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6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7.xml" ContentType="application/vnd.openxmlformats-officedocument.drawing+xml"/>
  <Override PartName="/xl/charts/chart45.xml" ContentType="application/vnd.openxmlformats-officedocument.drawingml.chart+xml"/>
  <Override PartName="/xl/drawings/drawing8.xml" ContentType="application/vnd.openxmlformats-officedocument.drawing+xml"/>
  <Override PartName="/xl/charts/chart46.xml" ContentType="application/vnd.openxmlformats-officedocument.drawingml.chart+xml"/>
  <Override PartName="/xl/drawings/drawing9.xml" ContentType="application/vnd.openxmlformats-officedocument.drawing+xml"/>
  <Override PartName="/xl/embeddings/oleObject1.bin" ContentType="application/vnd.openxmlformats-officedocument.oleObject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/>
  <mc:AlternateContent xmlns:mc="http://schemas.openxmlformats.org/markup-compatibility/2006">
    <mc:Choice Requires="x15">
      <x15ac:absPath xmlns:x15ac="http://schemas.microsoft.com/office/spreadsheetml/2010/11/ac" url="P:\Prod\RM\MIR\Utsläpp_Energi\Arbetsår 2021\Luft- och energiräkenskaper år\9_Regionalisering\Publicering\Tabeller och diagram\"/>
    </mc:Choice>
  </mc:AlternateContent>
  <xr:revisionPtr revIDLastSave="0" documentId="13_ncr:1_{028F4A15-9A7C-4C7D-B6B6-A96799C6F0A4}" xr6:coauthVersionLast="47" xr6:coauthVersionMax="47" xr10:uidLastSave="{00000000-0000-0000-0000-000000000000}"/>
  <bookViews>
    <workbookView xWindow="-120" yWindow="-16320" windowWidth="29040" windowHeight="16440" activeTab="8" xr2:uid="{00000000-000D-0000-FFFF-FFFF00000000}"/>
  </bookViews>
  <sheets>
    <sheet name="Innehåll-Content" sheetId="23" r:id="rId1"/>
    <sheet name="1" sheetId="22" r:id="rId2"/>
    <sheet name="2" sheetId="19" r:id="rId3"/>
    <sheet name="3" sheetId="25" r:id="rId4"/>
    <sheet name="4" sheetId="24" r:id="rId5"/>
    <sheet name="5" sheetId="15" r:id="rId6"/>
    <sheet name="6" sheetId="29" r:id="rId7"/>
    <sheet name="7" sheetId="30" r:id="rId8"/>
    <sheet name="8" sheetId="16" r:id="rId9"/>
  </sheets>
  <definedNames>
    <definedName name="_xlnm._FilterDatabase" localSheetId="2" hidden="1">'2'!$P$8:$AC$298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U27" i="16" l="1"/>
  <c r="AU28" i="16"/>
  <c r="AU29" i="16"/>
  <c r="AU32" i="16"/>
  <c r="AU33" i="16"/>
  <c r="AU34" i="16"/>
  <c r="AU35" i="16"/>
  <c r="AU38" i="16"/>
  <c r="AU39" i="16"/>
  <c r="AU40" i="16"/>
  <c r="AU41" i="16"/>
  <c r="AU44" i="16"/>
  <c r="AU45" i="16"/>
  <c r="AU46" i="16"/>
  <c r="AU47" i="16"/>
  <c r="AU50" i="16"/>
  <c r="AU51" i="16"/>
  <c r="AU52" i="16"/>
  <c r="AU53" i="16"/>
  <c r="AU56" i="16"/>
  <c r="AU57" i="16"/>
  <c r="AU58" i="16"/>
  <c r="AU59" i="16"/>
  <c r="AU26" i="16"/>
  <c r="AT21" i="16"/>
  <c r="AU21" i="16"/>
  <c r="AT22" i="16"/>
  <c r="AU22" i="16"/>
  <c r="AT23" i="16"/>
  <c r="AU23" i="16"/>
  <c r="AU20" i="16"/>
  <c r="AU15" i="16"/>
  <c r="AU16" i="16"/>
  <c r="AU17" i="16"/>
  <c r="AU14" i="16"/>
  <c r="AT9" i="16"/>
  <c r="AU9" i="16"/>
  <c r="AT10" i="16"/>
  <c r="AU10" i="16"/>
  <c r="AT11" i="16"/>
  <c r="AU11" i="16"/>
  <c r="AU8" i="16"/>
  <c r="AT8" i="16"/>
  <c r="O10" i="30"/>
  <c r="O9" i="30"/>
  <c r="N9" i="30"/>
  <c r="M9" i="30"/>
  <c r="AQ45" i="30"/>
  <c r="AQ46" i="30"/>
  <c r="AQ47" i="30"/>
  <c r="AQ48" i="30"/>
  <c r="AQ49" i="30"/>
  <c r="AQ50" i="30"/>
  <c r="AQ51" i="30"/>
  <c r="AQ52" i="30"/>
  <c r="AQ53" i="30"/>
  <c r="AQ54" i="30"/>
  <c r="AQ55" i="30"/>
  <c r="AQ56" i="30"/>
  <c r="AQ57" i="30"/>
  <c r="AQ58" i="30"/>
  <c r="AQ59" i="30"/>
  <c r="AQ60" i="30"/>
  <c r="AQ61" i="30"/>
  <c r="AQ62" i="30"/>
  <c r="AQ63" i="30"/>
  <c r="AQ64" i="30"/>
  <c r="AQ65" i="30"/>
  <c r="AQ66" i="30"/>
  <c r="AQ44" i="30"/>
  <c r="AF44" i="30"/>
  <c r="AG44" i="30"/>
  <c r="AH44" i="30"/>
  <c r="AI44" i="30"/>
  <c r="AJ44" i="30"/>
  <c r="AK44" i="30"/>
  <c r="AL44" i="30"/>
  <c r="AM44" i="30"/>
  <c r="AN44" i="30"/>
  <c r="AO44" i="30"/>
  <c r="AP44" i="30"/>
  <c r="AF45" i="30"/>
  <c r="AG45" i="30"/>
  <c r="AH45" i="30"/>
  <c r="AI45" i="30"/>
  <c r="AJ45" i="30"/>
  <c r="AK45" i="30"/>
  <c r="AL45" i="30"/>
  <c r="AM45" i="30"/>
  <c r="AN45" i="30"/>
  <c r="AO45" i="30"/>
  <c r="AP45" i="30"/>
  <c r="AF46" i="30"/>
  <c r="AG46" i="30"/>
  <c r="AH46" i="30"/>
  <c r="AI46" i="30"/>
  <c r="AJ46" i="30"/>
  <c r="AK46" i="30"/>
  <c r="AL46" i="30"/>
  <c r="AM46" i="30"/>
  <c r="AN46" i="30"/>
  <c r="AO46" i="30"/>
  <c r="AP46" i="30"/>
  <c r="AF47" i="30"/>
  <c r="AG47" i="30"/>
  <c r="AH47" i="30"/>
  <c r="AI47" i="30"/>
  <c r="AJ47" i="30"/>
  <c r="AK47" i="30"/>
  <c r="AL47" i="30"/>
  <c r="AM47" i="30"/>
  <c r="AN47" i="30"/>
  <c r="AO47" i="30"/>
  <c r="AP47" i="30"/>
  <c r="AF48" i="30"/>
  <c r="AG48" i="30"/>
  <c r="AH48" i="30"/>
  <c r="AI48" i="30"/>
  <c r="AJ48" i="30"/>
  <c r="AK48" i="30"/>
  <c r="AL48" i="30"/>
  <c r="AM48" i="30"/>
  <c r="AN48" i="30"/>
  <c r="AO48" i="30"/>
  <c r="AP48" i="30"/>
  <c r="AF49" i="30"/>
  <c r="AG49" i="30"/>
  <c r="AH49" i="30"/>
  <c r="AI49" i="30"/>
  <c r="AJ49" i="30"/>
  <c r="AK49" i="30"/>
  <c r="AL49" i="30"/>
  <c r="AM49" i="30"/>
  <c r="AN49" i="30"/>
  <c r="AO49" i="30"/>
  <c r="AP49" i="30"/>
  <c r="AF50" i="30"/>
  <c r="AG50" i="30"/>
  <c r="AH50" i="30"/>
  <c r="AI50" i="30"/>
  <c r="AJ50" i="30"/>
  <c r="AK50" i="30"/>
  <c r="AL50" i="30"/>
  <c r="AM50" i="30"/>
  <c r="AN50" i="30"/>
  <c r="AO50" i="30"/>
  <c r="AP50" i="30"/>
  <c r="AF51" i="30"/>
  <c r="AG51" i="30"/>
  <c r="AH51" i="30"/>
  <c r="AI51" i="30"/>
  <c r="AJ51" i="30"/>
  <c r="AK51" i="30"/>
  <c r="AL51" i="30"/>
  <c r="AM51" i="30"/>
  <c r="AN51" i="30"/>
  <c r="AO51" i="30"/>
  <c r="AP51" i="30"/>
  <c r="AF52" i="30"/>
  <c r="AG52" i="30"/>
  <c r="AH52" i="30"/>
  <c r="AI52" i="30"/>
  <c r="AJ52" i="30"/>
  <c r="AK52" i="30"/>
  <c r="AL52" i="30"/>
  <c r="AM52" i="30"/>
  <c r="AN52" i="30"/>
  <c r="AO52" i="30"/>
  <c r="AP52" i="30"/>
  <c r="AF53" i="30"/>
  <c r="AG53" i="30"/>
  <c r="AH53" i="30"/>
  <c r="AI53" i="30"/>
  <c r="AJ53" i="30"/>
  <c r="AK53" i="30"/>
  <c r="AL53" i="30"/>
  <c r="AM53" i="30"/>
  <c r="AN53" i="30"/>
  <c r="AO53" i="30"/>
  <c r="AP53" i="30"/>
  <c r="AF54" i="30"/>
  <c r="AG54" i="30"/>
  <c r="AH54" i="30"/>
  <c r="AI54" i="30"/>
  <c r="AJ54" i="30"/>
  <c r="AK54" i="30"/>
  <c r="AL54" i="30"/>
  <c r="AM54" i="30"/>
  <c r="AN54" i="30"/>
  <c r="AO54" i="30"/>
  <c r="AP54" i="30"/>
  <c r="AF55" i="30"/>
  <c r="AG55" i="30"/>
  <c r="AH55" i="30"/>
  <c r="AI55" i="30"/>
  <c r="AJ55" i="30"/>
  <c r="AK55" i="30"/>
  <c r="AL55" i="30"/>
  <c r="AM55" i="30"/>
  <c r="AN55" i="30"/>
  <c r="AO55" i="30"/>
  <c r="AP55" i="30"/>
  <c r="AF56" i="30"/>
  <c r="AG56" i="30"/>
  <c r="AH56" i="30"/>
  <c r="AI56" i="30"/>
  <c r="AJ56" i="30"/>
  <c r="AK56" i="30"/>
  <c r="AL56" i="30"/>
  <c r="AM56" i="30"/>
  <c r="AN56" i="30"/>
  <c r="AO56" i="30"/>
  <c r="AP56" i="30"/>
  <c r="AF57" i="30"/>
  <c r="AG57" i="30"/>
  <c r="AH57" i="30"/>
  <c r="AI57" i="30"/>
  <c r="AJ57" i="30"/>
  <c r="AK57" i="30"/>
  <c r="AL57" i="30"/>
  <c r="AM57" i="30"/>
  <c r="AN57" i="30"/>
  <c r="AO57" i="30"/>
  <c r="AP57" i="30"/>
  <c r="AF58" i="30"/>
  <c r="AG58" i="30"/>
  <c r="AH58" i="30"/>
  <c r="AI58" i="30"/>
  <c r="AJ58" i="30"/>
  <c r="AK58" i="30"/>
  <c r="AL58" i="30"/>
  <c r="AM58" i="30"/>
  <c r="AN58" i="30"/>
  <c r="AO58" i="30"/>
  <c r="AP58" i="30"/>
  <c r="AF59" i="30"/>
  <c r="AG59" i="30"/>
  <c r="AH59" i="30"/>
  <c r="AI59" i="30"/>
  <c r="AJ59" i="30"/>
  <c r="AK59" i="30"/>
  <c r="AL59" i="30"/>
  <c r="AM59" i="30"/>
  <c r="AN59" i="30"/>
  <c r="AO59" i="30"/>
  <c r="AP59" i="30"/>
  <c r="AF60" i="30"/>
  <c r="AG60" i="30"/>
  <c r="AH60" i="30"/>
  <c r="AI60" i="30"/>
  <c r="AJ60" i="30"/>
  <c r="AK60" i="30"/>
  <c r="AL60" i="30"/>
  <c r="AM60" i="30"/>
  <c r="AN60" i="30"/>
  <c r="AO60" i="30"/>
  <c r="AP60" i="30"/>
  <c r="AF61" i="30"/>
  <c r="AG61" i="30"/>
  <c r="AH61" i="30"/>
  <c r="AI61" i="30"/>
  <c r="AJ61" i="30"/>
  <c r="AK61" i="30"/>
  <c r="AL61" i="30"/>
  <c r="AM61" i="30"/>
  <c r="AN61" i="30"/>
  <c r="AO61" i="30"/>
  <c r="AP61" i="30"/>
  <c r="AF62" i="30"/>
  <c r="AG62" i="30"/>
  <c r="AH62" i="30"/>
  <c r="AI62" i="30"/>
  <c r="AJ62" i="30"/>
  <c r="AK62" i="30"/>
  <c r="AL62" i="30"/>
  <c r="AM62" i="30"/>
  <c r="AN62" i="30"/>
  <c r="AO62" i="30"/>
  <c r="AP62" i="30"/>
  <c r="AF63" i="30"/>
  <c r="AG63" i="30"/>
  <c r="AH63" i="30"/>
  <c r="AI63" i="30"/>
  <c r="AJ63" i="30"/>
  <c r="AK63" i="30"/>
  <c r="AL63" i="30"/>
  <c r="AM63" i="30"/>
  <c r="AN63" i="30"/>
  <c r="AO63" i="30"/>
  <c r="AP63" i="30"/>
  <c r="AF64" i="30"/>
  <c r="AG64" i="30"/>
  <c r="AH64" i="30"/>
  <c r="AI64" i="30"/>
  <c r="AJ64" i="30"/>
  <c r="AK64" i="30"/>
  <c r="AL64" i="30"/>
  <c r="AM64" i="30"/>
  <c r="AN64" i="30"/>
  <c r="AO64" i="30"/>
  <c r="AP64" i="30"/>
  <c r="AF65" i="30"/>
  <c r="AG65" i="30"/>
  <c r="AH65" i="30"/>
  <c r="AI65" i="30"/>
  <c r="AJ65" i="30"/>
  <c r="AK65" i="30"/>
  <c r="AL65" i="30"/>
  <c r="AM65" i="30"/>
  <c r="AN65" i="30"/>
  <c r="AO65" i="30"/>
  <c r="AP65" i="30"/>
  <c r="AF66" i="30"/>
  <c r="AG66" i="30"/>
  <c r="AH66" i="30"/>
  <c r="AI66" i="30"/>
  <c r="AJ66" i="30"/>
  <c r="AK66" i="30"/>
  <c r="AL66" i="30"/>
  <c r="AM66" i="30"/>
  <c r="AN66" i="30"/>
  <c r="AO66" i="30"/>
  <c r="AP66" i="30"/>
  <c r="AE66" i="30"/>
  <c r="AE65" i="30"/>
  <c r="AE64" i="30"/>
  <c r="AE63" i="30"/>
  <c r="AE62" i="30"/>
  <c r="AE61" i="30"/>
  <c r="AE60" i="30"/>
  <c r="AE59" i="30"/>
  <c r="AE58" i="30"/>
  <c r="AE57" i="30"/>
  <c r="AE56" i="30"/>
  <c r="AE55" i="30"/>
  <c r="AE54" i="30"/>
  <c r="AE53" i="30"/>
  <c r="AE52" i="30"/>
  <c r="AE51" i="30"/>
  <c r="AE50" i="30"/>
  <c r="AE49" i="30"/>
  <c r="AE48" i="30"/>
  <c r="AE47" i="30"/>
  <c r="AE46" i="30"/>
  <c r="AE45" i="30"/>
  <c r="AE44" i="30"/>
  <c r="R44" i="30"/>
  <c r="S44" i="30"/>
  <c r="T44" i="30"/>
  <c r="U44" i="30"/>
  <c r="V44" i="30"/>
  <c r="W44" i="30"/>
  <c r="X44" i="30"/>
  <c r="Y44" i="30"/>
  <c r="Z44" i="30"/>
  <c r="AA44" i="30"/>
  <c r="AB44" i="30"/>
  <c r="R45" i="30"/>
  <c r="S45" i="30"/>
  <c r="T45" i="30"/>
  <c r="U45" i="30"/>
  <c r="V45" i="30"/>
  <c r="W45" i="30"/>
  <c r="X45" i="30"/>
  <c r="Y45" i="30"/>
  <c r="Z45" i="30"/>
  <c r="AA45" i="30"/>
  <c r="AB45" i="30"/>
  <c r="R46" i="30"/>
  <c r="S46" i="30"/>
  <c r="T46" i="30"/>
  <c r="U46" i="30"/>
  <c r="V46" i="30"/>
  <c r="W46" i="30"/>
  <c r="X46" i="30"/>
  <c r="Y46" i="30"/>
  <c r="Z46" i="30"/>
  <c r="AA46" i="30"/>
  <c r="AB46" i="30"/>
  <c r="R47" i="30"/>
  <c r="S47" i="30"/>
  <c r="T47" i="30"/>
  <c r="U47" i="30"/>
  <c r="V47" i="30"/>
  <c r="W47" i="30"/>
  <c r="X47" i="30"/>
  <c r="Y47" i="30"/>
  <c r="Z47" i="30"/>
  <c r="AA47" i="30"/>
  <c r="AB47" i="30"/>
  <c r="R48" i="30"/>
  <c r="S48" i="30"/>
  <c r="T48" i="30"/>
  <c r="U48" i="30"/>
  <c r="V48" i="30"/>
  <c r="W48" i="30"/>
  <c r="X48" i="30"/>
  <c r="Y48" i="30"/>
  <c r="Z48" i="30"/>
  <c r="AA48" i="30"/>
  <c r="AB48" i="30"/>
  <c r="R49" i="30"/>
  <c r="S49" i="30"/>
  <c r="T49" i="30"/>
  <c r="U49" i="30"/>
  <c r="V49" i="30"/>
  <c r="W49" i="30"/>
  <c r="X49" i="30"/>
  <c r="Y49" i="30"/>
  <c r="Z49" i="30"/>
  <c r="AA49" i="30"/>
  <c r="AB49" i="30"/>
  <c r="R50" i="30"/>
  <c r="S50" i="30"/>
  <c r="T50" i="30"/>
  <c r="U50" i="30"/>
  <c r="V50" i="30"/>
  <c r="W50" i="30"/>
  <c r="X50" i="30"/>
  <c r="Y50" i="30"/>
  <c r="Z50" i="30"/>
  <c r="AA50" i="30"/>
  <c r="AB50" i="30"/>
  <c r="R51" i="30"/>
  <c r="S51" i="30"/>
  <c r="T51" i="30"/>
  <c r="U51" i="30"/>
  <c r="V51" i="30"/>
  <c r="W51" i="30"/>
  <c r="X51" i="30"/>
  <c r="Y51" i="30"/>
  <c r="Z51" i="30"/>
  <c r="AA51" i="30"/>
  <c r="AB51" i="30"/>
  <c r="R52" i="30"/>
  <c r="S52" i="30"/>
  <c r="T52" i="30"/>
  <c r="U52" i="30"/>
  <c r="V52" i="30"/>
  <c r="W52" i="30"/>
  <c r="X52" i="30"/>
  <c r="Y52" i="30"/>
  <c r="Z52" i="30"/>
  <c r="AA52" i="30"/>
  <c r="AB52" i="30"/>
  <c r="R53" i="30"/>
  <c r="S53" i="30"/>
  <c r="T53" i="30"/>
  <c r="U53" i="30"/>
  <c r="V53" i="30"/>
  <c r="W53" i="30"/>
  <c r="X53" i="30"/>
  <c r="Y53" i="30"/>
  <c r="Z53" i="30"/>
  <c r="AA53" i="30"/>
  <c r="AB53" i="30"/>
  <c r="R54" i="30"/>
  <c r="S54" i="30"/>
  <c r="T54" i="30"/>
  <c r="U54" i="30"/>
  <c r="V54" i="30"/>
  <c r="W54" i="30"/>
  <c r="X54" i="30"/>
  <c r="Y54" i="30"/>
  <c r="Z54" i="30"/>
  <c r="AA54" i="30"/>
  <c r="AB54" i="30"/>
  <c r="R55" i="30"/>
  <c r="S55" i="30"/>
  <c r="T55" i="30"/>
  <c r="U55" i="30"/>
  <c r="V55" i="30"/>
  <c r="W55" i="30"/>
  <c r="X55" i="30"/>
  <c r="Y55" i="30"/>
  <c r="Z55" i="30"/>
  <c r="AA55" i="30"/>
  <c r="AB55" i="30"/>
  <c r="R56" i="30"/>
  <c r="S56" i="30"/>
  <c r="T56" i="30"/>
  <c r="U56" i="30"/>
  <c r="V56" i="30"/>
  <c r="W56" i="30"/>
  <c r="X56" i="30"/>
  <c r="Y56" i="30"/>
  <c r="Z56" i="30"/>
  <c r="AA56" i="30"/>
  <c r="AB56" i="30"/>
  <c r="R57" i="30"/>
  <c r="S57" i="30"/>
  <c r="T57" i="30"/>
  <c r="U57" i="30"/>
  <c r="V57" i="30"/>
  <c r="W57" i="30"/>
  <c r="X57" i="30"/>
  <c r="Y57" i="30"/>
  <c r="Z57" i="30"/>
  <c r="AA57" i="30"/>
  <c r="AB57" i="30"/>
  <c r="R58" i="30"/>
  <c r="S58" i="30"/>
  <c r="T58" i="30"/>
  <c r="U58" i="30"/>
  <c r="V58" i="30"/>
  <c r="W58" i="30"/>
  <c r="X58" i="30"/>
  <c r="Y58" i="30"/>
  <c r="Z58" i="30"/>
  <c r="AA58" i="30"/>
  <c r="AB58" i="30"/>
  <c r="R59" i="30"/>
  <c r="S59" i="30"/>
  <c r="T59" i="30"/>
  <c r="U59" i="30"/>
  <c r="V59" i="30"/>
  <c r="W59" i="30"/>
  <c r="X59" i="30"/>
  <c r="Y59" i="30"/>
  <c r="Z59" i="30"/>
  <c r="AA59" i="30"/>
  <c r="AB59" i="30"/>
  <c r="AC59" i="30" s="1"/>
  <c r="R60" i="30"/>
  <c r="S60" i="30"/>
  <c r="T60" i="30"/>
  <c r="U60" i="30"/>
  <c r="V60" i="30"/>
  <c r="W60" i="30"/>
  <c r="X60" i="30"/>
  <c r="Y60" i="30"/>
  <c r="Z60" i="30"/>
  <c r="AA60" i="30"/>
  <c r="AB60" i="30"/>
  <c r="R61" i="30"/>
  <c r="S61" i="30"/>
  <c r="T61" i="30"/>
  <c r="U61" i="30"/>
  <c r="V61" i="30"/>
  <c r="W61" i="30"/>
  <c r="X61" i="30"/>
  <c r="Y61" i="30"/>
  <c r="Z61" i="30"/>
  <c r="AA61" i="30"/>
  <c r="AB61" i="30"/>
  <c r="R62" i="30"/>
  <c r="S62" i="30"/>
  <c r="T62" i="30"/>
  <c r="U62" i="30"/>
  <c r="V62" i="30"/>
  <c r="W62" i="30"/>
  <c r="X62" i="30"/>
  <c r="Y62" i="30"/>
  <c r="Z62" i="30"/>
  <c r="AA62" i="30"/>
  <c r="AB62" i="30"/>
  <c r="R63" i="30"/>
  <c r="S63" i="30"/>
  <c r="T63" i="30"/>
  <c r="U63" i="30"/>
  <c r="V63" i="30"/>
  <c r="W63" i="30"/>
  <c r="X63" i="30"/>
  <c r="Y63" i="30"/>
  <c r="Z63" i="30"/>
  <c r="AA63" i="30"/>
  <c r="AB63" i="30"/>
  <c r="R64" i="30"/>
  <c r="S64" i="30"/>
  <c r="T64" i="30"/>
  <c r="U64" i="30"/>
  <c r="V64" i="30"/>
  <c r="W64" i="30"/>
  <c r="X64" i="30"/>
  <c r="Y64" i="30"/>
  <c r="Z64" i="30"/>
  <c r="AA64" i="30"/>
  <c r="AB64" i="30"/>
  <c r="R66" i="30"/>
  <c r="S66" i="30"/>
  <c r="T66" i="30"/>
  <c r="U66" i="30"/>
  <c r="V66" i="30"/>
  <c r="W66" i="30"/>
  <c r="X66" i="30"/>
  <c r="Y66" i="30"/>
  <c r="Z66" i="30"/>
  <c r="AA66" i="30"/>
  <c r="AB66" i="30"/>
  <c r="AC48" i="30" s="1"/>
  <c r="Q44" i="30"/>
  <c r="Q45" i="30"/>
  <c r="Q46" i="30"/>
  <c r="Q47" i="30"/>
  <c r="Q48" i="30"/>
  <c r="Q49" i="30"/>
  <c r="Q50" i="30"/>
  <c r="Q51" i="30"/>
  <c r="Q52" i="30"/>
  <c r="Q53" i="30"/>
  <c r="Q54" i="30"/>
  <c r="Q55" i="30"/>
  <c r="Q56" i="30"/>
  <c r="Q57" i="30"/>
  <c r="Q58" i="30"/>
  <c r="Q59" i="30"/>
  <c r="Q60" i="30"/>
  <c r="Q61" i="30"/>
  <c r="Q62" i="30"/>
  <c r="Q63" i="30"/>
  <c r="Q64" i="30"/>
  <c r="Q66" i="30"/>
  <c r="D44" i="30"/>
  <c r="E44" i="30"/>
  <c r="F44" i="30"/>
  <c r="G44" i="30"/>
  <c r="H44" i="30"/>
  <c r="I44" i="30"/>
  <c r="J44" i="30"/>
  <c r="K44" i="30"/>
  <c r="L44" i="30"/>
  <c r="M44" i="30"/>
  <c r="N44" i="30"/>
  <c r="O44" i="30" s="1"/>
  <c r="D45" i="30"/>
  <c r="E45" i="30"/>
  <c r="F45" i="30"/>
  <c r="G45" i="30"/>
  <c r="H45" i="30"/>
  <c r="I45" i="30"/>
  <c r="J45" i="30"/>
  <c r="K45" i="30"/>
  <c r="L45" i="30"/>
  <c r="M45" i="30"/>
  <c r="N45" i="30"/>
  <c r="D46" i="30"/>
  <c r="E46" i="30"/>
  <c r="F46" i="30"/>
  <c r="G46" i="30"/>
  <c r="H46" i="30"/>
  <c r="I46" i="30"/>
  <c r="J46" i="30"/>
  <c r="K46" i="30"/>
  <c r="L46" i="30"/>
  <c r="M46" i="30"/>
  <c r="N46" i="30"/>
  <c r="D47" i="30"/>
  <c r="E47" i="30"/>
  <c r="F47" i="30"/>
  <c r="G47" i="30"/>
  <c r="H47" i="30"/>
  <c r="I47" i="30"/>
  <c r="J47" i="30"/>
  <c r="K47" i="30"/>
  <c r="L47" i="30"/>
  <c r="M47" i="30"/>
  <c r="N47" i="30"/>
  <c r="O47" i="30" s="1"/>
  <c r="D48" i="30"/>
  <c r="E48" i="30"/>
  <c r="F48" i="30"/>
  <c r="G48" i="30"/>
  <c r="H48" i="30"/>
  <c r="I48" i="30"/>
  <c r="J48" i="30"/>
  <c r="K48" i="30"/>
  <c r="L48" i="30"/>
  <c r="M48" i="30"/>
  <c r="N48" i="30"/>
  <c r="D49" i="30"/>
  <c r="E49" i="30"/>
  <c r="F49" i="30"/>
  <c r="G49" i="30"/>
  <c r="H49" i="30"/>
  <c r="I49" i="30"/>
  <c r="J49" i="30"/>
  <c r="K49" i="30"/>
  <c r="L49" i="30"/>
  <c r="M49" i="30"/>
  <c r="N49" i="30"/>
  <c r="D50" i="30"/>
  <c r="E50" i="30"/>
  <c r="F50" i="30"/>
  <c r="G50" i="30"/>
  <c r="H50" i="30"/>
  <c r="I50" i="30"/>
  <c r="J50" i="30"/>
  <c r="K50" i="30"/>
  <c r="L50" i="30"/>
  <c r="M50" i="30"/>
  <c r="N50" i="30"/>
  <c r="D51" i="30"/>
  <c r="E51" i="30"/>
  <c r="F51" i="30"/>
  <c r="G51" i="30"/>
  <c r="H51" i="30"/>
  <c r="I51" i="30"/>
  <c r="J51" i="30"/>
  <c r="K51" i="30"/>
  <c r="L51" i="30"/>
  <c r="M51" i="30"/>
  <c r="N51" i="30"/>
  <c r="D52" i="30"/>
  <c r="E52" i="30"/>
  <c r="F52" i="30"/>
  <c r="G52" i="30"/>
  <c r="H52" i="30"/>
  <c r="I52" i="30"/>
  <c r="J52" i="30"/>
  <c r="K52" i="30"/>
  <c r="L52" i="30"/>
  <c r="M52" i="30"/>
  <c r="N52" i="30"/>
  <c r="O52" i="30" s="1"/>
  <c r="D53" i="30"/>
  <c r="E53" i="30"/>
  <c r="F53" i="30"/>
  <c r="G53" i="30"/>
  <c r="H53" i="30"/>
  <c r="I53" i="30"/>
  <c r="J53" i="30"/>
  <c r="K53" i="30"/>
  <c r="L53" i="30"/>
  <c r="M53" i="30"/>
  <c r="N53" i="30"/>
  <c r="O53" i="30" s="1"/>
  <c r="D54" i="30"/>
  <c r="E54" i="30"/>
  <c r="F54" i="30"/>
  <c r="G54" i="30"/>
  <c r="H54" i="30"/>
  <c r="I54" i="30"/>
  <c r="J54" i="30"/>
  <c r="K54" i="30"/>
  <c r="L54" i="30"/>
  <c r="M54" i="30"/>
  <c r="N54" i="30"/>
  <c r="D55" i="30"/>
  <c r="E55" i="30"/>
  <c r="F55" i="30"/>
  <c r="G55" i="30"/>
  <c r="H55" i="30"/>
  <c r="I55" i="30"/>
  <c r="J55" i="30"/>
  <c r="K55" i="30"/>
  <c r="L55" i="30"/>
  <c r="M55" i="30"/>
  <c r="N55" i="30"/>
  <c r="O55" i="30" s="1"/>
  <c r="D56" i="30"/>
  <c r="E56" i="30"/>
  <c r="F56" i="30"/>
  <c r="G56" i="30"/>
  <c r="H56" i="30"/>
  <c r="I56" i="30"/>
  <c r="J56" i="30"/>
  <c r="K56" i="30"/>
  <c r="L56" i="30"/>
  <c r="M56" i="30"/>
  <c r="N56" i="30"/>
  <c r="O56" i="30" s="1"/>
  <c r="D57" i="30"/>
  <c r="E57" i="30"/>
  <c r="F57" i="30"/>
  <c r="G57" i="30"/>
  <c r="H57" i="30"/>
  <c r="I57" i="30"/>
  <c r="J57" i="30"/>
  <c r="K57" i="30"/>
  <c r="L57" i="30"/>
  <c r="M57" i="30"/>
  <c r="N57" i="30"/>
  <c r="D58" i="30"/>
  <c r="E58" i="30"/>
  <c r="F58" i="30"/>
  <c r="G58" i="30"/>
  <c r="H58" i="30"/>
  <c r="I58" i="30"/>
  <c r="J58" i="30"/>
  <c r="K58" i="30"/>
  <c r="L58" i="30"/>
  <c r="M58" i="30"/>
  <c r="N58" i="30"/>
  <c r="D59" i="30"/>
  <c r="E59" i="30"/>
  <c r="F59" i="30"/>
  <c r="G59" i="30"/>
  <c r="H59" i="30"/>
  <c r="I59" i="30"/>
  <c r="J59" i="30"/>
  <c r="K59" i="30"/>
  <c r="L59" i="30"/>
  <c r="M59" i="30"/>
  <c r="N59" i="30"/>
  <c r="D60" i="30"/>
  <c r="E60" i="30"/>
  <c r="F60" i="30"/>
  <c r="G60" i="30"/>
  <c r="H60" i="30"/>
  <c r="I60" i="30"/>
  <c r="J60" i="30"/>
  <c r="K60" i="30"/>
  <c r="L60" i="30"/>
  <c r="M60" i="30"/>
  <c r="N60" i="30"/>
  <c r="D61" i="30"/>
  <c r="E61" i="30"/>
  <c r="F61" i="30"/>
  <c r="G61" i="30"/>
  <c r="H61" i="30"/>
  <c r="I61" i="30"/>
  <c r="J61" i="30"/>
  <c r="K61" i="30"/>
  <c r="L61" i="30"/>
  <c r="M61" i="30"/>
  <c r="N61" i="30"/>
  <c r="D62" i="30"/>
  <c r="E62" i="30"/>
  <c r="F62" i="30"/>
  <c r="G62" i="30"/>
  <c r="H62" i="30"/>
  <c r="I62" i="30"/>
  <c r="J62" i="30"/>
  <c r="K62" i="30"/>
  <c r="L62" i="30"/>
  <c r="M62" i="30"/>
  <c r="N62" i="30"/>
  <c r="D63" i="30"/>
  <c r="E63" i="30"/>
  <c r="F63" i="30"/>
  <c r="G63" i="30"/>
  <c r="H63" i="30"/>
  <c r="I63" i="30"/>
  <c r="J63" i="30"/>
  <c r="K63" i="30"/>
  <c r="L63" i="30"/>
  <c r="M63" i="30"/>
  <c r="N63" i="30"/>
  <c r="O63" i="30" s="1"/>
  <c r="D64" i="30"/>
  <c r="E64" i="30"/>
  <c r="F64" i="30"/>
  <c r="G64" i="30"/>
  <c r="H64" i="30"/>
  <c r="I64" i="30"/>
  <c r="J64" i="30"/>
  <c r="K64" i="30"/>
  <c r="L64" i="30"/>
  <c r="M64" i="30"/>
  <c r="N64" i="30"/>
  <c r="D66" i="30"/>
  <c r="E66" i="30"/>
  <c r="F66" i="30"/>
  <c r="G66" i="30"/>
  <c r="H66" i="30"/>
  <c r="I66" i="30"/>
  <c r="J66" i="30"/>
  <c r="K66" i="30"/>
  <c r="L66" i="30"/>
  <c r="M66" i="30"/>
  <c r="N66" i="30"/>
  <c r="C44" i="30"/>
  <c r="C45" i="30"/>
  <c r="C46" i="30"/>
  <c r="C47" i="30"/>
  <c r="C48" i="30"/>
  <c r="C49" i="30"/>
  <c r="C50" i="30"/>
  <c r="C51" i="30"/>
  <c r="C52" i="30"/>
  <c r="C53" i="30"/>
  <c r="C54" i="30"/>
  <c r="C55" i="30"/>
  <c r="C56" i="30"/>
  <c r="C57" i="30"/>
  <c r="C58" i="30"/>
  <c r="C59" i="30"/>
  <c r="C60" i="30"/>
  <c r="C61" i="30"/>
  <c r="C62" i="30"/>
  <c r="C63" i="30"/>
  <c r="C64" i="30"/>
  <c r="C66" i="30"/>
  <c r="AC45" i="30"/>
  <c r="AC46" i="30"/>
  <c r="AC47" i="30"/>
  <c r="AC49" i="30"/>
  <c r="AC52" i="30"/>
  <c r="AC60" i="30"/>
  <c r="AC61" i="30"/>
  <c r="AC62" i="30"/>
  <c r="AC63" i="30"/>
  <c r="AC66" i="30"/>
  <c r="O45" i="30"/>
  <c r="O46" i="30"/>
  <c r="O48" i="30"/>
  <c r="O49" i="30"/>
  <c r="O50" i="30"/>
  <c r="O51" i="30"/>
  <c r="O54" i="30"/>
  <c r="O57" i="30"/>
  <c r="O58" i="30"/>
  <c r="O59" i="30"/>
  <c r="O60" i="30"/>
  <c r="O61" i="30"/>
  <c r="O62" i="30"/>
  <c r="O64" i="30"/>
  <c r="O66" i="30"/>
  <c r="F10" i="29"/>
  <c r="G11" i="29"/>
  <c r="G12" i="29"/>
  <c r="G13" i="29"/>
  <c r="G14" i="29"/>
  <c r="G15" i="29"/>
  <c r="G16" i="29"/>
  <c r="G17" i="29"/>
  <c r="G18" i="29"/>
  <c r="G19" i="29"/>
  <c r="G20" i="29"/>
  <c r="G21" i="29"/>
  <c r="G22" i="29"/>
  <c r="G23" i="29"/>
  <c r="G24" i="29"/>
  <c r="G25" i="29"/>
  <c r="G26" i="29"/>
  <c r="G27" i="29"/>
  <c r="G28" i="29"/>
  <c r="G29" i="29"/>
  <c r="G30" i="29"/>
  <c r="G31" i="29"/>
  <c r="F11" i="29"/>
  <c r="F12" i="29"/>
  <c r="F13" i="29"/>
  <c r="F14" i="29"/>
  <c r="F15" i="29"/>
  <c r="F16" i="29"/>
  <c r="F17" i="29"/>
  <c r="F18" i="29"/>
  <c r="F19" i="29"/>
  <c r="F20" i="29"/>
  <c r="F21" i="29"/>
  <c r="F22" i="29"/>
  <c r="F23" i="29"/>
  <c r="F24" i="29"/>
  <c r="F25" i="29"/>
  <c r="F26" i="29"/>
  <c r="F27" i="29"/>
  <c r="F28" i="29"/>
  <c r="F29" i="29"/>
  <c r="F30" i="29"/>
  <c r="F31" i="29"/>
  <c r="G10" i="29"/>
  <c r="D31" i="29"/>
  <c r="E31" i="29"/>
  <c r="C31" i="29"/>
  <c r="C11" i="29"/>
  <c r="D11" i="29"/>
  <c r="E11" i="29"/>
  <c r="C12" i="29"/>
  <c r="D12" i="29"/>
  <c r="E12" i="29"/>
  <c r="C13" i="29"/>
  <c r="D13" i="29"/>
  <c r="E13" i="29"/>
  <c r="C14" i="29"/>
  <c r="D14" i="29"/>
  <c r="E14" i="29"/>
  <c r="C15" i="29"/>
  <c r="D15" i="29"/>
  <c r="E15" i="29"/>
  <c r="C16" i="29"/>
  <c r="D16" i="29"/>
  <c r="E16" i="29"/>
  <c r="C17" i="29"/>
  <c r="D17" i="29"/>
  <c r="E17" i="29"/>
  <c r="C18" i="29"/>
  <c r="D18" i="29"/>
  <c r="E18" i="29"/>
  <c r="C19" i="29"/>
  <c r="D19" i="29"/>
  <c r="E19" i="29"/>
  <c r="C20" i="29"/>
  <c r="D20" i="29"/>
  <c r="E20" i="29"/>
  <c r="C21" i="29"/>
  <c r="D21" i="29"/>
  <c r="E21" i="29"/>
  <c r="C22" i="29"/>
  <c r="D22" i="29"/>
  <c r="E22" i="29"/>
  <c r="C23" i="29"/>
  <c r="D23" i="29"/>
  <c r="E23" i="29"/>
  <c r="C24" i="29"/>
  <c r="D24" i="29"/>
  <c r="E24" i="29"/>
  <c r="C25" i="29"/>
  <c r="D25" i="29"/>
  <c r="E25" i="29"/>
  <c r="C26" i="29"/>
  <c r="D26" i="29"/>
  <c r="E26" i="29"/>
  <c r="C27" i="29"/>
  <c r="D27" i="29"/>
  <c r="E27" i="29"/>
  <c r="C28" i="29"/>
  <c r="D28" i="29"/>
  <c r="E28" i="29"/>
  <c r="C29" i="29"/>
  <c r="D29" i="29"/>
  <c r="E29" i="29"/>
  <c r="C30" i="29"/>
  <c r="D30" i="29"/>
  <c r="E30" i="29"/>
  <c r="E10" i="29"/>
  <c r="D10" i="29"/>
  <c r="C10" i="29"/>
  <c r="AN41" i="29"/>
  <c r="AD41" i="29"/>
  <c r="AE41" i="29"/>
  <c r="AF41" i="29"/>
  <c r="AG41" i="29"/>
  <c r="AH41" i="29"/>
  <c r="AI41" i="29"/>
  <c r="AJ41" i="29"/>
  <c r="AK41" i="29"/>
  <c r="AL41" i="29"/>
  <c r="AM41" i="29"/>
  <c r="AD42" i="29"/>
  <c r="AE42" i="29"/>
  <c r="AF42" i="29"/>
  <c r="AG42" i="29"/>
  <c r="AH42" i="29"/>
  <c r="AI42" i="29"/>
  <c r="AJ42" i="29"/>
  <c r="AK42" i="29"/>
  <c r="AL42" i="29"/>
  <c r="AM42" i="29"/>
  <c r="AN42" i="29"/>
  <c r="AD43" i="29"/>
  <c r="AE43" i="29"/>
  <c r="AF43" i="29"/>
  <c r="AG43" i="29"/>
  <c r="AH43" i="29"/>
  <c r="AI43" i="29"/>
  <c r="AJ43" i="29"/>
  <c r="AK43" i="29"/>
  <c r="AL43" i="29"/>
  <c r="AM43" i="29"/>
  <c r="AN43" i="29"/>
  <c r="AD44" i="29"/>
  <c r="AE44" i="29"/>
  <c r="AF44" i="29"/>
  <c r="AG44" i="29"/>
  <c r="AH44" i="29"/>
  <c r="AI44" i="29"/>
  <c r="AJ44" i="29"/>
  <c r="AK44" i="29"/>
  <c r="AL44" i="29"/>
  <c r="AM44" i="29"/>
  <c r="AN44" i="29"/>
  <c r="AD45" i="29"/>
  <c r="AE45" i="29"/>
  <c r="AF45" i="29"/>
  <c r="AG45" i="29"/>
  <c r="AH45" i="29"/>
  <c r="AI45" i="29"/>
  <c r="AJ45" i="29"/>
  <c r="AK45" i="29"/>
  <c r="AL45" i="29"/>
  <c r="AM45" i="29"/>
  <c r="AN45" i="29"/>
  <c r="AD46" i="29"/>
  <c r="AE46" i="29"/>
  <c r="AF46" i="29"/>
  <c r="AG46" i="29"/>
  <c r="AH46" i="29"/>
  <c r="AI46" i="29"/>
  <c r="AJ46" i="29"/>
  <c r="AK46" i="29"/>
  <c r="AL46" i="29"/>
  <c r="AM46" i="29"/>
  <c r="AN46" i="29"/>
  <c r="AD47" i="29"/>
  <c r="AE47" i="29"/>
  <c r="AF47" i="29"/>
  <c r="AG47" i="29"/>
  <c r="AH47" i="29"/>
  <c r="AI47" i="29"/>
  <c r="AJ47" i="29"/>
  <c r="AK47" i="29"/>
  <c r="AL47" i="29"/>
  <c r="AM47" i="29"/>
  <c r="AN47" i="29"/>
  <c r="AD48" i="29"/>
  <c r="AE48" i="29"/>
  <c r="AF48" i="29"/>
  <c r="AG48" i="29"/>
  <c r="AH48" i="29"/>
  <c r="AI48" i="29"/>
  <c r="AJ48" i="29"/>
  <c r="AK48" i="29"/>
  <c r="AL48" i="29"/>
  <c r="AM48" i="29"/>
  <c r="AN48" i="29"/>
  <c r="AD49" i="29"/>
  <c r="AE49" i="29"/>
  <c r="AF49" i="29"/>
  <c r="AG49" i="29"/>
  <c r="AH49" i="29"/>
  <c r="AI49" i="29"/>
  <c r="AJ49" i="29"/>
  <c r="AK49" i="29"/>
  <c r="AL49" i="29"/>
  <c r="AM49" i="29"/>
  <c r="AN49" i="29"/>
  <c r="AD50" i="29"/>
  <c r="AE50" i="29"/>
  <c r="AF50" i="29"/>
  <c r="AG50" i="29"/>
  <c r="AH50" i="29"/>
  <c r="AI50" i="29"/>
  <c r="AJ50" i="29"/>
  <c r="AK50" i="29"/>
  <c r="AL50" i="29"/>
  <c r="AM50" i="29"/>
  <c r="AN50" i="29"/>
  <c r="AD51" i="29"/>
  <c r="AE51" i="29"/>
  <c r="AF51" i="29"/>
  <c r="AG51" i="29"/>
  <c r="AH51" i="29"/>
  <c r="AI51" i="29"/>
  <c r="AJ51" i="29"/>
  <c r="AK51" i="29"/>
  <c r="AL51" i="29"/>
  <c r="AM51" i="29"/>
  <c r="AN51" i="29"/>
  <c r="AD52" i="29"/>
  <c r="AE52" i="29"/>
  <c r="AF52" i="29"/>
  <c r="AG52" i="29"/>
  <c r="AH52" i="29"/>
  <c r="AI52" i="29"/>
  <c r="AJ52" i="29"/>
  <c r="AK52" i="29"/>
  <c r="AL52" i="29"/>
  <c r="AM52" i="29"/>
  <c r="AN52" i="29"/>
  <c r="AD53" i="29"/>
  <c r="AE53" i="29"/>
  <c r="AF53" i="29"/>
  <c r="AG53" i="29"/>
  <c r="AH53" i="29"/>
  <c r="AI53" i="29"/>
  <c r="AJ53" i="29"/>
  <c r="AK53" i="29"/>
  <c r="AL53" i="29"/>
  <c r="AM53" i="29"/>
  <c r="AN53" i="29"/>
  <c r="AD54" i="29"/>
  <c r="AE54" i="29"/>
  <c r="AF54" i="29"/>
  <c r="AG54" i="29"/>
  <c r="AH54" i="29"/>
  <c r="AI54" i="29"/>
  <c r="AJ54" i="29"/>
  <c r="AK54" i="29"/>
  <c r="AL54" i="29"/>
  <c r="AM54" i="29"/>
  <c r="AN54" i="29"/>
  <c r="AD55" i="29"/>
  <c r="AE55" i="29"/>
  <c r="AF55" i="29"/>
  <c r="AG55" i="29"/>
  <c r="AH55" i="29"/>
  <c r="AI55" i="29"/>
  <c r="AJ55" i="29"/>
  <c r="AK55" i="29"/>
  <c r="AL55" i="29"/>
  <c r="AM55" i="29"/>
  <c r="AN55" i="29"/>
  <c r="AD56" i="29"/>
  <c r="AE56" i="29"/>
  <c r="AF56" i="29"/>
  <c r="AG56" i="29"/>
  <c r="AH56" i="29"/>
  <c r="AI56" i="29"/>
  <c r="AJ56" i="29"/>
  <c r="AK56" i="29"/>
  <c r="AL56" i="29"/>
  <c r="AM56" i="29"/>
  <c r="AN56" i="29"/>
  <c r="AD57" i="29"/>
  <c r="AE57" i="29"/>
  <c r="AF57" i="29"/>
  <c r="AG57" i="29"/>
  <c r="AH57" i="29"/>
  <c r="AI57" i="29"/>
  <c r="AJ57" i="29"/>
  <c r="AK57" i="29"/>
  <c r="AL57" i="29"/>
  <c r="AM57" i="29"/>
  <c r="AN57" i="29"/>
  <c r="AD58" i="29"/>
  <c r="AE58" i="29"/>
  <c r="AF58" i="29"/>
  <c r="AG58" i="29"/>
  <c r="AH58" i="29"/>
  <c r="AI58" i="29"/>
  <c r="AJ58" i="29"/>
  <c r="AK58" i="29"/>
  <c r="AL58" i="29"/>
  <c r="AM58" i="29"/>
  <c r="AN58" i="29"/>
  <c r="AD59" i="29"/>
  <c r="AE59" i="29"/>
  <c r="AF59" i="29"/>
  <c r="AG59" i="29"/>
  <c r="AH59" i="29"/>
  <c r="AI59" i="29"/>
  <c r="AJ59" i="29"/>
  <c r="AK59" i="29"/>
  <c r="AL59" i="29"/>
  <c r="AM59" i="29"/>
  <c r="AN59" i="29"/>
  <c r="AD60" i="29"/>
  <c r="AE60" i="29"/>
  <c r="AF60" i="29"/>
  <c r="AG60" i="29"/>
  <c r="AH60" i="29"/>
  <c r="AI60" i="29"/>
  <c r="AJ60" i="29"/>
  <c r="AK60" i="29"/>
  <c r="AL60" i="29"/>
  <c r="AM60" i="29"/>
  <c r="AN60" i="29"/>
  <c r="AD61" i="29"/>
  <c r="AE61" i="29"/>
  <c r="AF61" i="29"/>
  <c r="AG61" i="29"/>
  <c r="AH61" i="29"/>
  <c r="AI61" i="29"/>
  <c r="AJ61" i="29"/>
  <c r="AK61" i="29"/>
  <c r="AL61" i="29"/>
  <c r="AM61" i="29"/>
  <c r="AN61" i="29"/>
  <c r="AD63" i="29"/>
  <c r="AE63" i="29"/>
  <c r="AF63" i="29"/>
  <c r="AG63" i="29"/>
  <c r="AH63" i="29"/>
  <c r="AI63" i="29"/>
  <c r="AJ63" i="29"/>
  <c r="AK63" i="29"/>
  <c r="AL63" i="29"/>
  <c r="AM63" i="29"/>
  <c r="AN63" i="29"/>
  <c r="AC42" i="29"/>
  <c r="AC43" i="29"/>
  <c r="AC44" i="29"/>
  <c r="AC45" i="29"/>
  <c r="AC46" i="29"/>
  <c r="AC47" i="29"/>
  <c r="AC48" i="29"/>
  <c r="AC49" i="29"/>
  <c r="AC50" i="29"/>
  <c r="AC51" i="29"/>
  <c r="AC52" i="29"/>
  <c r="AC53" i="29"/>
  <c r="AC54" i="29"/>
  <c r="AC55" i="29"/>
  <c r="AC56" i="29"/>
  <c r="AC57" i="29"/>
  <c r="AC58" i="29"/>
  <c r="AC59" i="29"/>
  <c r="AC60" i="29"/>
  <c r="AC61" i="29"/>
  <c r="AC63" i="29"/>
  <c r="AC41" i="29"/>
  <c r="P41" i="29"/>
  <c r="Q41" i="29"/>
  <c r="R41" i="29"/>
  <c r="S41" i="29"/>
  <c r="T41" i="29"/>
  <c r="U41" i="29"/>
  <c r="V41" i="29"/>
  <c r="W41" i="29"/>
  <c r="X41" i="29"/>
  <c r="Y41" i="29"/>
  <c r="Z41" i="29"/>
  <c r="AA41" i="29"/>
  <c r="P42" i="29"/>
  <c r="Q42" i="29"/>
  <c r="R42" i="29"/>
  <c r="S42" i="29"/>
  <c r="T42" i="29"/>
  <c r="U42" i="29"/>
  <c r="V42" i="29"/>
  <c r="W42" i="29"/>
  <c r="X42" i="29"/>
  <c r="Y42" i="29"/>
  <c r="Z42" i="29"/>
  <c r="AA42" i="29"/>
  <c r="P43" i="29"/>
  <c r="Q43" i="29"/>
  <c r="R43" i="29"/>
  <c r="S43" i="29"/>
  <c r="T43" i="29"/>
  <c r="U43" i="29"/>
  <c r="V43" i="29"/>
  <c r="W43" i="29"/>
  <c r="X43" i="29"/>
  <c r="Y43" i="29"/>
  <c r="Z43" i="29"/>
  <c r="AA43" i="29"/>
  <c r="P44" i="29"/>
  <c r="Q44" i="29"/>
  <c r="R44" i="29"/>
  <c r="S44" i="29"/>
  <c r="T44" i="29"/>
  <c r="U44" i="29"/>
  <c r="V44" i="29"/>
  <c r="W44" i="29"/>
  <c r="X44" i="29"/>
  <c r="Y44" i="29"/>
  <c r="Z44" i="29"/>
  <c r="AA44" i="29"/>
  <c r="P45" i="29"/>
  <c r="Q45" i="29"/>
  <c r="R45" i="29"/>
  <c r="S45" i="29"/>
  <c r="T45" i="29"/>
  <c r="U45" i="29"/>
  <c r="V45" i="29"/>
  <c r="W45" i="29"/>
  <c r="X45" i="29"/>
  <c r="Y45" i="29"/>
  <c r="Z45" i="29"/>
  <c r="AA45" i="29"/>
  <c r="P46" i="29"/>
  <c r="Q46" i="29"/>
  <c r="R46" i="29"/>
  <c r="S46" i="29"/>
  <c r="T46" i="29"/>
  <c r="U46" i="29"/>
  <c r="V46" i="29"/>
  <c r="W46" i="29"/>
  <c r="X46" i="29"/>
  <c r="Y46" i="29"/>
  <c r="Z46" i="29"/>
  <c r="AA46" i="29"/>
  <c r="P47" i="29"/>
  <c r="Q47" i="29"/>
  <c r="R47" i="29"/>
  <c r="S47" i="29"/>
  <c r="T47" i="29"/>
  <c r="U47" i="29"/>
  <c r="V47" i="29"/>
  <c r="W47" i="29"/>
  <c r="X47" i="29"/>
  <c r="Y47" i="29"/>
  <c r="Z47" i="29"/>
  <c r="AA47" i="29"/>
  <c r="P48" i="29"/>
  <c r="Q48" i="29"/>
  <c r="R48" i="29"/>
  <c r="S48" i="29"/>
  <c r="T48" i="29"/>
  <c r="U48" i="29"/>
  <c r="V48" i="29"/>
  <c r="W48" i="29"/>
  <c r="X48" i="29"/>
  <c r="Y48" i="29"/>
  <c r="Z48" i="29"/>
  <c r="AA48" i="29"/>
  <c r="P49" i="29"/>
  <c r="Q49" i="29"/>
  <c r="R49" i="29"/>
  <c r="S49" i="29"/>
  <c r="T49" i="29"/>
  <c r="U49" i="29"/>
  <c r="V49" i="29"/>
  <c r="W49" i="29"/>
  <c r="X49" i="29"/>
  <c r="Y49" i="29"/>
  <c r="Z49" i="29"/>
  <c r="AA49" i="29"/>
  <c r="P50" i="29"/>
  <c r="Q50" i="29"/>
  <c r="R50" i="29"/>
  <c r="S50" i="29"/>
  <c r="T50" i="29"/>
  <c r="U50" i="29"/>
  <c r="V50" i="29"/>
  <c r="W50" i="29"/>
  <c r="X50" i="29"/>
  <c r="Y50" i="29"/>
  <c r="Z50" i="29"/>
  <c r="AA50" i="29"/>
  <c r="P51" i="29"/>
  <c r="Q51" i="29"/>
  <c r="R51" i="29"/>
  <c r="S51" i="29"/>
  <c r="T51" i="29"/>
  <c r="U51" i="29"/>
  <c r="V51" i="29"/>
  <c r="W51" i="29"/>
  <c r="X51" i="29"/>
  <c r="Y51" i="29"/>
  <c r="Z51" i="29"/>
  <c r="AA51" i="29"/>
  <c r="P52" i="29"/>
  <c r="Q52" i="29"/>
  <c r="R52" i="29"/>
  <c r="S52" i="29"/>
  <c r="T52" i="29"/>
  <c r="U52" i="29"/>
  <c r="V52" i="29"/>
  <c r="W52" i="29"/>
  <c r="X52" i="29"/>
  <c r="Y52" i="29"/>
  <c r="Z52" i="29"/>
  <c r="AA52" i="29"/>
  <c r="P53" i="29"/>
  <c r="Q53" i="29"/>
  <c r="R53" i="29"/>
  <c r="S53" i="29"/>
  <c r="T53" i="29"/>
  <c r="U53" i="29"/>
  <c r="V53" i="29"/>
  <c r="W53" i="29"/>
  <c r="X53" i="29"/>
  <c r="Y53" i="29"/>
  <c r="Z53" i="29"/>
  <c r="AA53" i="29"/>
  <c r="P54" i="29"/>
  <c r="Q54" i="29"/>
  <c r="R54" i="29"/>
  <c r="S54" i="29"/>
  <c r="T54" i="29"/>
  <c r="U54" i="29"/>
  <c r="V54" i="29"/>
  <c r="W54" i="29"/>
  <c r="X54" i="29"/>
  <c r="Y54" i="29"/>
  <c r="Z54" i="29"/>
  <c r="AA54" i="29"/>
  <c r="P55" i="29"/>
  <c r="Q55" i="29"/>
  <c r="R55" i="29"/>
  <c r="S55" i="29"/>
  <c r="T55" i="29"/>
  <c r="U55" i="29"/>
  <c r="V55" i="29"/>
  <c r="W55" i="29"/>
  <c r="X55" i="29"/>
  <c r="Y55" i="29"/>
  <c r="Z55" i="29"/>
  <c r="AA55" i="29"/>
  <c r="P56" i="29"/>
  <c r="Q56" i="29"/>
  <c r="R56" i="29"/>
  <c r="S56" i="29"/>
  <c r="T56" i="29"/>
  <c r="U56" i="29"/>
  <c r="V56" i="29"/>
  <c r="W56" i="29"/>
  <c r="X56" i="29"/>
  <c r="Y56" i="29"/>
  <c r="Z56" i="29"/>
  <c r="AA56" i="29"/>
  <c r="P57" i="29"/>
  <c r="Q57" i="29"/>
  <c r="R57" i="29"/>
  <c r="S57" i="29"/>
  <c r="T57" i="29"/>
  <c r="U57" i="29"/>
  <c r="V57" i="29"/>
  <c r="W57" i="29"/>
  <c r="X57" i="29"/>
  <c r="Y57" i="29"/>
  <c r="Z57" i="29"/>
  <c r="AA57" i="29"/>
  <c r="P58" i="29"/>
  <c r="Q58" i="29"/>
  <c r="R58" i="29"/>
  <c r="S58" i="29"/>
  <c r="T58" i="29"/>
  <c r="U58" i="29"/>
  <c r="V58" i="29"/>
  <c r="W58" i="29"/>
  <c r="X58" i="29"/>
  <c r="Y58" i="29"/>
  <c r="Z58" i="29"/>
  <c r="AA58" i="29"/>
  <c r="P59" i="29"/>
  <c r="Q59" i="29"/>
  <c r="R59" i="29"/>
  <c r="S59" i="29"/>
  <c r="T59" i="29"/>
  <c r="U59" i="29"/>
  <c r="V59" i="29"/>
  <c r="W59" i="29"/>
  <c r="X59" i="29"/>
  <c r="Y59" i="29"/>
  <c r="Z59" i="29"/>
  <c r="AA59" i="29"/>
  <c r="P60" i="29"/>
  <c r="Q60" i="29"/>
  <c r="R60" i="29"/>
  <c r="S60" i="29"/>
  <c r="T60" i="29"/>
  <c r="U60" i="29"/>
  <c r="V60" i="29"/>
  <c r="W60" i="29"/>
  <c r="X60" i="29"/>
  <c r="Y60" i="29"/>
  <c r="Z60" i="29"/>
  <c r="AA60" i="29"/>
  <c r="P61" i="29"/>
  <c r="Q61" i="29"/>
  <c r="R61" i="29"/>
  <c r="S61" i="29"/>
  <c r="T61" i="29"/>
  <c r="U61" i="29"/>
  <c r="V61" i="29"/>
  <c r="W61" i="29"/>
  <c r="X61" i="29"/>
  <c r="Y61" i="29"/>
  <c r="Z61" i="29"/>
  <c r="AA61" i="29"/>
  <c r="P63" i="29"/>
  <c r="Q63" i="29"/>
  <c r="R63" i="29"/>
  <c r="S63" i="29"/>
  <c r="T63" i="29"/>
  <c r="U63" i="29"/>
  <c r="V63" i="29"/>
  <c r="W63" i="29"/>
  <c r="X63" i="29"/>
  <c r="Y63" i="29"/>
  <c r="Z63" i="29"/>
  <c r="AA63" i="29"/>
  <c r="D41" i="29"/>
  <c r="E41" i="29"/>
  <c r="F41" i="29"/>
  <c r="G41" i="29"/>
  <c r="H41" i="29"/>
  <c r="I41" i="29"/>
  <c r="J41" i="29"/>
  <c r="K41" i="29"/>
  <c r="L41" i="29"/>
  <c r="M41" i="29"/>
  <c r="N41" i="29"/>
  <c r="D42" i="29"/>
  <c r="E42" i="29"/>
  <c r="F42" i="29"/>
  <c r="G42" i="29"/>
  <c r="H42" i="29"/>
  <c r="I42" i="29"/>
  <c r="J42" i="29"/>
  <c r="K42" i="29"/>
  <c r="L42" i="29"/>
  <c r="M42" i="29"/>
  <c r="N42" i="29"/>
  <c r="D43" i="29"/>
  <c r="E43" i="29"/>
  <c r="F43" i="29"/>
  <c r="G43" i="29"/>
  <c r="H43" i="29"/>
  <c r="I43" i="29"/>
  <c r="J43" i="29"/>
  <c r="K43" i="29"/>
  <c r="L43" i="29"/>
  <c r="M43" i="29"/>
  <c r="N43" i="29"/>
  <c r="D44" i="29"/>
  <c r="E44" i="29"/>
  <c r="F44" i="29"/>
  <c r="G44" i="29"/>
  <c r="H44" i="29"/>
  <c r="I44" i="29"/>
  <c r="J44" i="29"/>
  <c r="K44" i="29"/>
  <c r="L44" i="29"/>
  <c r="M44" i="29"/>
  <c r="N44" i="29"/>
  <c r="D45" i="29"/>
  <c r="E45" i="29"/>
  <c r="F45" i="29"/>
  <c r="G45" i="29"/>
  <c r="H45" i="29"/>
  <c r="I45" i="29"/>
  <c r="J45" i="29"/>
  <c r="K45" i="29"/>
  <c r="L45" i="29"/>
  <c r="M45" i="29"/>
  <c r="N45" i="29"/>
  <c r="D46" i="29"/>
  <c r="E46" i="29"/>
  <c r="F46" i="29"/>
  <c r="G46" i="29"/>
  <c r="H46" i="29"/>
  <c r="I46" i="29"/>
  <c r="J46" i="29"/>
  <c r="K46" i="29"/>
  <c r="L46" i="29"/>
  <c r="M46" i="29"/>
  <c r="N46" i="29"/>
  <c r="D47" i="29"/>
  <c r="E47" i="29"/>
  <c r="F47" i="29"/>
  <c r="G47" i="29"/>
  <c r="H47" i="29"/>
  <c r="I47" i="29"/>
  <c r="J47" i="29"/>
  <c r="K47" i="29"/>
  <c r="L47" i="29"/>
  <c r="M47" i="29"/>
  <c r="N47" i="29"/>
  <c r="D48" i="29"/>
  <c r="E48" i="29"/>
  <c r="F48" i="29"/>
  <c r="G48" i="29"/>
  <c r="H48" i="29"/>
  <c r="I48" i="29"/>
  <c r="J48" i="29"/>
  <c r="K48" i="29"/>
  <c r="L48" i="29"/>
  <c r="M48" i="29"/>
  <c r="N48" i="29"/>
  <c r="D49" i="29"/>
  <c r="E49" i="29"/>
  <c r="F49" i="29"/>
  <c r="G49" i="29"/>
  <c r="H49" i="29"/>
  <c r="I49" i="29"/>
  <c r="J49" i="29"/>
  <c r="K49" i="29"/>
  <c r="L49" i="29"/>
  <c r="M49" i="29"/>
  <c r="N49" i="29"/>
  <c r="D50" i="29"/>
  <c r="E50" i="29"/>
  <c r="F50" i="29"/>
  <c r="G50" i="29"/>
  <c r="H50" i="29"/>
  <c r="I50" i="29"/>
  <c r="J50" i="29"/>
  <c r="K50" i="29"/>
  <c r="L50" i="29"/>
  <c r="M50" i="29"/>
  <c r="N50" i="29"/>
  <c r="D51" i="29"/>
  <c r="E51" i="29"/>
  <c r="F51" i="29"/>
  <c r="G51" i="29"/>
  <c r="H51" i="29"/>
  <c r="I51" i="29"/>
  <c r="J51" i="29"/>
  <c r="K51" i="29"/>
  <c r="L51" i="29"/>
  <c r="M51" i="29"/>
  <c r="N51" i="29"/>
  <c r="D52" i="29"/>
  <c r="E52" i="29"/>
  <c r="F52" i="29"/>
  <c r="G52" i="29"/>
  <c r="H52" i="29"/>
  <c r="I52" i="29"/>
  <c r="J52" i="29"/>
  <c r="K52" i="29"/>
  <c r="L52" i="29"/>
  <c r="M52" i="29"/>
  <c r="N52" i="29"/>
  <c r="D53" i="29"/>
  <c r="E53" i="29"/>
  <c r="F53" i="29"/>
  <c r="G53" i="29"/>
  <c r="H53" i="29"/>
  <c r="I53" i="29"/>
  <c r="J53" i="29"/>
  <c r="K53" i="29"/>
  <c r="L53" i="29"/>
  <c r="M53" i="29"/>
  <c r="N53" i="29"/>
  <c r="D54" i="29"/>
  <c r="E54" i="29"/>
  <c r="F54" i="29"/>
  <c r="G54" i="29"/>
  <c r="H54" i="29"/>
  <c r="I54" i="29"/>
  <c r="J54" i="29"/>
  <c r="K54" i="29"/>
  <c r="L54" i="29"/>
  <c r="M54" i="29"/>
  <c r="N54" i="29"/>
  <c r="D55" i="29"/>
  <c r="E55" i="29"/>
  <c r="F55" i="29"/>
  <c r="G55" i="29"/>
  <c r="H55" i="29"/>
  <c r="I55" i="29"/>
  <c r="J55" i="29"/>
  <c r="K55" i="29"/>
  <c r="L55" i="29"/>
  <c r="M55" i="29"/>
  <c r="N55" i="29"/>
  <c r="D56" i="29"/>
  <c r="E56" i="29"/>
  <c r="F56" i="29"/>
  <c r="G56" i="29"/>
  <c r="H56" i="29"/>
  <c r="I56" i="29"/>
  <c r="J56" i="29"/>
  <c r="K56" i="29"/>
  <c r="L56" i="29"/>
  <c r="M56" i="29"/>
  <c r="N56" i="29"/>
  <c r="D57" i="29"/>
  <c r="E57" i="29"/>
  <c r="F57" i="29"/>
  <c r="G57" i="29"/>
  <c r="H57" i="29"/>
  <c r="I57" i="29"/>
  <c r="J57" i="29"/>
  <c r="K57" i="29"/>
  <c r="L57" i="29"/>
  <c r="M57" i="29"/>
  <c r="N57" i="29"/>
  <c r="D58" i="29"/>
  <c r="E58" i="29"/>
  <c r="F58" i="29"/>
  <c r="G58" i="29"/>
  <c r="H58" i="29"/>
  <c r="I58" i="29"/>
  <c r="J58" i="29"/>
  <c r="K58" i="29"/>
  <c r="L58" i="29"/>
  <c r="M58" i="29"/>
  <c r="N58" i="29"/>
  <c r="D59" i="29"/>
  <c r="E59" i="29"/>
  <c r="F59" i="29"/>
  <c r="G59" i="29"/>
  <c r="H59" i="29"/>
  <c r="I59" i="29"/>
  <c r="J59" i="29"/>
  <c r="K59" i="29"/>
  <c r="L59" i="29"/>
  <c r="M59" i="29"/>
  <c r="N59" i="29"/>
  <c r="D60" i="29"/>
  <c r="E60" i="29"/>
  <c r="F60" i="29"/>
  <c r="G60" i="29"/>
  <c r="H60" i="29"/>
  <c r="I60" i="29"/>
  <c r="J60" i="29"/>
  <c r="K60" i="29"/>
  <c r="L60" i="29"/>
  <c r="M60" i="29"/>
  <c r="N60" i="29"/>
  <c r="D61" i="29"/>
  <c r="E61" i="29"/>
  <c r="F61" i="29"/>
  <c r="G61" i="29"/>
  <c r="H61" i="29"/>
  <c r="I61" i="29"/>
  <c r="J61" i="29"/>
  <c r="K61" i="29"/>
  <c r="L61" i="29"/>
  <c r="M61" i="29"/>
  <c r="N61" i="29"/>
  <c r="D63" i="29"/>
  <c r="E63" i="29"/>
  <c r="F63" i="29"/>
  <c r="G63" i="29"/>
  <c r="H63" i="29"/>
  <c r="I63" i="29"/>
  <c r="J63" i="29"/>
  <c r="K63" i="29"/>
  <c r="L63" i="29"/>
  <c r="M63" i="29"/>
  <c r="N63" i="29"/>
  <c r="C63" i="29"/>
  <c r="C61" i="29"/>
  <c r="C60" i="29"/>
  <c r="C59" i="29"/>
  <c r="C58" i="29"/>
  <c r="C57" i="29"/>
  <c r="C56" i="29"/>
  <c r="C55" i="29"/>
  <c r="C54" i="29"/>
  <c r="C53" i="29"/>
  <c r="C52" i="29"/>
  <c r="C51" i="29"/>
  <c r="C50" i="29"/>
  <c r="C49" i="29"/>
  <c r="C48" i="29"/>
  <c r="C47" i="29"/>
  <c r="C46" i="29"/>
  <c r="C45" i="29"/>
  <c r="C44" i="29"/>
  <c r="C43" i="29"/>
  <c r="C42" i="29"/>
  <c r="C41" i="29"/>
  <c r="AP15" i="24"/>
  <c r="AP16" i="24"/>
  <c r="AP17" i="24"/>
  <c r="AP18" i="24"/>
  <c r="AP22" i="24"/>
  <c r="AP23" i="24"/>
  <c r="AP24" i="24"/>
  <c r="AP25" i="24"/>
  <c r="AP29" i="24"/>
  <c r="AP30" i="24"/>
  <c r="AP31" i="24"/>
  <c r="AP32" i="24"/>
  <c r="AP36" i="24"/>
  <c r="AP37" i="24"/>
  <c r="AP38" i="24"/>
  <c r="AP39" i="24"/>
  <c r="AP43" i="24"/>
  <c r="AP44" i="24"/>
  <c r="AP45" i="24"/>
  <c r="AP46" i="24"/>
  <c r="AP50" i="24"/>
  <c r="AP51" i="24"/>
  <c r="AP52" i="24"/>
  <c r="AP53" i="24"/>
  <c r="AP57" i="24"/>
  <c r="AP58" i="24"/>
  <c r="AP59" i="24"/>
  <c r="AP60" i="24"/>
  <c r="AP64" i="24"/>
  <c r="AP65" i="24"/>
  <c r="AP66" i="24"/>
  <c r="AP67" i="24"/>
  <c r="AP71" i="24"/>
  <c r="AP72" i="24"/>
  <c r="AP73" i="24"/>
  <c r="AP74" i="24"/>
  <c r="AP78" i="24"/>
  <c r="AP79" i="24"/>
  <c r="AP80" i="24"/>
  <c r="AP81" i="24"/>
  <c r="AP85" i="24"/>
  <c r="AP86" i="24"/>
  <c r="AP87" i="24"/>
  <c r="AP88" i="24"/>
  <c r="AP92" i="24"/>
  <c r="AP93" i="24"/>
  <c r="AP94" i="24"/>
  <c r="AP95" i="24"/>
  <c r="AP100" i="24"/>
  <c r="AP101" i="24"/>
  <c r="AP102" i="24"/>
  <c r="AP103" i="24"/>
  <c r="AP107" i="24"/>
  <c r="AP108" i="24"/>
  <c r="AP109" i="24"/>
  <c r="AP110" i="24"/>
  <c r="AP114" i="24"/>
  <c r="AP115" i="24"/>
  <c r="AP116" i="24"/>
  <c r="AP117" i="24"/>
  <c r="AP121" i="24"/>
  <c r="AP122" i="24"/>
  <c r="AP123" i="24"/>
  <c r="AP124" i="24"/>
  <c r="AP128" i="24"/>
  <c r="AP129" i="24"/>
  <c r="AP130" i="24"/>
  <c r="AP131" i="24"/>
  <c r="AP135" i="24"/>
  <c r="AP136" i="24"/>
  <c r="AP137" i="24"/>
  <c r="AP138" i="24"/>
  <c r="AP142" i="24"/>
  <c r="AP143" i="24"/>
  <c r="AP144" i="24"/>
  <c r="AP145" i="24"/>
  <c r="AP149" i="24"/>
  <c r="AP150" i="24"/>
  <c r="AP151" i="24"/>
  <c r="AP152" i="24"/>
  <c r="AP165" i="24"/>
  <c r="AP166" i="24"/>
  <c r="AP167" i="24"/>
  <c r="AP168" i="24"/>
  <c r="AP9" i="24"/>
  <c r="AP10" i="24"/>
  <c r="AP11" i="24"/>
  <c r="AP8" i="24"/>
  <c r="AE8" i="24"/>
  <c r="Y9" i="25"/>
  <c r="Z9" i="25"/>
  <c r="AA9" i="25"/>
  <c r="AB9" i="25"/>
  <c r="AC9" i="25"/>
  <c r="AD9" i="25"/>
  <c r="AE9" i="25"/>
  <c r="Y10" i="25"/>
  <c r="Z10" i="25"/>
  <c r="AA10" i="25"/>
  <c r="AB10" i="25"/>
  <c r="AC10" i="25"/>
  <c r="AD10" i="25"/>
  <c r="AE10" i="25"/>
  <c r="Y11" i="25"/>
  <c r="Z11" i="25"/>
  <c r="AA11" i="25"/>
  <c r="AB11" i="25"/>
  <c r="AC11" i="25"/>
  <c r="AD11" i="25"/>
  <c r="AE11" i="25"/>
  <c r="Y12" i="25"/>
  <c r="Z12" i="25"/>
  <c r="AA12" i="25"/>
  <c r="AB12" i="25"/>
  <c r="AC12" i="25"/>
  <c r="AD12" i="25"/>
  <c r="AE12" i="25"/>
  <c r="Y13" i="25"/>
  <c r="Z13" i="25"/>
  <c r="AA13" i="25"/>
  <c r="AB13" i="25"/>
  <c r="AC13" i="25"/>
  <c r="AD13" i="25"/>
  <c r="AE13" i="25"/>
  <c r="Y14" i="25"/>
  <c r="Z14" i="25"/>
  <c r="AA14" i="25"/>
  <c r="AB14" i="25"/>
  <c r="AC14" i="25"/>
  <c r="AD14" i="25"/>
  <c r="AE14" i="25"/>
  <c r="Y15" i="25"/>
  <c r="Z15" i="25"/>
  <c r="AA15" i="25"/>
  <c r="AB15" i="25"/>
  <c r="AC15" i="25"/>
  <c r="AD15" i="25"/>
  <c r="AE15" i="25"/>
  <c r="Y16" i="25"/>
  <c r="Z16" i="25"/>
  <c r="AA16" i="25"/>
  <c r="AB16" i="25"/>
  <c r="AC16" i="25"/>
  <c r="AD16" i="25"/>
  <c r="AE16" i="25"/>
  <c r="Y17" i="25"/>
  <c r="Z17" i="25"/>
  <c r="AA17" i="25"/>
  <c r="AB17" i="25"/>
  <c r="AC17" i="25"/>
  <c r="AD17" i="25"/>
  <c r="AE17" i="25"/>
  <c r="Y18" i="25"/>
  <c r="Z18" i="25"/>
  <c r="AA18" i="25"/>
  <c r="AB18" i="25"/>
  <c r="AC18" i="25"/>
  <c r="AD18" i="25"/>
  <c r="AE18" i="25"/>
  <c r="Y19" i="25"/>
  <c r="Z19" i="25"/>
  <c r="AA19" i="25"/>
  <c r="AB19" i="25"/>
  <c r="AC19" i="25"/>
  <c r="AD19" i="25"/>
  <c r="AE19" i="25"/>
  <c r="Y20" i="25"/>
  <c r="Z20" i="25"/>
  <c r="AA20" i="25"/>
  <c r="AB20" i="25"/>
  <c r="AC20" i="25"/>
  <c r="AD20" i="25"/>
  <c r="AE20" i="25"/>
  <c r="Y21" i="25"/>
  <c r="Z21" i="25"/>
  <c r="AA21" i="25"/>
  <c r="AB21" i="25"/>
  <c r="AC21" i="25"/>
  <c r="AD21" i="25"/>
  <c r="AE21" i="25"/>
  <c r="Y22" i="25"/>
  <c r="Z22" i="25"/>
  <c r="AA22" i="25"/>
  <c r="AB22" i="25"/>
  <c r="AC22" i="25"/>
  <c r="AD22" i="25"/>
  <c r="AE22" i="25"/>
  <c r="Y23" i="25"/>
  <c r="Z23" i="25"/>
  <c r="AA23" i="25"/>
  <c r="AB23" i="25"/>
  <c r="AC23" i="25"/>
  <c r="AD23" i="25"/>
  <c r="AE23" i="25"/>
  <c r="Y24" i="25"/>
  <c r="Z24" i="25"/>
  <c r="AA24" i="25"/>
  <c r="AB24" i="25"/>
  <c r="AC24" i="25"/>
  <c r="AD24" i="25"/>
  <c r="AE24" i="25"/>
  <c r="Y25" i="25"/>
  <c r="Z25" i="25"/>
  <c r="AA25" i="25"/>
  <c r="AB25" i="25"/>
  <c r="AC25" i="25"/>
  <c r="AD25" i="25"/>
  <c r="AE25" i="25"/>
  <c r="Y26" i="25"/>
  <c r="Z26" i="25"/>
  <c r="AA26" i="25"/>
  <c r="AB26" i="25"/>
  <c r="AC26" i="25"/>
  <c r="AD26" i="25"/>
  <c r="AE26" i="25"/>
  <c r="Y27" i="25"/>
  <c r="Z27" i="25"/>
  <c r="AA27" i="25"/>
  <c r="AB27" i="25"/>
  <c r="AC27" i="25"/>
  <c r="AD27" i="25"/>
  <c r="AE27" i="25"/>
  <c r="Y28" i="25"/>
  <c r="Z28" i="25"/>
  <c r="AA28" i="25"/>
  <c r="AB28" i="25"/>
  <c r="AC28" i="25"/>
  <c r="AD28" i="25"/>
  <c r="AE28" i="25"/>
  <c r="Y29" i="25"/>
  <c r="Z29" i="25"/>
  <c r="AA29" i="25"/>
  <c r="AB29" i="25"/>
  <c r="AC29" i="25"/>
  <c r="AD29" i="25"/>
  <c r="AE29" i="25"/>
  <c r="Y30" i="25"/>
  <c r="Z30" i="25"/>
  <c r="AA30" i="25"/>
  <c r="AB30" i="25"/>
  <c r="AC30" i="25"/>
  <c r="AD30" i="25"/>
  <c r="AE30" i="25"/>
  <c r="Y31" i="25"/>
  <c r="Z31" i="25"/>
  <c r="AA31" i="25"/>
  <c r="AB31" i="25"/>
  <c r="AC31" i="25"/>
  <c r="AD31" i="25"/>
  <c r="AE31" i="25"/>
  <c r="Y32" i="25"/>
  <c r="Z32" i="25"/>
  <c r="AA32" i="25"/>
  <c r="AB32" i="25"/>
  <c r="AC32" i="25"/>
  <c r="AD32" i="25"/>
  <c r="AE32" i="25"/>
  <c r="Y33" i="25"/>
  <c r="Z33" i="25"/>
  <c r="AA33" i="25"/>
  <c r="AB33" i="25"/>
  <c r="AC33" i="25"/>
  <c r="AD33" i="25"/>
  <c r="AE33" i="25"/>
  <c r="Y34" i="25"/>
  <c r="Z34" i="25"/>
  <c r="AA34" i="25"/>
  <c r="AB34" i="25"/>
  <c r="AC34" i="25"/>
  <c r="AD34" i="25"/>
  <c r="AE34" i="25"/>
  <c r="Y35" i="25"/>
  <c r="Z35" i="25"/>
  <c r="AA35" i="25"/>
  <c r="AB35" i="25"/>
  <c r="AC35" i="25"/>
  <c r="AD35" i="25"/>
  <c r="AE35" i="25"/>
  <c r="Y36" i="25"/>
  <c r="Z36" i="25"/>
  <c r="AA36" i="25"/>
  <c r="AB36" i="25"/>
  <c r="AC36" i="25"/>
  <c r="AD36" i="25"/>
  <c r="AE36" i="25"/>
  <c r="Y37" i="25"/>
  <c r="Z37" i="25"/>
  <c r="AA37" i="25"/>
  <c r="AB37" i="25"/>
  <c r="AC37" i="25"/>
  <c r="AD37" i="25"/>
  <c r="AE37" i="25"/>
  <c r="Y38" i="25"/>
  <c r="Z38" i="25"/>
  <c r="AA38" i="25"/>
  <c r="AB38" i="25"/>
  <c r="AC38" i="25"/>
  <c r="AD38" i="25"/>
  <c r="AE38" i="25"/>
  <c r="Y39" i="25"/>
  <c r="Z39" i="25"/>
  <c r="AA39" i="25"/>
  <c r="AB39" i="25"/>
  <c r="AC39" i="25"/>
  <c r="AD39" i="25"/>
  <c r="AE39" i="25"/>
  <c r="Y40" i="25"/>
  <c r="Z40" i="25"/>
  <c r="AA40" i="25"/>
  <c r="AB40" i="25"/>
  <c r="AC40" i="25"/>
  <c r="AD40" i="25"/>
  <c r="AE40" i="25"/>
  <c r="Y41" i="25"/>
  <c r="Z41" i="25"/>
  <c r="AA41" i="25"/>
  <c r="AB41" i="25"/>
  <c r="AC41" i="25"/>
  <c r="AD41" i="25"/>
  <c r="AE41" i="25"/>
  <c r="Y42" i="25"/>
  <c r="Z42" i="25"/>
  <c r="AA42" i="25"/>
  <c r="AB42" i="25"/>
  <c r="AC42" i="25"/>
  <c r="AD42" i="25"/>
  <c r="AE42" i="25"/>
  <c r="Y43" i="25"/>
  <c r="Z43" i="25"/>
  <c r="AA43" i="25"/>
  <c r="AB43" i="25"/>
  <c r="AC43" i="25"/>
  <c r="AD43" i="25"/>
  <c r="AE43" i="25"/>
  <c r="Y44" i="25"/>
  <c r="Z44" i="25"/>
  <c r="AA44" i="25"/>
  <c r="AB44" i="25"/>
  <c r="AC44" i="25"/>
  <c r="AD44" i="25"/>
  <c r="AE44" i="25"/>
  <c r="Y45" i="25"/>
  <c r="Z45" i="25"/>
  <c r="AA45" i="25"/>
  <c r="AB45" i="25"/>
  <c r="AC45" i="25"/>
  <c r="AD45" i="25"/>
  <c r="AE45" i="25"/>
  <c r="Y46" i="25"/>
  <c r="Z46" i="25"/>
  <c r="AA46" i="25"/>
  <c r="AB46" i="25"/>
  <c r="AC46" i="25"/>
  <c r="AD46" i="25"/>
  <c r="AE46" i="25"/>
  <c r="Y47" i="25"/>
  <c r="Z47" i="25"/>
  <c r="AA47" i="25"/>
  <c r="AB47" i="25"/>
  <c r="AC47" i="25"/>
  <c r="AD47" i="25"/>
  <c r="AE47" i="25"/>
  <c r="Y48" i="25"/>
  <c r="Z48" i="25"/>
  <c r="AA48" i="25"/>
  <c r="AB48" i="25"/>
  <c r="AC48" i="25"/>
  <c r="AD48" i="25"/>
  <c r="AE48" i="25"/>
  <c r="Y49" i="25"/>
  <c r="Z49" i="25"/>
  <c r="AA49" i="25"/>
  <c r="AB49" i="25"/>
  <c r="AC49" i="25"/>
  <c r="AD49" i="25"/>
  <c r="AE49" i="25"/>
  <c r="Y50" i="25"/>
  <c r="Z50" i="25"/>
  <c r="AA50" i="25"/>
  <c r="AB50" i="25"/>
  <c r="AC50" i="25"/>
  <c r="AD50" i="25"/>
  <c r="AE50" i="25"/>
  <c r="Y51" i="25"/>
  <c r="Z51" i="25"/>
  <c r="AA51" i="25"/>
  <c r="AB51" i="25"/>
  <c r="AC51" i="25"/>
  <c r="AD51" i="25"/>
  <c r="AE51" i="25"/>
  <c r="Y52" i="25"/>
  <c r="Z52" i="25"/>
  <c r="AA52" i="25"/>
  <c r="AB52" i="25"/>
  <c r="AC52" i="25"/>
  <c r="AD52" i="25"/>
  <c r="AE52" i="25"/>
  <c r="Y53" i="25"/>
  <c r="Z53" i="25"/>
  <c r="AA53" i="25"/>
  <c r="AB53" i="25"/>
  <c r="AC53" i="25"/>
  <c r="AD53" i="25"/>
  <c r="AE53" i="25"/>
  <c r="Y54" i="25"/>
  <c r="Z54" i="25"/>
  <c r="AA54" i="25"/>
  <c r="AB54" i="25"/>
  <c r="AC54" i="25"/>
  <c r="AD54" i="25"/>
  <c r="AE54" i="25"/>
  <c r="Y55" i="25"/>
  <c r="Z55" i="25"/>
  <c r="AA55" i="25"/>
  <c r="AB55" i="25"/>
  <c r="AC55" i="25"/>
  <c r="AD55" i="25"/>
  <c r="AE55" i="25"/>
  <c r="Y56" i="25"/>
  <c r="Z56" i="25"/>
  <c r="AA56" i="25"/>
  <c r="AB56" i="25"/>
  <c r="AC56" i="25"/>
  <c r="AD56" i="25"/>
  <c r="AE56" i="25"/>
  <c r="Y57" i="25"/>
  <c r="Z57" i="25"/>
  <c r="AA57" i="25"/>
  <c r="AB57" i="25"/>
  <c r="AC57" i="25"/>
  <c r="AD57" i="25"/>
  <c r="AE57" i="25"/>
  <c r="Y58" i="25"/>
  <c r="Z58" i="25"/>
  <c r="AA58" i="25"/>
  <c r="AB58" i="25"/>
  <c r="AC58" i="25"/>
  <c r="AD58" i="25"/>
  <c r="AE58" i="25"/>
  <c r="Y59" i="25"/>
  <c r="Z59" i="25"/>
  <c r="AA59" i="25"/>
  <c r="AB59" i="25"/>
  <c r="AC59" i="25"/>
  <c r="AD59" i="25"/>
  <c r="AE59" i="25"/>
  <c r="Y60" i="25"/>
  <c r="Z60" i="25"/>
  <c r="AA60" i="25"/>
  <c r="AB60" i="25"/>
  <c r="AC60" i="25"/>
  <c r="AD60" i="25"/>
  <c r="AE60" i="25"/>
  <c r="Y61" i="25"/>
  <c r="Z61" i="25"/>
  <c r="AA61" i="25"/>
  <c r="AB61" i="25"/>
  <c r="AC61" i="25"/>
  <c r="AD61" i="25"/>
  <c r="AE61" i="25"/>
  <c r="Y62" i="25"/>
  <c r="Z62" i="25"/>
  <c r="AA62" i="25"/>
  <c r="AB62" i="25"/>
  <c r="AC62" i="25"/>
  <c r="AD62" i="25"/>
  <c r="AE62" i="25"/>
  <c r="Y63" i="25"/>
  <c r="Z63" i="25"/>
  <c r="AA63" i="25"/>
  <c r="AB63" i="25"/>
  <c r="AC63" i="25"/>
  <c r="AD63" i="25"/>
  <c r="AE63" i="25"/>
  <c r="Y64" i="25"/>
  <c r="Z64" i="25"/>
  <c r="AA64" i="25"/>
  <c r="AB64" i="25"/>
  <c r="AC64" i="25"/>
  <c r="AD64" i="25"/>
  <c r="AE64" i="25"/>
  <c r="Y65" i="25"/>
  <c r="Z65" i="25"/>
  <c r="AA65" i="25"/>
  <c r="AB65" i="25"/>
  <c r="AC65" i="25"/>
  <c r="AD65" i="25"/>
  <c r="AE65" i="25"/>
  <c r="Y66" i="25"/>
  <c r="Z66" i="25"/>
  <c r="AA66" i="25"/>
  <c r="AB66" i="25"/>
  <c r="AC66" i="25"/>
  <c r="AD66" i="25"/>
  <c r="AE66" i="25"/>
  <c r="Y67" i="25"/>
  <c r="Z67" i="25"/>
  <c r="AA67" i="25"/>
  <c r="AB67" i="25"/>
  <c r="AC67" i="25"/>
  <c r="AD67" i="25"/>
  <c r="AE67" i="25"/>
  <c r="Y68" i="25"/>
  <c r="Z68" i="25"/>
  <c r="AA68" i="25"/>
  <c r="AB68" i="25"/>
  <c r="AC68" i="25"/>
  <c r="AD68" i="25"/>
  <c r="AE68" i="25"/>
  <c r="Y69" i="25"/>
  <c r="Z69" i="25"/>
  <c r="AA69" i="25"/>
  <c r="AB69" i="25"/>
  <c r="AC69" i="25"/>
  <c r="AD69" i="25"/>
  <c r="AE69" i="25"/>
  <c r="Y70" i="25"/>
  <c r="Z70" i="25"/>
  <c r="AA70" i="25"/>
  <c r="AB70" i="25"/>
  <c r="AC70" i="25"/>
  <c r="AD70" i="25"/>
  <c r="AE70" i="25"/>
  <c r="Y71" i="25"/>
  <c r="Z71" i="25"/>
  <c r="AA71" i="25"/>
  <c r="AB71" i="25"/>
  <c r="AC71" i="25"/>
  <c r="AD71" i="25"/>
  <c r="AE71" i="25"/>
  <c r="Y72" i="25"/>
  <c r="Z72" i="25"/>
  <c r="AA72" i="25"/>
  <c r="AB72" i="25"/>
  <c r="AC72" i="25"/>
  <c r="AD72" i="25"/>
  <c r="AE72" i="25"/>
  <c r="Y73" i="25"/>
  <c r="Z73" i="25"/>
  <c r="AA73" i="25"/>
  <c r="AB73" i="25"/>
  <c r="AC73" i="25"/>
  <c r="AD73" i="25"/>
  <c r="AE73" i="25"/>
  <c r="Y74" i="25"/>
  <c r="Z74" i="25"/>
  <c r="AA74" i="25"/>
  <c r="AB74" i="25"/>
  <c r="AC74" i="25"/>
  <c r="AD74" i="25"/>
  <c r="AE74" i="25"/>
  <c r="Y75" i="25"/>
  <c r="Z75" i="25"/>
  <c r="AA75" i="25"/>
  <c r="AB75" i="25"/>
  <c r="AC75" i="25"/>
  <c r="AD75" i="25"/>
  <c r="AE75" i="25"/>
  <c r="Y76" i="25"/>
  <c r="Z76" i="25"/>
  <c r="AA76" i="25"/>
  <c r="AB76" i="25"/>
  <c r="AC76" i="25"/>
  <c r="AD76" i="25"/>
  <c r="AE76" i="25"/>
  <c r="Y77" i="25"/>
  <c r="Z77" i="25"/>
  <c r="AA77" i="25"/>
  <c r="AB77" i="25"/>
  <c r="AC77" i="25"/>
  <c r="AD77" i="25"/>
  <c r="AE77" i="25"/>
  <c r="Y78" i="25"/>
  <c r="Z78" i="25"/>
  <c r="AA78" i="25"/>
  <c r="AB78" i="25"/>
  <c r="AC78" i="25"/>
  <c r="AD78" i="25"/>
  <c r="AE78" i="25"/>
  <c r="Y79" i="25"/>
  <c r="Z79" i="25"/>
  <c r="AA79" i="25"/>
  <c r="AB79" i="25"/>
  <c r="AC79" i="25"/>
  <c r="AD79" i="25"/>
  <c r="AE79" i="25"/>
  <c r="Y80" i="25"/>
  <c r="Z80" i="25"/>
  <c r="AA80" i="25"/>
  <c r="AB80" i="25"/>
  <c r="AC80" i="25"/>
  <c r="AD80" i="25"/>
  <c r="AE80" i="25"/>
  <c r="Y81" i="25"/>
  <c r="Z81" i="25"/>
  <c r="AA81" i="25"/>
  <c r="AB81" i="25"/>
  <c r="AC81" i="25"/>
  <c r="AD81" i="25"/>
  <c r="AE81" i="25"/>
  <c r="Y82" i="25"/>
  <c r="Z82" i="25"/>
  <c r="AA82" i="25"/>
  <c r="AB82" i="25"/>
  <c r="AC82" i="25"/>
  <c r="AD82" i="25"/>
  <c r="AE82" i="25"/>
  <c r="Y83" i="25"/>
  <c r="Z83" i="25"/>
  <c r="AA83" i="25"/>
  <c r="AB83" i="25"/>
  <c r="AC83" i="25"/>
  <c r="AD83" i="25"/>
  <c r="AE83" i="25"/>
  <c r="Y84" i="25"/>
  <c r="Z84" i="25"/>
  <c r="AA84" i="25"/>
  <c r="AB84" i="25"/>
  <c r="AC84" i="25"/>
  <c r="AD84" i="25"/>
  <c r="AE84" i="25"/>
  <c r="Y85" i="25"/>
  <c r="Z85" i="25"/>
  <c r="AA85" i="25"/>
  <c r="AB85" i="25"/>
  <c r="AC85" i="25"/>
  <c r="AD85" i="25"/>
  <c r="AE85" i="25"/>
  <c r="Y86" i="25"/>
  <c r="Z86" i="25"/>
  <c r="AA86" i="25"/>
  <c r="AB86" i="25"/>
  <c r="AC86" i="25"/>
  <c r="AD86" i="25"/>
  <c r="AE86" i="25"/>
  <c r="Y87" i="25"/>
  <c r="Z87" i="25"/>
  <c r="AA87" i="25"/>
  <c r="AB87" i="25"/>
  <c r="AC87" i="25"/>
  <c r="AD87" i="25"/>
  <c r="AE87" i="25"/>
  <c r="Y88" i="25"/>
  <c r="Z88" i="25"/>
  <c r="AA88" i="25"/>
  <c r="AB88" i="25"/>
  <c r="AC88" i="25"/>
  <c r="AD88" i="25"/>
  <c r="AE88" i="25"/>
  <c r="Y89" i="25"/>
  <c r="Z89" i="25"/>
  <c r="AA89" i="25"/>
  <c r="AB89" i="25"/>
  <c r="AC89" i="25"/>
  <c r="AD89" i="25"/>
  <c r="AE89" i="25"/>
  <c r="Y90" i="25"/>
  <c r="Z90" i="25"/>
  <c r="AA90" i="25"/>
  <c r="AB90" i="25"/>
  <c r="AC90" i="25"/>
  <c r="AD90" i="25"/>
  <c r="AE90" i="25"/>
  <c r="Y91" i="25"/>
  <c r="Z91" i="25"/>
  <c r="AA91" i="25"/>
  <c r="AB91" i="25"/>
  <c r="AC91" i="25"/>
  <c r="AD91" i="25"/>
  <c r="AE91" i="25"/>
  <c r="Y92" i="25"/>
  <c r="Z92" i="25"/>
  <c r="AA92" i="25"/>
  <c r="AB92" i="25"/>
  <c r="AC92" i="25"/>
  <c r="AD92" i="25"/>
  <c r="AE92" i="25"/>
  <c r="Y93" i="25"/>
  <c r="Z93" i="25"/>
  <c r="AA93" i="25"/>
  <c r="AB93" i="25"/>
  <c r="AC93" i="25"/>
  <c r="AD93" i="25"/>
  <c r="AE93" i="25"/>
  <c r="Y94" i="25"/>
  <c r="Z94" i="25"/>
  <c r="AA94" i="25"/>
  <c r="AB94" i="25"/>
  <c r="AC94" i="25"/>
  <c r="AD94" i="25"/>
  <c r="AE94" i="25"/>
  <c r="Y95" i="25"/>
  <c r="Z95" i="25"/>
  <c r="AA95" i="25"/>
  <c r="AB95" i="25"/>
  <c r="AC95" i="25"/>
  <c r="AD95" i="25"/>
  <c r="AE95" i="25"/>
  <c r="Y96" i="25"/>
  <c r="Z96" i="25"/>
  <c r="AA96" i="25"/>
  <c r="AB96" i="25"/>
  <c r="AC96" i="25"/>
  <c r="AD96" i="25"/>
  <c r="AE96" i="25"/>
  <c r="Y97" i="25"/>
  <c r="Z97" i="25"/>
  <c r="AA97" i="25"/>
  <c r="AB97" i="25"/>
  <c r="AC97" i="25"/>
  <c r="AD97" i="25"/>
  <c r="AE97" i="25"/>
  <c r="Y98" i="25"/>
  <c r="Z98" i="25"/>
  <c r="AA98" i="25"/>
  <c r="AB98" i="25"/>
  <c r="AC98" i="25"/>
  <c r="AD98" i="25"/>
  <c r="AE98" i="25"/>
  <c r="Y99" i="25"/>
  <c r="Z99" i="25"/>
  <c r="AA99" i="25"/>
  <c r="AB99" i="25"/>
  <c r="AC99" i="25"/>
  <c r="AD99" i="25"/>
  <c r="AE99" i="25"/>
  <c r="Y100" i="25"/>
  <c r="Z100" i="25"/>
  <c r="AA100" i="25"/>
  <c r="AB100" i="25"/>
  <c r="AC100" i="25"/>
  <c r="AD100" i="25"/>
  <c r="AE100" i="25"/>
  <c r="Y101" i="25"/>
  <c r="Z101" i="25"/>
  <c r="AA101" i="25"/>
  <c r="AB101" i="25"/>
  <c r="AC101" i="25"/>
  <c r="AD101" i="25"/>
  <c r="AE101" i="25"/>
  <c r="Y102" i="25"/>
  <c r="Z102" i="25"/>
  <c r="AA102" i="25"/>
  <c r="AB102" i="25"/>
  <c r="AC102" i="25"/>
  <c r="AD102" i="25"/>
  <c r="AE102" i="25"/>
  <c r="Y103" i="25"/>
  <c r="Z103" i="25"/>
  <c r="AA103" i="25"/>
  <c r="AB103" i="25"/>
  <c r="AC103" i="25"/>
  <c r="AD103" i="25"/>
  <c r="AE103" i="25"/>
  <c r="Y104" i="25"/>
  <c r="Z104" i="25"/>
  <c r="AA104" i="25"/>
  <c r="AB104" i="25"/>
  <c r="AC104" i="25"/>
  <c r="AD104" i="25"/>
  <c r="AE104" i="25"/>
  <c r="Y105" i="25"/>
  <c r="Z105" i="25"/>
  <c r="AA105" i="25"/>
  <c r="AB105" i="25"/>
  <c r="AC105" i="25"/>
  <c r="AD105" i="25"/>
  <c r="AE105" i="25"/>
  <c r="Y106" i="25"/>
  <c r="Z106" i="25"/>
  <c r="AA106" i="25"/>
  <c r="AB106" i="25"/>
  <c r="AC106" i="25"/>
  <c r="AD106" i="25"/>
  <c r="AE106" i="25"/>
  <c r="Y107" i="25"/>
  <c r="Z107" i="25"/>
  <c r="AA107" i="25"/>
  <c r="AB107" i="25"/>
  <c r="AC107" i="25"/>
  <c r="AD107" i="25"/>
  <c r="AE107" i="25"/>
  <c r="Y108" i="25"/>
  <c r="Z108" i="25"/>
  <c r="AA108" i="25"/>
  <c r="AB108" i="25"/>
  <c r="AC108" i="25"/>
  <c r="AD108" i="25"/>
  <c r="AE108" i="25"/>
  <c r="Y109" i="25"/>
  <c r="Z109" i="25"/>
  <c r="AA109" i="25"/>
  <c r="AB109" i="25"/>
  <c r="AC109" i="25"/>
  <c r="AD109" i="25"/>
  <c r="AE109" i="25"/>
  <c r="Y110" i="25"/>
  <c r="Z110" i="25"/>
  <c r="AA110" i="25"/>
  <c r="AB110" i="25"/>
  <c r="AC110" i="25"/>
  <c r="AD110" i="25"/>
  <c r="AE110" i="25"/>
  <c r="Y111" i="25"/>
  <c r="Z111" i="25"/>
  <c r="AA111" i="25"/>
  <c r="AB111" i="25"/>
  <c r="AC111" i="25"/>
  <c r="AD111" i="25"/>
  <c r="AE111" i="25"/>
  <c r="Y112" i="25"/>
  <c r="Z112" i="25"/>
  <c r="AA112" i="25"/>
  <c r="AB112" i="25"/>
  <c r="AC112" i="25"/>
  <c r="AD112" i="25"/>
  <c r="AE112" i="25"/>
  <c r="Y113" i="25"/>
  <c r="Z113" i="25"/>
  <c r="AA113" i="25"/>
  <c r="AB113" i="25"/>
  <c r="AC113" i="25"/>
  <c r="AD113" i="25"/>
  <c r="AE113" i="25"/>
  <c r="Y114" i="25"/>
  <c r="Z114" i="25"/>
  <c r="AA114" i="25"/>
  <c r="AB114" i="25"/>
  <c r="AC114" i="25"/>
  <c r="AD114" i="25"/>
  <c r="AE114" i="25"/>
  <c r="Y115" i="25"/>
  <c r="Z115" i="25"/>
  <c r="AA115" i="25"/>
  <c r="AB115" i="25"/>
  <c r="AC115" i="25"/>
  <c r="AD115" i="25"/>
  <c r="AE115" i="25"/>
  <c r="Y116" i="25"/>
  <c r="Z116" i="25"/>
  <c r="AA116" i="25"/>
  <c r="AB116" i="25"/>
  <c r="AC116" i="25"/>
  <c r="AD116" i="25"/>
  <c r="AE116" i="25"/>
  <c r="Y117" i="25"/>
  <c r="Z117" i="25"/>
  <c r="AA117" i="25"/>
  <c r="AB117" i="25"/>
  <c r="AC117" i="25"/>
  <c r="AD117" i="25"/>
  <c r="AE117" i="25"/>
  <c r="Y118" i="25"/>
  <c r="Z118" i="25"/>
  <c r="AA118" i="25"/>
  <c r="AB118" i="25"/>
  <c r="AC118" i="25"/>
  <c r="AD118" i="25"/>
  <c r="AE118" i="25"/>
  <c r="Y119" i="25"/>
  <c r="Z119" i="25"/>
  <c r="AA119" i="25"/>
  <c r="AB119" i="25"/>
  <c r="AC119" i="25"/>
  <c r="AD119" i="25"/>
  <c r="AE119" i="25"/>
  <c r="Y120" i="25"/>
  <c r="Z120" i="25"/>
  <c r="AA120" i="25"/>
  <c r="AB120" i="25"/>
  <c r="AC120" i="25"/>
  <c r="AD120" i="25"/>
  <c r="AE120" i="25"/>
  <c r="Y121" i="25"/>
  <c r="Z121" i="25"/>
  <c r="AA121" i="25"/>
  <c r="AB121" i="25"/>
  <c r="AC121" i="25"/>
  <c r="AD121" i="25"/>
  <c r="AE121" i="25"/>
  <c r="Y122" i="25"/>
  <c r="Z122" i="25"/>
  <c r="AA122" i="25"/>
  <c r="AB122" i="25"/>
  <c r="AC122" i="25"/>
  <c r="AD122" i="25"/>
  <c r="AE122" i="25"/>
  <c r="Y123" i="25"/>
  <c r="Z123" i="25"/>
  <c r="AA123" i="25"/>
  <c r="AB123" i="25"/>
  <c r="AC123" i="25"/>
  <c r="AD123" i="25"/>
  <c r="AE123" i="25"/>
  <c r="Y124" i="25"/>
  <c r="Z124" i="25"/>
  <c r="AA124" i="25"/>
  <c r="AB124" i="25"/>
  <c r="AC124" i="25"/>
  <c r="AD124" i="25"/>
  <c r="AE124" i="25"/>
  <c r="Y125" i="25"/>
  <c r="Z125" i="25"/>
  <c r="AA125" i="25"/>
  <c r="AB125" i="25"/>
  <c r="AC125" i="25"/>
  <c r="AD125" i="25"/>
  <c r="AE125" i="25"/>
  <c r="Y126" i="25"/>
  <c r="Z126" i="25"/>
  <c r="AA126" i="25"/>
  <c r="AB126" i="25"/>
  <c r="AC126" i="25"/>
  <c r="AD126" i="25"/>
  <c r="AE126" i="25"/>
  <c r="Y127" i="25"/>
  <c r="Z127" i="25"/>
  <c r="AA127" i="25"/>
  <c r="AB127" i="25"/>
  <c r="AC127" i="25"/>
  <c r="AD127" i="25"/>
  <c r="AE127" i="25"/>
  <c r="Y128" i="25"/>
  <c r="Z128" i="25"/>
  <c r="AA128" i="25"/>
  <c r="AB128" i="25"/>
  <c r="AC128" i="25"/>
  <c r="AD128" i="25"/>
  <c r="AE128" i="25"/>
  <c r="Y129" i="25"/>
  <c r="Z129" i="25"/>
  <c r="AA129" i="25"/>
  <c r="AB129" i="25"/>
  <c r="AC129" i="25"/>
  <c r="AD129" i="25"/>
  <c r="AE129" i="25"/>
  <c r="Y130" i="25"/>
  <c r="Z130" i="25"/>
  <c r="AA130" i="25"/>
  <c r="AB130" i="25"/>
  <c r="AC130" i="25"/>
  <c r="AD130" i="25"/>
  <c r="AE130" i="25"/>
  <c r="Y131" i="25"/>
  <c r="Z131" i="25"/>
  <c r="AA131" i="25"/>
  <c r="AB131" i="25"/>
  <c r="AC131" i="25"/>
  <c r="AD131" i="25"/>
  <c r="AE131" i="25"/>
  <c r="Y132" i="25"/>
  <c r="Z132" i="25"/>
  <c r="AA132" i="25"/>
  <c r="AB132" i="25"/>
  <c r="AC132" i="25"/>
  <c r="AD132" i="25"/>
  <c r="AE132" i="25"/>
  <c r="Y133" i="25"/>
  <c r="Z133" i="25"/>
  <c r="AA133" i="25"/>
  <c r="AB133" i="25"/>
  <c r="AC133" i="25"/>
  <c r="AD133" i="25"/>
  <c r="AE133" i="25"/>
  <c r="Y134" i="25"/>
  <c r="Z134" i="25"/>
  <c r="AA134" i="25"/>
  <c r="AB134" i="25"/>
  <c r="AC134" i="25"/>
  <c r="AD134" i="25"/>
  <c r="AE134" i="25"/>
  <c r="Y135" i="25"/>
  <c r="Z135" i="25"/>
  <c r="AA135" i="25"/>
  <c r="AB135" i="25"/>
  <c r="AC135" i="25"/>
  <c r="AD135" i="25"/>
  <c r="AE135" i="25"/>
  <c r="Y136" i="25"/>
  <c r="Z136" i="25"/>
  <c r="AA136" i="25"/>
  <c r="AB136" i="25"/>
  <c r="AC136" i="25"/>
  <c r="AD136" i="25"/>
  <c r="AE136" i="25"/>
  <c r="Y137" i="25"/>
  <c r="Z137" i="25"/>
  <c r="AA137" i="25"/>
  <c r="AB137" i="25"/>
  <c r="AC137" i="25"/>
  <c r="AD137" i="25"/>
  <c r="AE137" i="25"/>
  <c r="Y138" i="25"/>
  <c r="Z138" i="25"/>
  <c r="AA138" i="25"/>
  <c r="AB138" i="25"/>
  <c r="AC138" i="25"/>
  <c r="AD138" i="25"/>
  <c r="AE138" i="25"/>
  <c r="Y139" i="25"/>
  <c r="Z139" i="25"/>
  <c r="AA139" i="25"/>
  <c r="AB139" i="25"/>
  <c r="AC139" i="25"/>
  <c r="AD139" i="25"/>
  <c r="AE139" i="25"/>
  <c r="Y140" i="25"/>
  <c r="Z140" i="25"/>
  <c r="AA140" i="25"/>
  <c r="AB140" i="25"/>
  <c r="AC140" i="25"/>
  <c r="AD140" i="25"/>
  <c r="AE140" i="25"/>
  <c r="Y141" i="25"/>
  <c r="Z141" i="25"/>
  <c r="AA141" i="25"/>
  <c r="AB141" i="25"/>
  <c r="AC141" i="25"/>
  <c r="AD141" i="25"/>
  <c r="AE141" i="25"/>
  <c r="Y142" i="25"/>
  <c r="Z142" i="25"/>
  <c r="AA142" i="25"/>
  <c r="AB142" i="25"/>
  <c r="AC142" i="25"/>
  <c r="AD142" i="25"/>
  <c r="AE142" i="25"/>
  <c r="Y143" i="25"/>
  <c r="Z143" i="25"/>
  <c r="AA143" i="25"/>
  <c r="AB143" i="25"/>
  <c r="AC143" i="25"/>
  <c r="AD143" i="25"/>
  <c r="AE143" i="25"/>
  <c r="Y144" i="25"/>
  <c r="Z144" i="25"/>
  <c r="AA144" i="25"/>
  <c r="AB144" i="25"/>
  <c r="AC144" i="25"/>
  <c r="AD144" i="25"/>
  <c r="AE144" i="25"/>
  <c r="Y145" i="25"/>
  <c r="Z145" i="25"/>
  <c r="AA145" i="25"/>
  <c r="AB145" i="25"/>
  <c r="AC145" i="25"/>
  <c r="AD145" i="25"/>
  <c r="AE145" i="25"/>
  <c r="Y146" i="25"/>
  <c r="Z146" i="25"/>
  <c r="AA146" i="25"/>
  <c r="AB146" i="25"/>
  <c r="AC146" i="25"/>
  <c r="AD146" i="25"/>
  <c r="AE146" i="25"/>
  <c r="Y147" i="25"/>
  <c r="Z147" i="25"/>
  <c r="AA147" i="25"/>
  <c r="AB147" i="25"/>
  <c r="AC147" i="25"/>
  <c r="AD147" i="25"/>
  <c r="AE147" i="25"/>
  <c r="Y148" i="25"/>
  <c r="Z148" i="25"/>
  <c r="AA148" i="25"/>
  <c r="AB148" i="25"/>
  <c r="AC148" i="25"/>
  <c r="AD148" i="25"/>
  <c r="AE148" i="25"/>
  <c r="Y149" i="25"/>
  <c r="Z149" i="25"/>
  <c r="AA149" i="25"/>
  <c r="AB149" i="25"/>
  <c r="AC149" i="25"/>
  <c r="AD149" i="25"/>
  <c r="AE149" i="25"/>
  <c r="Y150" i="25"/>
  <c r="Z150" i="25"/>
  <c r="AA150" i="25"/>
  <c r="AB150" i="25"/>
  <c r="AC150" i="25"/>
  <c r="AD150" i="25"/>
  <c r="AE150" i="25"/>
  <c r="Y151" i="25"/>
  <c r="Z151" i="25"/>
  <c r="AA151" i="25"/>
  <c r="AB151" i="25"/>
  <c r="AC151" i="25"/>
  <c r="AD151" i="25"/>
  <c r="AE151" i="25"/>
  <c r="Y152" i="25"/>
  <c r="Z152" i="25"/>
  <c r="AA152" i="25"/>
  <c r="AB152" i="25"/>
  <c r="AC152" i="25"/>
  <c r="AD152" i="25"/>
  <c r="AE152" i="25"/>
  <c r="Y153" i="25"/>
  <c r="Z153" i="25"/>
  <c r="AA153" i="25"/>
  <c r="AB153" i="25"/>
  <c r="AC153" i="25"/>
  <c r="AD153" i="25"/>
  <c r="AE153" i="25"/>
  <c r="Y154" i="25"/>
  <c r="Z154" i="25"/>
  <c r="AA154" i="25"/>
  <c r="AB154" i="25"/>
  <c r="AC154" i="25"/>
  <c r="AD154" i="25"/>
  <c r="AE154" i="25"/>
  <c r="Y155" i="25"/>
  <c r="Z155" i="25"/>
  <c r="AA155" i="25"/>
  <c r="AB155" i="25"/>
  <c r="AC155" i="25"/>
  <c r="AD155" i="25"/>
  <c r="AE155" i="25"/>
  <c r="Y156" i="25"/>
  <c r="Z156" i="25"/>
  <c r="AA156" i="25"/>
  <c r="AB156" i="25"/>
  <c r="AC156" i="25"/>
  <c r="AD156" i="25"/>
  <c r="AE156" i="25"/>
  <c r="Y157" i="25"/>
  <c r="Z157" i="25"/>
  <c r="AA157" i="25"/>
  <c r="AB157" i="25"/>
  <c r="AC157" i="25"/>
  <c r="AD157" i="25"/>
  <c r="AE157" i="25"/>
  <c r="Y158" i="25"/>
  <c r="Z158" i="25"/>
  <c r="AA158" i="25"/>
  <c r="AB158" i="25"/>
  <c r="AC158" i="25"/>
  <c r="AD158" i="25"/>
  <c r="AE158" i="25"/>
  <c r="Y159" i="25"/>
  <c r="Z159" i="25"/>
  <c r="AA159" i="25"/>
  <c r="AB159" i="25"/>
  <c r="AC159" i="25"/>
  <c r="AD159" i="25"/>
  <c r="AE159" i="25"/>
  <c r="Y160" i="25"/>
  <c r="Z160" i="25"/>
  <c r="AA160" i="25"/>
  <c r="AB160" i="25"/>
  <c r="AC160" i="25"/>
  <c r="AD160" i="25"/>
  <c r="AE160" i="25"/>
  <c r="Y161" i="25"/>
  <c r="Z161" i="25"/>
  <c r="AA161" i="25"/>
  <c r="AB161" i="25"/>
  <c r="AC161" i="25"/>
  <c r="AD161" i="25"/>
  <c r="AE161" i="25"/>
  <c r="Y162" i="25"/>
  <c r="Z162" i="25"/>
  <c r="AA162" i="25"/>
  <c r="AB162" i="25"/>
  <c r="AC162" i="25"/>
  <c r="AD162" i="25"/>
  <c r="AE162" i="25"/>
  <c r="Y163" i="25"/>
  <c r="Z163" i="25"/>
  <c r="AA163" i="25"/>
  <c r="AB163" i="25"/>
  <c r="AC163" i="25"/>
  <c r="AD163" i="25"/>
  <c r="AE163" i="25"/>
  <c r="Y164" i="25"/>
  <c r="Z164" i="25"/>
  <c r="AA164" i="25"/>
  <c r="AB164" i="25"/>
  <c r="AC164" i="25"/>
  <c r="AD164" i="25"/>
  <c r="AE164" i="25"/>
  <c r="Y165" i="25"/>
  <c r="Z165" i="25"/>
  <c r="AA165" i="25"/>
  <c r="AB165" i="25"/>
  <c r="AC165" i="25"/>
  <c r="AD165" i="25"/>
  <c r="AE165" i="25"/>
  <c r="Y166" i="25"/>
  <c r="Z166" i="25"/>
  <c r="AA166" i="25"/>
  <c r="AB166" i="25"/>
  <c r="AC166" i="25"/>
  <c r="AD166" i="25"/>
  <c r="AE166" i="25"/>
  <c r="Y167" i="25"/>
  <c r="Z167" i="25"/>
  <c r="AA167" i="25"/>
  <c r="AB167" i="25"/>
  <c r="AC167" i="25"/>
  <c r="AD167" i="25"/>
  <c r="AE167" i="25"/>
  <c r="Y168" i="25"/>
  <c r="Z168" i="25"/>
  <c r="AA168" i="25"/>
  <c r="AB168" i="25"/>
  <c r="AC168" i="25"/>
  <c r="AD168" i="25"/>
  <c r="AE168" i="25"/>
  <c r="Y169" i="25"/>
  <c r="Z169" i="25"/>
  <c r="AA169" i="25"/>
  <c r="AB169" i="25"/>
  <c r="AC169" i="25"/>
  <c r="AD169" i="25"/>
  <c r="AE169" i="25"/>
  <c r="Y170" i="25"/>
  <c r="Z170" i="25"/>
  <c r="AA170" i="25"/>
  <c r="AB170" i="25"/>
  <c r="AC170" i="25"/>
  <c r="AD170" i="25"/>
  <c r="AE170" i="25"/>
  <c r="Y171" i="25"/>
  <c r="Z171" i="25"/>
  <c r="AA171" i="25"/>
  <c r="AB171" i="25"/>
  <c r="AC171" i="25"/>
  <c r="AD171" i="25"/>
  <c r="AE171" i="25"/>
  <c r="Y172" i="25"/>
  <c r="Z172" i="25"/>
  <c r="AA172" i="25"/>
  <c r="AB172" i="25"/>
  <c r="AC172" i="25"/>
  <c r="AD172" i="25"/>
  <c r="AE172" i="25"/>
  <c r="Y173" i="25"/>
  <c r="Z173" i="25"/>
  <c r="AA173" i="25"/>
  <c r="AB173" i="25"/>
  <c r="AC173" i="25"/>
  <c r="AD173" i="25"/>
  <c r="AE173" i="25"/>
  <c r="Y174" i="25"/>
  <c r="Z174" i="25"/>
  <c r="AA174" i="25"/>
  <c r="AB174" i="25"/>
  <c r="AC174" i="25"/>
  <c r="AD174" i="25"/>
  <c r="AE174" i="25"/>
  <c r="Y175" i="25"/>
  <c r="Z175" i="25"/>
  <c r="AA175" i="25"/>
  <c r="AB175" i="25"/>
  <c r="AC175" i="25"/>
  <c r="AD175" i="25"/>
  <c r="AE175" i="25"/>
  <c r="Y176" i="25"/>
  <c r="Z176" i="25"/>
  <c r="AA176" i="25"/>
  <c r="AB176" i="25"/>
  <c r="AC176" i="25"/>
  <c r="AD176" i="25"/>
  <c r="AE176" i="25"/>
  <c r="Y177" i="25"/>
  <c r="Z177" i="25"/>
  <c r="AA177" i="25"/>
  <c r="AB177" i="25"/>
  <c r="AC177" i="25"/>
  <c r="AD177" i="25"/>
  <c r="AE177" i="25"/>
  <c r="Y178" i="25"/>
  <c r="Z178" i="25"/>
  <c r="AA178" i="25"/>
  <c r="AB178" i="25"/>
  <c r="AC178" i="25"/>
  <c r="AD178" i="25"/>
  <c r="AE178" i="25"/>
  <c r="Y179" i="25"/>
  <c r="Z179" i="25"/>
  <c r="AA179" i="25"/>
  <c r="AB179" i="25"/>
  <c r="AC179" i="25"/>
  <c r="AD179" i="25"/>
  <c r="AE179" i="25"/>
  <c r="Y180" i="25"/>
  <c r="Z180" i="25"/>
  <c r="AA180" i="25"/>
  <c r="AB180" i="25"/>
  <c r="AC180" i="25"/>
  <c r="AD180" i="25"/>
  <c r="AE180" i="25"/>
  <c r="Y181" i="25"/>
  <c r="Z181" i="25"/>
  <c r="AA181" i="25"/>
  <c r="AB181" i="25"/>
  <c r="AC181" i="25"/>
  <c r="AD181" i="25"/>
  <c r="AE181" i="25"/>
  <c r="Y182" i="25"/>
  <c r="Z182" i="25"/>
  <c r="AA182" i="25"/>
  <c r="AB182" i="25"/>
  <c r="AC182" i="25"/>
  <c r="AD182" i="25"/>
  <c r="AE182" i="25"/>
  <c r="Y183" i="25"/>
  <c r="Z183" i="25"/>
  <c r="AA183" i="25"/>
  <c r="AB183" i="25"/>
  <c r="AC183" i="25"/>
  <c r="AD183" i="25"/>
  <c r="AE183" i="25"/>
  <c r="Y184" i="25"/>
  <c r="Z184" i="25"/>
  <c r="AA184" i="25"/>
  <c r="AB184" i="25"/>
  <c r="AC184" i="25"/>
  <c r="AD184" i="25"/>
  <c r="AE184" i="25"/>
  <c r="Y185" i="25"/>
  <c r="Z185" i="25"/>
  <c r="AA185" i="25"/>
  <c r="AB185" i="25"/>
  <c r="AC185" i="25"/>
  <c r="AD185" i="25"/>
  <c r="AE185" i="25"/>
  <c r="Y186" i="25"/>
  <c r="Z186" i="25"/>
  <c r="AA186" i="25"/>
  <c r="AB186" i="25"/>
  <c r="AC186" i="25"/>
  <c r="AD186" i="25"/>
  <c r="AE186" i="25"/>
  <c r="Y187" i="25"/>
  <c r="Z187" i="25"/>
  <c r="AA187" i="25"/>
  <c r="AB187" i="25"/>
  <c r="AC187" i="25"/>
  <c r="AD187" i="25"/>
  <c r="AE187" i="25"/>
  <c r="Y188" i="25"/>
  <c r="Z188" i="25"/>
  <c r="AA188" i="25"/>
  <c r="AB188" i="25"/>
  <c r="AC188" i="25"/>
  <c r="AD188" i="25"/>
  <c r="AE188" i="25"/>
  <c r="Y189" i="25"/>
  <c r="Z189" i="25"/>
  <c r="AA189" i="25"/>
  <c r="AB189" i="25"/>
  <c r="AC189" i="25"/>
  <c r="AD189" i="25"/>
  <c r="AE189" i="25"/>
  <c r="Y190" i="25"/>
  <c r="Z190" i="25"/>
  <c r="AA190" i="25"/>
  <c r="AB190" i="25"/>
  <c r="AC190" i="25"/>
  <c r="AD190" i="25"/>
  <c r="AE190" i="25"/>
  <c r="Y191" i="25"/>
  <c r="Z191" i="25"/>
  <c r="AA191" i="25"/>
  <c r="AB191" i="25"/>
  <c r="AC191" i="25"/>
  <c r="AD191" i="25"/>
  <c r="AE191" i="25"/>
  <c r="Y192" i="25"/>
  <c r="Z192" i="25"/>
  <c r="AA192" i="25"/>
  <c r="AB192" i="25"/>
  <c r="AC192" i="25"/>
  <c r="AD192" i="25"/>
  <c r="AE192" i="25"/>
  <c r="Y193" i="25"/>
  <c r="Z193" i="25"/>
  <c r="AA193" i="25"/>
  <c r="AB193" i="25"/>
  <c r="AC193" i="25"/>
  <c r="AD193" i="25"/>
  <c r="AE193" i="25"/>
  <c r="Y194" i="25"/>
  <c r="Z194" i="25"/>
  <c r="AA194" i="25"/>
  <c r="AB194" i="25"/>
  <c r="AC194" i="25"/>
  <c r="AD194" i="25"/>
  <c r="AE194" i="25"/>
  <c r="Y195" i="25"/>
  <c r="Z195" i="25"/>
  <c r="AA195" i="25"/>
  <c r="AB195" i="25"/>
  <c r="AC195" i="25"/>
  <c r="AD195" i="25"/>
  <c r="AE195" i="25"/>
  <c r="Y196" i="25"/>
  <c r="Z196" i="25"/>
  <c r="AA196" i="25"/>
  <c r="AB196" i="25"/>
  <c r="AC196" i="25"/>
  <c r="AD196" i="25"/>
  <c r="AE196" i="25"/>
  <c r="Y197" i="25"/>
  <c r="Z197" i="25"/>
  <c r="AA197" i="25"/>
  <c r="AB197" i="25"/>
  <c r="AC197" i="25"/>
  <c r="AD197" i="25"/>
  <c r="AE197" i="25"/>
  <c r="Y198" i="25"/>
  <c r="Z198" i="25"/>
  <c r="AA198" i="25"/>
  <c r="AB198" i="25"/>
  <c r="AC198" i="25"/>
  <c r="AD198" i="25"/>
  <c r="AE198" i="25"/>
  <c r="Y199" i="25"/>
  <c r="Z199" i="25"/>
  <c r="AA199" i="25"/>
  <c r="AB199" i="25"/>
  <c r="AC199" i="25"/>
  <c r="AD199" i="25"/>
  <c r="AE199" i="25"/>
  <c r="Y200" i="25"/>
  <c r="Z200" i="25"/>
  <c r="AA200" i="25"/>
  <c r="AB200" i="25"/>
  <c r="AC200" i="25"/>
  <c r="AD200" i="25"/>
  <c r="AE200" i="25"/>
  <c r="Y201" i="25"/>
  <c r="Z201" i="25"/>
  <c r="AA201" i="25"/>
  <c r="AB201" i="25"/>
  <c r="AC201" i="25"/>
  <c r="AD201" i="25"/>
  <c r="AE201" i="25"/>
  <c r="Y202" i="25"/>
  <c r="Z202" i="25"/>
  <c r="AA202" i="25"/>
  <c r="AB202" i="25"/>
  <c r="AC202" i="25"/>
  <c r="AD202" i="25"/>
  <c r="AE202" i="25"/>
  <c r="Y203" i="25"/>
  <c r="Z203" i="25"/>
  <c r="AA203" i="25"/>
  <c r="AB203" i="25"/>
  <c r="AC203" i="25"/>
  <c r="AD203" i="25"/>
  <c r="AE203" i="25"/>
  <c r="Y204" i="25"/>
  <c r="Z204" i="25"/>
  <c r="AA204" i="25"/>
  <c r="AB204" i="25"/>
  <c r="AC204" i="25"/>
  <c r="AD204" i="25"/>
  <c r="AE204" i="25"/>
  <c r="Y205" i="25"/>
  <c r="Z205" i="25"/>
  <c r="AA205" i="25"/>
  <c r="AB205" i="25"/>
  <c r="AC205" i="25"/>
  <c r="AD205" i="25"/>
  <c r="AE205" i="25"/>
  <c r="Y206" i="25"/>
  <c r="Z206" i="25"/>
  <c r="AA206" i="25"/>
  <c r="AB206" i="25"/>
  <c r="AC206" i="25"/>
  <c r="AD206" i="25"/>
  <c r="AE206" i="25"/>
  <c r="Y207" i="25"/>
  <c r="Z207" i="25"/>
  <c r="AA207" i="25"/>
  <c r="AB207" i="25"/>
  <c r="AC207" i="25"/>
  <c r="AD207" i="25"/>
  <c r="AE207" i="25"/>
  <c r="Y208" i="25"/>
  <c r="Z208" i="25"/>
  <c r="AA208" i="25"/>
  <c r="AB208" i="25"/>
  <c r="AC208" i="25"/>
  <c r="AD208" i="25"/>
  <c r="AE208" i="25"/>
  <c r="Y209" i="25"/>
  <c r="Z209" i="25"/>
  <c r="AA209" i="25"/>
  <c r="AB209" i="25"/>
  <c r="AC209" i="25"/>
  <c r="AD209" i="25"/>
  <c r="AE209" i="25"/>
  <c r="Y210" i="25"/>
  <c r="Z210" i="25"/>
  <c r="AA210" i="25"/>
  <c r="AB210" i="25"/>
  <c r="AC210" i="25"/>
  <c r="AD210" i="25"/>
  <c r="AE210" i="25"/>
  <c r="Y211" i="25"/>
  <c r="Z211" i="25"/>
  <c r="AA211" i="25"/>
  <c r="AB211" i="25"/>
  <c r="AC211" i="25"/>
  <c r="AD211" i="25"/>
  <c r="AE211" i="25"/>
  <c r="Y212" i="25"/>
  <c r="Z212" i="25"/>
  <c r="AA212" i="25"/>
  <c r="AB212" i="25"/>
  <c r="AC212" i="25"/>
  <c r="AD212" i="25"/>
  <c r="AE212" i="25"/>
  <c r="Y213" i="25"/>
  <c r="Z213" i="25"/>
  <c r="AA213" i="25"/>
  <c r="AB213" i="25"/>
  <c r="AC213" i="25"/>
  <c r="AD213" i="25"/>
  <c r="AE213" i="25"/>
  <c r="Y214" i="25"/>
  <c r="Z214" i="25"/>
  <c r="AA214" i="25"/>
  <c r="AB214" i="25"/>
  <c r="AC214" i="25"/>
  <c r="AD214" i="25"/>
  <c r="AE214" i="25"/>
  <c r="Y215" i="25"/>
  <c r="Z215" i="25"/>
  <c r="AA215" i="25"/>
  <c r="AB215" i="25"/>
  <c r="AC215" i="25"/>
  <c r="AD215" i="25"/>
  <c r="AE215" i="25"/>
  <c r="Y216" i="25"/>
  <c r="Z216" i="25"/>
  <c r="AA216" i="25"/>
  <c r="AB216" i="25"/>
  <c r="AC216" i="25"/>
  <c r="AD216" i="25"/>
  <c r="AE216" i="25"/>
  <c r="Y217" i="25"/>
  <c r="Z217" i="25"/>
  <c r="AA217" i="25"/>
  <c r="AB217" i="25"/>
  <c r="AC217" i="25"/>
  <c r="AD217" i="25"/>
  <c r="AE217" i="25"/>
  <c r="Y218" i="25"/>
  <c r="Z218" i="25"/>
  <c r="AA218" i="25"/>
  <c r="AB218" i="25"/>
  <c r="AC218" i="25"/>
  <c r="AD218" i="25"/>
  <c r="AE218" i="25"/>
  <c r="Y219" i="25"/>
  <c r="Z219" i="25"/>
  <c r="AA219" i="25"/>
  <c r="AB219" i="25"/>
  <c r="AC219" i="25"/>
  <c r="AD219" i="25"/>
  <c r="AE219" i="25"/>
  <c r="Y220" i="25"/>
  <c r="Z220" i="25"/>
  <c r="AA220" i="25"/>
  <c r="AB220" i="25"/>
  <c r="AC220" i="25"/>
  <c r="AD220" i="25"/>
  <c r="AE220" i="25"/>
  <c r="Y221" i="25"/>
  <c r="Z221" i="25"/>
  <c r="AA221" i="25"/>
  <c r="AB221" i="25"/>
  <c r="AC221" i="25"/>
  <c r="AD221" i="25"/>
  <c r="AE221" i="25"/>
  <c r="Y222" i="25"/>
  <c r="Z222" i="25"/>
  <c r="AA222" i="25"/>
  <c r="AB222" i="25"/>
  <c r="AC222" i="25"/>
  <c r="AD222" i="25"/>
  <c r="AE222" i="25"/>
  <c r="Y223" i="25"/>
  <c r="Z223" i="25"/>
  <c r="AA223" i="25"/>
  <c r="AB223" i="25"/>
  <c r="AC223" i="25"/>
  <c r="AD223" i="25"/>
  <c r="AE223" i="25"/>
  <c r="Y224" i="25"/>
  <c r="Z224" i="25"/>
  <c r="AA224" i="25"/>
  <c r="AB224" i="25"/>
  <c r="AC224" i="25"/>
  <c r="AD224" i="25"/>
  <c r="AE224" i="25"/>
  <c r="Y225" i="25"/>
  <c r="Z225" i="25"/>
  <c r="AA225" i="25"/>
  <c r="AB225" i="25"/>
  <c r="AC225" i="25"/>
  <c r="AD225" i="25"/>
  <c r="AE225" i="25"/>
  <c r="Y226" i="25"/>
  <c r="Z226" i="25"/>
  <c r="AA226" i="25"/>
  <c r="AB226" i="25"/>
  <c r="AC226" i="25"/>
  <c r="AD226" i="25"/>
  <c r="AE226" i="25"/>
  <c r="Y227" i="25"/>
  <c r="Z227" i="25"/>
  <c r="AA227" i="25"/>
  <c r="AB227" i="25"/>
  <c r="AC227" i="25"/>
  <c r="AD227" i="25"/>
  <c r="AE227" i="25"/>
  <c r="Y228" i="25"/>
  <c r="Z228" i="25"/>
  <c r="AA228" i="25"/>
  <c r="AB228" i="25"/>
  <c r="AC228" i="25"/>
  <c r="AD228" i="25"/>
  <c r="AE228" i="25"/>
  <c r="Y229" i="25"/>
  <c r="Z229" i="25"/>
  <c r="AA229" i="25"/>
  <c r="AB229" i="25"/>
  <c r="AC229" i="25"/>
  <c r="AD229" i="25"/>
  <c r="AE229" i="25"/>
  <c r="Y230" i="25"/>
  <c r="Z230" i="25"/>
  <c r="AA230" i="25"/>
  <c r="AB230" i="25"/>
  <c r="AC230" i="25"/>
  <c r="AD230" i="25"/>
  <c r="AE230" i="25"/>
  <c r="Y231" i="25"/>
  <c r="Z231" i="25"/>
  <c r="AA231" i="25"/>
  <c r="AB231" i="25"/>
  <c r="AC231" i="25"/>
  <c r="AD231" i="25"/>
  <c r="AE231" i="25"/>
  <c r="Y232" i="25"/>
  <c r="Z232" i="25"/>
  <c r="AA232" i="25"/>
  <c r="AB232" i="25"/>
  <c r="AC232" i="25"/>
  <c r="AD232" i="25"/>
  <c r="AE232" i="25"/>
  <c r="Y233" i="25"/>
  <c r="Z233" i="25"/>
  <c r="AA233" i="25"/>
  <c r="AB233" i="25"/>
  <c r="AC233" i="25"/>
  <c r="AD233" i="25"/>
  <c r="AE233" i="25"/>
  <c r="Y234" i="25"/>
  <c r="Z234" i="25"/>
  <c r="AA234" i="25"/>
  <c r="AB234" i="25"/>
  <c r="AC234" i="25"/>
  <c r="AD234" i="25"/>
  <c r="AE234" i="25"/>
  <c r="Y235" i="25"/>
  <c r="Z235" i="25"/>
  <c r="AA235" i="25"/>
  <c r="AB235" i="25"/>
  <c r="AC235" i="25"/>
  <c r="AD235" i="25"/>
  <c r="AE235" i="25"/>
  <c r="Y236" i="25"/>
  <c r="Z236" i="25"/>
  <c r="AA236" i="25"/>
  <c r="AB236" i="25"/>
  <c r="AC236" i="25"/>
  <c r="AD236" i="25"/>
  <c r="AE236" i="25"/>
  <c r="Y237" i="25"/>
  <c r="Z237" i="25"/>
  <c r="AA237" i="25"/>
  <c r="AB237" i="25"/>
  <c r="AC237" i="25"/>
  <c r="AD237" i="25"/>
  <c r="AE237" i="25"/>
  <c r="Y238" i="25"/>
  <c r="Z238" i="25"/>
  <c r="AA238" i="25"/>
  <c r="AB238" i="25"/>
  <c r="AC238" i="25"/>
  <c r="AD238" i="25"/>
  <c r="AE238" i="25"/>
  <c r="Y239" i="25"/>
  <c r="Z239" i="25"/>
  <c r="AA239" i="25"/>
  <c r="AB239" i="25"/>
  <c r="AC239" i="25"/>
  <c r="AD239" i="25"/>
  <c r="AE239" i="25"/>
  <c r="Y240" i="25"/>
  <c r="Z240" i="25"/>
  <c r="AA240" i="25"/>
  <c r="AB240" i="25"/>
  <c r="AC240" i="25"/>
  <c r="AD240" i="25"/>
  <c r="AE240" i="25"/>
  <c r="Y241" i="25"/>
  <c r="Z241" i="25"/>
  <c r="AA241" i="25"/>
  <c r="AB241" i="25"/>
  <c r="AC241" i="25"/>
  <c r="AD241" i="25"/>
  <c r="AE241" i="25"/>
  <c r="Y242" i="25"/>
  <c r="Z242" i="25"/>
  <c r="AA242" i="25"/>
  <c r="AB242" i="25"/>
  <c r="AC242" i="25"/>
  <c r="AD242" i="25"/>
  <c r="AE242" i="25"/>
  <c r="Y243" i="25"/>
  <c r="Z243" i="25"/>
  <c r="AA243" i="25"/>
  <c r="AB243" i="25"/>
  <c r="AC243" i="25"/>
  <c r="AD243" i="25"/>
  <c r="AE243" i="25"/>
  <c r="Y244" i="25"/>
  <c r="Z244" i="25"/>
  <c r="AA244" i="25"/>
  <c r="AB244" i="25"/>
  <c r="AC244" i="25"/>
  <c r="AD244" i="25"/>
  <c r="AE244" i="25"/>
  <c r="Y245" i="25"/>
  <c r="Z245" i="25"/>
  <c r="AA245" i="25"/>
  <c r="AB245" i="25"/>
  <c r="AC245" i="25"/>
  <c r="AD245" i="25"/>
  <c r="AE245" i="25"/>
  <c r="Y246" i="25"/>
  <c r="Z246" i="25"/>
  <c r="AA246" i="25"/>
  <c r="AB246" i="25"/>
  <c r="AC246" i="25"/>
  <c r="AD246" i="25"/>
  <c r="AE246" i="25"/>
  <c r="Y247" i="25"/>
  <c r="Z247" i="25"/>
  <c r="AA247" i="25"/>
  <c r="AB247" i="25"/>
  <c r="AC247" i="25"/>
  <c r="AD247" i="25"/>
  <c r="AE247" i="25"/>
  <c r="Y248" i="25"/>
  <c r="Z248" i="25"/>
  <c r="AA248" i="25"/>
  <c r="AB248" i="25"/>
  <c r="AC248" i="25"/>
  <c r="AD248" i="25"/>
  <c r="AE248" i="25"/>
  <c r="Y249" i="25"/>
  <c r="Z249" i="25"/>
  <c r="AA249" i="25"/>
  <c r="AB249" i="25"/>
  <c r="AC249" i="25"/>
  <c r="AD249" i="25"/>
  <c r="AE249" i="25"/>
  <c r="Y250" i="25"/>
  <c r="Z250" i="25"/>
  <c r="AA250" i="25"/>
  <c r="AB250" i="25"/>
  <c r="AC250" i="25"/>
  <c r="AD250" i="25"/>
  <c r="AE250" i="25"/>
  <c r="Y251" i="25"/>
  <c r="Z251" i="25"/>
  <c r="AA251" i="25"/>
  <c r="AB251" i="25"/>
  <c r="AC251" i="25"/>
  <c r="AD251" i="25"/>
  <c r="AE251" i="25"/>
  <c r="Y252" i="25"/>
  <c r="Z252" i="25"/>
  <c r="AA252" i="25"/>
  <c r="AB252" i="25"/>
  <c r="AC252" i="25"/>
  <c r="AD252" i="25"/>
  <c r="AE252" i="25"/>
  <c r="Y253" i="25"/>
  <c r="Z253" i="25"/>
  <c r="AA253" i="25"/>
  <c r="AB253" i="25"/>
  <c r="AC253" i="25"/>
  <c r="AD253" i="25"/>
  <c r="AE253" i="25"/>
  <c r="Y254" i="25"/>
  <c r="Z254" i="25"/>
  <c r="AA254" i="25"/>
  <c r="AB254" i="25"/>
  <c r="AC254" i="25"/>
  <c r="AD254" i="25"/>
  <c r="AE254" i="25"/>
  <c r="Y255" i="25"/>
  <c r="Z255" i="25"/>
  <c r="AA255" i="25"/>
  <c r="AB255" i="25"/>
  <c r="AC255" i="25"/>
  <c r="AD255" i="25"/>
  <c r="AE255" i="25"/>
  <c r="Y256" i="25"/>
  <c r="Z256" i="25"/>
  <c r="AA256" i="25"/>
  <c r="AB256" i="25"/>
  <c r="AC256" i="25"/>
  <c r="AD256" i="25"/>
  <c r="AE256" i="25"/>
  <c r="Y257" i="25"/>
  <c r="Z257" i="25"/>
  <c r="AA257" i="25"/>
  <c r="AB257" i="25"/>
  <c r="AC257" i="25"/>
  <c r="AD257" i="25"/>
  <c r="AE257" i="25"/>
  <c r="Y258" i="25"/>
  <c r="Z258" i="25"/>
  <c r="AA258" i="25"/>
  <c r="AB258" i="25"/>
  <c r="AC258" i="25"/>
  <c r="AD258" i="25"/>
  <c r="AE258" i="25"/>
  <c r="Y259" i="25"/>
  <c r="Z259" i="25"/>
  <c r="AA259" i="25"/>
  <c r="AB259" i="25"/>
  <c r="AC259" i="25"/>
  <c r="AD259" i="25"/>
  <c r="AE259" i="25"/>
  <c r="Y260" i="25"/>
  <c r="Z260" i="25"/>
  <c r="AA260" i="25"/>
  <c r="AB260" i="25"/>
  <c r="AC260" i="25"/>
  <c r="AD260" i="25"/>
  <c r="AE260" i="25"/>
  <c r="Y261" i="25"/>
  <c r="Z261" i="25"/>
  <c r="AA261" i="25"/>
  <c r="AB261" i="25"/>
  <c r="AC261" i="25"/>
  <c r="AD261" i="25"/>
  <c r="AE261" i="25"/>
  <c r="Y262" i="25"/>
  <c r="Z262" i="25"/>
  <c r="AA262" i="25"/>
  <c r="AB262" i="25"/>
  <c r="AC262" i="25"/>
  <c r="AD262" i="25"/>
  <c r="AE262" i="25"/>
  <c r="Y263" i="25"/>
  <c r="Z263" i="25"/>
  <c r="AA263" i="25"/>
  <c r="AB263" i="25"/>
  <c r="AC263" i="25"/>
  <c r="AD263" i="25"/>
  <c r="AE263" i="25"/>
  <c r="Y264" i="25"/>
  <c r="Z264" i="25"/>
  <c r="AA264" i="25"/>
  <c r="AB264" i="25"/>
  <c r="AC264" i="25"/>
  <c r="AD264" i="25"/>
  <c r="AE264" i="25"/>
  <c r="Y265" i="25"/>
  <c r="Z265" i="25"/>
  <c r="AA265" i="25"/>
  <c r="AB265" i="25"/>
  <c r="AC265" i="25"/>
  <c r="AD265" i="25"/>
  <c r="AE265" i="25"/>
  <c r="Y266" i="25"/>
  <c r="Z266" i="25"/>
  <c r="AA266" i="25"/>
  <c r="AB266" i="25"/>
  <c r="AC266" i="25"/>
  <c r="AD266" i="25"/>
  <c r="AE266" i="25"/>
  <c r="Y267" i="25"/>
  <c r="Z267" i="25"/>
  <c r="AA267" i="25"/>
  <c r="AB267" i="25"/>
  <c r="AC267" i="25"/>
  <c r="AD267" i="25"/>
  <c r="AE267" i="25"/>
  <c r="Y268" i="25"/>
  <c r="Z268" i="25"/>
  <c r="AA268" i="25"/>
  <c r="AB268" i="25"/>
  <c r="AC268" i="25"/>
  <c r="AD268" i="25"/>
  <c r="AE268" i="25"/>
  <c r="Y269" i="25"/>
  <c r="Z269" i="25"/>
  <c r="AA269" i="25"/>
  <c r="AB269" i="25"/>
  <c r="AC269" i="25"/>
  <c r="AD269" i="25"/>
  <c r="AE269" i="25"/>
  <c r="Y270" i="25"/>
  <c r="Z270" i="25"/>
  <c r="AA270" i="25"/>
  <c r="AB270" i="25"/>
  <c r="AC270" i="25"/>
  <c r="AD270" i="25"/>
  <c r="AE270" i="25"/>
  <c r="Y271" i="25"/>
  <c r="Z271" i="25"/>
  <c r="AA271" i="25"/>
  <c r="AB271" i="25"/>
  <c r="AC271" i="25"/>
  <c r="AD271" i="25"/>
  <c r="AE271" i="25"/>
  <c r="Y272" i="25"/>
  <c r="Z272" i="25"/>
  <c r="AA272" i="25"/>
  <c r="AB272" i="25"/>
  <c r="AC272" i="25"/>
  <c r="AD272" i="25"/>
  <c r="AE272" i="25"/>
  <c r="Y273" i="25"/>
  <c r="Z273" i="25"/>
  <c r="AA273" i="25"/>
  <c r="AB273" i="25"/>
  <c r="AC273" i="25"/>
  <c r="AD273" i="25"/>
  <c r="AE273" i="25"/>
  <c r="Y274" i="25"/>
  <c r="Z274" i="25"/>
  <c r="AA274" i="25"/>
  <c r="AB274" i="25"/>
  <c r="AC274" i="25"/>
  <c r="AD274" i="25"/>
  <c r="AE274" i="25"/>
  <c r="Y275" i="25"/>
  <c r="Z275" i="25"/>
  <c r="AA275" i="25"/>
  <c r="AB275" i="25"/>
  <c r="AC275" i="25"/>
  <c r="AD275" i="25"/>
  <c r="AE275" i="25"/>
  <c r="Y276" i="25"/>
  <c r="Z276" i="25"/>
  <c r="AA276" i="25"/>
  <c r="AB276" i="25"/>
  <c r="AC276" i="25"/>
  <c r="AD276" i="25"/>
  <c r="AE276" i="25"/>
  <c r="Y277" i="25"/>
  <c r="Z277" i="25"/>
  <c r="AA277" i="25"/>
  <c r="AB277" i="25"/>
  <c r="AC277" i="25"/>
  <c r="AD277" i="25"/>
  <c r="AE277" i="25"/>
  <c r="Y278" i="25"/>
  <c r="Z278" i="25"/>
  <c r="AA278" i="25"/>
  <c r="AB278" i="25"/>
  <c r="AC278" i="25"/>
  <c r="AD278" i="25"/>
  <c r="AE278" i="25"/>
  <c r="Y279" i="25"/>
  <c r="Z279" i="25"/>
  <c r="AA279" i="25"/>
  <c r="AB279" i="25"/>
  <c r="AC279" i="25"/>
  <c r="AD279" i="25"/>
  <c r="AE279" i="25"/>
  <c r="Y280" i="25"/>
  <c r="Z280" i="25"/>
  <c r="AA280" i="25"/>
  <c r="AB280" i="25"/>
  <c r="AC280" i="25"/>
  <c r="AD280" i="25"/>
  <c r="AE280" i="25"/>
  <c r="Y281" i="25"/>
  <c r="Z281" i="25"/>
  <c r="AA281" i="25"/>
  <c r="AB281" i="25"/>
  <c r="AC281" i="25"/>
  <c r="AD281" i="25"/>
  <c r="AE281" i="25"/>
  <c r="Y282" i="25"/>
  <c r="Z282" i="25"/>
  <c r="AA282" i="25"/>
  <c r="AB282" i="25"/>
  <c r="AC282" i="25"/>
  <c r="AD282" i="25"/>
  <c r="AE282" i="25"/>
  <c r="Y283" i="25"/>
  <c r="Z283" i="25"/>
  <c r="AA283" i="25"/>
  <c r="AB283" i="25"/>
  <c r="AC283" i="25"/>
  <c r="AD283" i="25"/>
  <c r="AE283" i="25"/>
  <c r="Y284" i="25"/>
  <c r="Z284" i="25"/>
  <c r="AA284" i="25"/>
  <c r="AB284" i="25"/>
  <c r="AC284" i="25"/>
  <c r="AD284" i="25"/>
  <c r="AE284" i="25"/>
  <c r="Y285" i="25"/>
  <c r="Z285" i="25"/>
  <c r="AA285" i="25"/>
  <c r="AB285" i="25"/>
  <c r="AC285" i="25"/>
  <c r="AD285" i="25"/>
  <c r="AE285" i="25"/>
  <c r="Y286" i="25"/>
  <c r="Z286" i="25"/>
  <c r="AA286" i="25"/>
  <c r="AB286" i="25"/>
  <c r="AC286" i="25"/>
  <c r="AD286" i="25"/>
  <c r="AE286" i="25"/>
  <c r="Y287" i="25"/>
  <c r="Z287" i="25"/>
  <c r="AA287" i="25"/>
  <c r="AB287" i="25"/>
  <c r="AC287" i="25"/>
  <c r="AD287" i="25"/>
  <c r="AE287" i="25"/>
  <c r="Y288" i="25"/>
  <c r="Z288" i="25"/>
  <c r="AA288" i="25"/>
  <c r="AB288" i="25"/>
  <c r="AC288" i="25"/>
  <c r="AD288" i="25"/>
  <c r="AE288" i="25"/>
  <c r="Y289" i="25"/>
  <c r="Z289" i="25"/>
  <c r="AA289" i="25"/>
  <c r="AB289" i="25"/>
  <c r="AC289" i="25"/>
  <c r="AD289" i="25"/>
  <c r="AE289" i="25"/>
  <c r="Y290" i="25"/>
  <c r="Z290" i="25"/>
  <c r="AA290" i="25"/>
  <c r="AB290" i="25"/>
  <c r="AC290" i="25"/>
  <c r="AD290" i="25"/>
  <c r="AE290" i="25"/>
  <c r="Y291" i="25"/>
  <c r="Z291" i="25"/>
  <c r="AA291" i="25"/>
  <c r="AB291" i="25"/>
  <c r="AC291" i="25"/>
  <c r="AD291" i="25"/>
  <c r="AE291" i="25"/>
  <c r="Y292" i="25"/>
  <c r="Z292" i="25"/>
  <c r="AA292" i="25"/>
  <c r="AB292" i="25"/>
  <c r="AC292" i="25"/>
  <c r="AD292" i="25"/>
  <c r="AE292" i="25"/>
  <c r="Y293" i="25"/>
  <c r="Z293" i="25"/>
  <c r="AA293" i="25"/>
  <c r="AB293" i="25"/>
  <c r="AC293" i="25"/>
  <c r="AD293" i="25"/>
  <c r="AE293" i="25"/>
  <c r="Y294" i="25"/>
  <c r="Z294" i="25"/>
  <c r="AA294" i="25"/>
  <c r="AB294" i="25"/>
  <c r="AC294" i="25"/>
  <c r="AD294" i="25"/>
  <c r="AE294" i="25"/>
  <c r="Y295" i="25"/>
  <c r="Z295" i="25"/>
  <c r="AA295" i="25"/>
  <c r="AB295" i="25"/>
  <c r="AC295" i="25"/>
  <c r="AD295" i="25"/>
  <c r="AE295" i="25"/>
  <c r="Y296" i="25"/>
  <c r="Z296" i="25"/>
  <c r="AA296" i="25"/>
  <c r="AB296" i="25"/>
  <c r="AC296" i="25"/>
  <c r="AD296" i="25"/>
  <c r="AE296" i="25"/>
  <c r="Y297" i="25"/>
  <c r="Z297" i="25"/>
  <c r="AA297" i="25"/>
  <c r="AB297" i="25"/>
  <c r="AC297" i="25"/>
  <c r="AD297" i="25"/>
  <c r="AE297" i="25"/>
  <c r="Y299" i="25"/>
  <c r="Z299" i="25"/>
  <c r="AA299" i="25"/>
  <c r="AB299" i="25"/>
  <c r="AC299" i="25"/>
  <c r="AD299" i="25"/>
  <c r="AE299" i="25"/>
  <c r="Z8" i="25"/>
  <c r="AA8" i="25"/>
  <c r="AB8" i="25"/>
  <c r="AC8" i="25"/>
  <c r="AD8" i="25"/>
  <c r="AE8" i="25"/>
  <c r="Y8" i="25"/>
  <c r="AC299" i="19"/>
  <c r="AG10" i="19"/>
  <c r="AH10" i="19"/>
  <c r="AI10" i="19"/>
  <c r="AJ10" i="19"/>
  <c r="AK10" i="19"/>
  <c r="AL10" i="19"/>
  <c r="AM10" i="19"/>
  <c r="AN10" i="19"/>
  <c r="AO10" i="19"/>
  <c r="AP10" i="19"/>
  <c r="AQ10" i="19"/>
  <c r="AR10" i="19"/>
  <c r="AG11" i="19"/>
  <c r="AH11" i="19"/>
  <c r="AI11" i="19"/>
  <c r="AJ11" i="19"/>
  <c r="AK11" i="19"/>
  <c r="AL11" i="19"/>
  <c r="AM11" i="19"/>
  <c r="AN11" i="19"/>
  <c r="AO11" i="19"/>
  <c r="AP11" i="19"/>
  <c r="AQ11" i="19"/>
  <c r="AR11" i="19"/>
  <c r="AG12" i="19"/>
  <c r="AH12" i="19"/>
  <c r="AI12" i="19"/>
  <c r="AJ12" i="19"/>
  <c r="AK12" i="19"/>
  <c r="AL12" i="19"/>
  <c r="AM12" i="19"/>
  <c r="AN12" i="19"/>
  <c r="AO12" i="19"/>
  <c r="AP12" i="19"/>
  <c r="AQ12" i="19"/>
  <c r="AR12" i="19"/>
  <c r="AG13" i="19"/>
  <c r="AH13" i="19"/>
  <c r="AI13" i="19"/>
  <c r="AJ13" i="19"/>
  <c r="AK13" i="19"/>
  <c r="AL13" i="19"/>
  <c r="AM13" i="19"/>
  <c r="AN13" i="19"/>
  <c r="AO13" i="19"/>
  <c r="AP13" i="19"/>
  <c r="AQ13" i="19"/>
  <c r="AR13" i="19"/>
  <c r="AG14" i="19"/>
  <c r="AH14" i="19"/>
  <c r="AI14" i="19"/>
  <c r="AJ14" i="19"/>
  <c r="AK14" i="19"/>
  <c r="AL14" i="19"/>
  <c r="AM14" i="19"/>
  <c r="AN14" i="19"/>
  <c r="AO14" i="19"/>
  <c r="AP14" i="19"/>
  <c r="AQ14" i="19"/>
  <c r="AR14" i="19"/>
  <c r="AG15" i="19"/>
  <c r="AH15" i="19"/>
  <c r="AI15" i="19"/>
  <c r="AJ15" i="19"/>
  <c r="AK15" i="19"/>
  <c r="AL15" i="19"/>
  <c r="AM15" i="19"/>
  <c r="AN15" i="19"/>
  <c r="AO15" i="19"/>
  <c r="AP15" i="19"/>
  <c r="AQ15" i="19"/>
  <c r="AR15" i="19"/>
  <c r="AG16" i="19"/>
  <c r="AH16" i="19"/>
  <c r="AI16" i="19"/>
  <c r="AJ16" i="19"/>
  <c r="AK16" i="19"/>
  <c r="AL16" i="19"/>
  <c r="AM16" i="19"/>
  <c r="AN16" i="19"/>
  <c r="AO16" i="19"/>
  <c r="AP16" i="19"/>
  <c r="AQ16" i="19"/>
  <c r="AR16" i="19"/>
  <c r="AG17" i="19"/>
  <c r="AH17" i="19"/>
  <c r="AI17" i="19"/>
  <c r="AJ17" i="19"/>
  <c r="AK17" i="19"/>
  <c r="AL17" i="19"/>
  <c r="AM17" i="19"/>
  <c r="AN17" i="19"/>
  <c r="AO17" i="19"/>
  <c r="AP17" i="19"/>
  <c r="AQ17" i="19"/>
  <c r="AR17" i="19"/>
  <c r="AG18" i="19"/>
  <c r="AH18" i="19"/>
  <c r="AI18" i="19"/>
  <c r="AJ18" i="19"/>
  <c r="AK18" i="19"/>
  <c r="AL18" i="19"/>
  <c r="AM18" i="19"/>
  <c r="AN18" i="19"/>
  <c r="AO18" i="19"/>
  <c r="AP18" i="19"/>
  <c r="AQ18" i="19"/>
  <c r="AR18" i="19"/>
  <c r="AG19" i="19"/>
  <c r="AH19" i="19"/>
  <c r="AI19" i="19"/>
  <c r="AJ19" i="19"/>
  <c r="AK19" i="19"/>
  <c r="AL19" i="19"/>
  <c r="AM19" i="19"/>
  <c r="AN19" i="19"/>
  <c r="AO19" i="19"/>
  <c r="AP19" i="19"/>
  <c r="AQ19" i="19"/>
  <c r="AR19" i="19"/>
  <c r="AG20" i="19"/>
  <c r="AH20" i="19"/>
  <c r="AI20" i="19"/>
  <c r="AJ20" i="19"/>
  <c r="AK20" i="19"/>
  <c r="AL20" i="19"/>
  <c r="AM20" i="19"/>
  <c r="AN20" i="19"/>
  <c r="AO20" i="19"/>
  <c r="AP20" i="19"/>
  <c r="AQ20" i="19"/>
  <c r="AR20" i="19"/>
  <c r="AG21" i="19"/>
  <c r="AH21" i="19"/>
  <c r="AI21" i="19"/>
  <c r="AJ21" i="19"/>
  <c r="AK21" i="19"/>
  <c r="AL21" i="19"/>
  <c r="AM21" i="19"/>
  <c r="AN21" i="19"/>
  <c r="AO21" i="19"/>
  <c r="AP21" i="19"/>
  <c r="AQ21" i="19"/>
  <c r="AR21" i="19"/>
  <c r="AG22" i="19"/>
  <c r="AH22" i="19"/>
  <c r="AI22" i="19"/>
  <c r="AJ22" i="19"/>
  <c r="AK22" i="19"/>
  <c r="AL22" i="19"/>
  <c r="AM22" i="19"/>
  <c r="AN22" i="19"/>
  <c r="AO22" i="19"/>
  <c r="AP22" i="19"/>
  <c r="AQ22" i="19"/>
  <c r="AR22" i="19"/>
  <c r="AG23" i="19"/>
  <c r="AH23" i="19"/>
  <c r="AI23" i="19"/>
  <c r="AJ23" i="19"/>
  <c r="AK23" i="19"/>
  <c r="AL23" i="19"/>
  <c r="AM23" i="19"/>
  <c r="AN23" i="19"/>
  <c r="AO23" i="19"/>
  <c r="AP23" i="19"/>
  <c r="AQ23" i="19"/>
  <c r="AR23" i="19"/>
  <c r="AG24" i="19"/>
  <c r="AH24" i="19"/>
  <c r="AI24" i="19"/>
  <c r="AJ24" i="19"/>
  <c r="AK24" i="19"/>
  <c r="AL24" i="19"/>
  <c r="AM24" i="19"/>
  <c r="AN24" i="19"/>
  <c r="AO24" i="19"/>
  <c r="AP24" i="19"/>
  <c r="AQ24" i="19"/>
  <c r="AR24" i="19"/>
  <c r="AG25" i="19"/>
  <c r="AH25" i="19"/>
  <c r="AI25" i="19"/>
  <c r="AJ25" i="19"/>
  <c r="AK25" i="19"/>
  <c r="AL25" i="19"/>
  <c r="AM25" i="19"/>
  <c r="AN25" i="19"/>
  <c r="AO25" i="19"/>
  <c r="AP25" i="19"/>
  <c r="AQ25" i="19"/>
  <c r="AR25" i="19"/>
  <c r="AG26" i="19"/>
  <c r="AH26" i="19"/>
  <c r="AI26" i="19"/>
  <c r="AJ26" i="19"/>
  <c r="AK26" i="19"/>
  <c r="AL26" i="19"/>
  <c r="AM26" i="19"/>
  <c r="AN26" i="19"/>
  <c r="AO26" i="19"/>
  <c r="AP26" i="19"/>
  <c r="AQ26" i="19"/>
  <c r="AR26" i="19"/>
  <c r="AG27" i="19"/>
  <c r="AH27" i="19"/>
  <c r="AI27" i="19"/>
  <c r="AJ27" i="19"/>
  <c r="AK27" i="19"/>
  <c r="AL27" i="19"/>
  <c r="AM27" i="19"/>
  <c r="AN27" i="19"/>
  <c r="AO27" i="19"/>
  <c r="AP27" i="19"/>
  <c r="AQ27" i="19"/>
  <c r="AR27" i="19"/>
  <c r="AG28" i="19"/>
  <c r="AH28" i="19"/>
  <c r="AI28" i="19"/>
  <c r="AJ28" i="19"/>
  <c r="AK28" i="19"/>
  <c r="AL28" i="19"/>
  <c r="AM28" i="19"/>
  <c r="AN28" i="19"/>
  <c r="AO28" i="19"/>
  <c r="AP28" i="19"/>
  <c r="AQ28" i="19"/>
  <c r="AR28" i="19"/>
  <c r="AG29" i="19"/>
  <c r="AH29" i="19"/>
  <c r="AI29" i="19"/>
  <c r="AJ29" i="19"/>
  <c r="AK29" i="19"/>
  <c r="AL29" i="19"/>
  <c r="AM29" i="19"/>
  <c r="AN29" i="19"/>
  <c r="AO29" i="19"/>
  <c r="AP29" i="19"/>
  <c r="AQ29" i="19"/>
  <c r="AR29" i="19"/>
  <c r="AG30" i="19"/>
  <c r="AH30" i="19"/>
  <c r="AI30" i="19"/>
  <c r="AJ30" i="19"/>
  <c r="AK30" i="19"/>
  <c r="AL30" i="19"/>
  <c r="AM30" i="19"/>
  <c r="AN30" i="19"/>
  <c r="AO30" i="19"/>
  <c r="AP30" i="19"/>
  <c r="AQ30" i="19"/>
  <c r="AR30" i="19"/>
  <c r="AG31" i="19"/>
  <c r="AH31" i="19"/>
  <c r="AI31" i="19"/>
  <c r="AJ31" i="19"/>
  <c r="AK31" i="19"/>
  <c r="AL31" i="19"/>
  <c r="AM31" i="19"/>
  <c r="AN31" i="19"/>
  <c r="AO31" i="19"/>
  <c r="AP31" i="19"/>
  <c r="AQ31" i="19"/>
  <c r="AR31" i="19"/>
  <c r="AG32" i="19"/>
  <c r="AH32" i="19"/>
  <c r="AI32" i="19"/>
  <c r="AJ32" i="19"/>
  <c r="AK32" i="19"/>
  <c r="AL32" i="19"/>
  <c r="AM32" i="19"/>
  <c r="AN32" i="19"/>
  <c r="AO32" i="19"/>
  <c r="AP32" i="19"/>
  <c r="AQ32" i="19"/>
  <c r="AR32" i="19"/>
  <c r="AG33" i="19"/>
  <c r="AH33" i="19"/>
  <c r="AI33" i="19"/>
  <c r="AJ33" i="19"/>
  <c r="AK33" i="19"/>
  <c r="AL33" i="19"/>
  <c r="AM33" i="19"/>
  <c r="AN33" i="19"/>
  <c r="AO33" i="19"/>
  <c r="AP33" i="19"/>
  <c r="AQ33" i="19"/>
  <c r="AR33" i="19"/>
  <c r="AG34" i="19"/>
  <c r="AH34" i="19"/>
  <c r="AI34" i="19"/>
  <c r="AJ34" i="19"/>
  <c r="AK34" i="19"/>
  <c r="AL34" i="19"/>
  <c r="AM34" i="19"/>
  <c r="AN34" i="19"/>
  <c r="AO34" i="19"/>
  <c r="AP34" i="19"/>
  <c r="AQ34" i="19"/>
  <c r="AR34" i="19"/>
  <c r="AG35" i="19"/>
  <c r="AH35" i="19"/>
  <c r="AI35" i="19"/>
  <c r="AJ35" i="19"/>
  <c r="AK35" i="19"/>
  <c r="AL35" i="19"/>
  <c r="AM35" i="19"/>
  <c r="AN35" i="19"/>
  <c r="AO35" i="19"/>
  <c r="AP35" i="19"/>
  <c r="AQ35" i="19"/>
  <c r="AR35" i="19"/>
  <c r="AG36" i="19"/>
  <c r="AH36" i="19"/>
  <c r="AI36" i="19"/>
  <c r="AJ36" i="19"/>
  <c r="AK36" i="19"/>
  <c r="AL36" i="19"/>
  <c r="AM36" i="19"/>
  <c r="AN36" i="19"/>
  <c r="AO36" i="19"/>
  <c r="AP36" i="19"/>
  <c r="AQ36" i="19"/>
  <c r="AR36" i="19"/>
  <c r="AG37" i="19"/>
  <c r="AH37" i="19"/>
  <c r="AI37" i="19"/>
  <c r="AJ37" i="19"/>
  <c r="AK37" i="19"/>
  <c r="AL37" i="19"/>
  <c r="AM37" i="19"/>
  <c r="AN37" i="19"/>
  <c r="AO37" i="19"/>
  <c r="AP37" i="19"/>
  <c r="AQ37" i="19"/>
  <c r="AR37" i="19"/>
  <c r="AG38" i="19"/>
  <c r="AH38" i="19"/>
  <c r="AI38" i="19"/>
  <c r="AJ38" i="19"/>
  <c r="AK38" i="19"/>
  <c r="AL38" i="19"/>
  <c r="AM38" i="19"/>
  <c r="AN38" i="19"/>
  <c r="AO38" i="19"/>
  <c r="AP38" i="19"/>
  <c r="AQ38" i="19"/>
  <c r="AR38" i="19"/>
  <c r="AG39" i="19"/>
  <c r="AH39" i="19"/>
  <c r="AI39" i="19"/>
  <c r="AJ39" i="19"/>
  <c r="AK39" i="19"/>
  <c r="AL39" i="19"/>
  <c r="AM39" i="19"/>
  <c r="AN39" i="19"/>
  <c r="AO39" i="19"/>
  <c r="AP39" i="19"/>
  <c r="AQ39" i="19"/>
  <c r="AR39" i="19"/>
  <c r="AG40" i="19"/>
  <c r="AH40" i="19"/>
  <c r="AI40" i="19"/>
  <c r="AJ40" i="19"/>
  <c r="AK40" i="19"/>
  <c r="AL40" i="19"/>
  <c r="AM40" i="19"/>
  <c r="AN40" i="19"/>
  <c r="AO40" i="19"/>
  <c r="AP40" i="19"/>
  <c r="AQ40" i="19"/>
  <c r="AR40" i="19"/>
  <c r="AG41" i="19"/>
  <c r="AH41" i="19"/>
  <c r="AI41" i="19"/>
  <c r="AJ41" i="19"/>
  <c r="AK41" i="19"/>
  <c r="AL41" i="19"/>
  <c r="AM41" i="19"/>
  <c r="AN41" i="19"/>
  <c r="AO41" i="19"/>
  <c r="AP41" i="19"/>
  <c r="AQ41" i="19"/>
  <c r="AR41" i="19"/>
  <c r="AG42" i="19"/>
  <c r="AH42" i="19"/>
  <c r="AI42" i="19"/>
  <c r="AJ42" i="19"/>
  <c r="AK42" i="19"/>
  <c r="AL42" i="19"/>
  <c r="AM42" i="19"/>
  <c r="AN42" i="19"/>
  <c r="AO42" i="19"/>
  <c r="AP42" i="19"/>
  <c r="AQ42" i="19"/>
  <c r="AR42" i="19"/>
  <c r="AG43" i="19"/>
  <c r="AH43" i="19"/>
  <c r="AI43" i="19"/>
  <c r="AJ43" i="19"/>
  <c r="AK43" i="19"/>
  <c r="AL43" i="19"/>
  <c r="AM43" i="19"/>
  <c r="AN43" i="19"/>
  <c r="AO43" i="19"/>
  <c r="AP43" i="19"/>
  <c r="AQ43" i="19"/>
  <c r="AR43" i="19"/>
  <c r="AG44" i="19"/>
  <c r="AH44" i="19"/>
  <c r="AI44" i="19"/>
  <c r="AJ44" i="19"/>
  <c r="AK44" i="19"/>
  <c r="AL44" i="19"/>
  <c r="AM44" i="19"/>
  <c r="AN44" i="19"/>
  <c r="AO44" i="19"/>
  <c r="AP44" i="19"/>
  <c r="AQ44" i="19"/>
  <c r="AR44" i="19"/>
  <c r="AG45" i="19"/>
  <c r="AH45" i="19"/>
  <c r="AI45" i="19"/>
  <c r="AJ45" i="19"/>
  <c r="AK45" i="19"/>
  <c r="AL45" i="19"/>
  <c r="AM45" i="19"/>
  <c r="AN45" i="19"/>
  <c r="AO45" i="19"/>
  <c r="AP45" i="19"/>
  <c r="AQ45" i="19"/>
  <c r="AR45" i="19"/>
  <c r="AG46" i="19"/>
  <c r="AH46" i="19"/>
  <c r="AI46" i="19"/>
  <c r="AJ46" i="19"/>
  <c r="AK46" i="19"/>
  <c r="AL46" i="19"/>
  <c r="AM46" i="19"/>
  <c r="AN46" i="19"/>
  <c r="AO46" i="19"/>
  <c r="AP46" i="19"/>
  <c r="AQ46" i="19"/>
  <c r="AR46" i="19"/>
  <c r="AG47" i="19"/>
  <c r="AH47" i="19"/>
  <c r="AI47" i="19"/>
  <c r="AJ47" i="19"/>
  <c r="AK47" i="19"/>
  <c r="AL47" i="19"/>
  <c r="AM47" i="19"/>
  <c r="AN47" i="19"/>
  <c r="AO47" i="19"/>
  <c r="AP47" i="19"/>
  <c r="AQ47" i="19"/>
  <c r="AR47" i="19"/>
  <c r="AG48" i="19"/>
  <c r="AH48" i="19"/>
  <c r="AI48" i="19"/>
  <c r="AJ48" i="19"/>
  <c r="AK48" i="19"/>
  <c r="AL48" i="19"/>
  <c r="AM48" i="19"/>
  <c r="AN48" i="19"/>
  <c r="AO48" i="19"/>
  <c r="AP48" i="19"/>
  <c r="AQ48" i="19"/>
  <c r="AR48" i="19"/>
  <c r="AG49" i="19"/>
  <c r="AH49" i="19"/>
  <c r="AI49" i="19"/>
  <c r="AJ49" i="19"/>
  <c r="AK49" i="19"/>
  <c r="AL49" i="19"/>
  <c r="AM49" i="19"/>
  <c r="AN49" i="19"/>
  <c r="AO49" i="19"/>
  <c r="AP49" i="19"/>
  <c r="AQ49" i="19"/>
  <c r="AR49" i="19"/>
  <c r="AG50" i="19"/>
  <c r="AH50" i="19"/>
  <c r="AI50" i="19"/>
  <c r="AJ50" i="19"/>
  <c r="AK50" i="19"/>
  <c r="AL50" i="19"/>
  <c r="AM50" i="19"/>
  <c r="AN50" i="19"/>
  <c r="AO50" i="19"/>
  <c r="AP50" i="19"/>
  <c r="AQ50" i="19"/>
  <c r="AR50" i="19"/>
  <c r="AG51" i="19"/>
  <c r="AH51" i="19"/>
  <c r="AI51" i="19"/>
  <c r="AJ51" i="19"/>
  <c r="AK51" i="19"/>
  <c r="AL51" i="19"/>
  <c r="AM51" i="19"/>
  <c r="AN51" i="19"/>
  <c r="AO51" i="19"/>
  <c r="AP51" i="19"/>
  <c r="AQ51" i="19"/>
  <c r="AR51" i="19"/>
  <c r="AG52" i="19"/>
  <c r="AH52" i="19"/>
  <c r="AI52" i="19"/>
  <c r="AJ52" i="19"/>
  <c r="AK52" i="19"/>
  <c r="AL52" i="19"/>
  <c r="AM52" i="19"/>
  <c r="AN52" i="19"/>
  <c r="AO52" i="19"/>
  <c r="AP52" i="19"/>
  <c r="AQ52" i="19"/>
  <c r="AR52" i="19"/>
  <c r="AG53" i="19"/>
  <c r="AH53" i="19"/>
  <c r="AI53" i="19"/>
  <c r="AJ53" i="19"/>
  <c r="AK53" i="19"/>
  <c r="AL53" i="19"/>
  <c r="AM53" i="19"/>
  <c r="AN53" i="19"/>
  <c r="AO53" i="19"/>
  <c r="AP53" i="19"/>
  <c r="AQ53" i="19"/>
  <c r="AR53" i="19"/>
  <c r="AG54" i="19"/>
  <c r="AH54" i="19"/>
  <c r="AI54" i="19"/>
  <c r="AJ54" i="19"/>
  <c r="AK54" i="19"/>
  <c r="AL54" i="19"/>
  <c r="AM54" i="19"/>
  <c r="AN54" i="19"/>
  <c r="AO54" i="19"/>
  <c r="AP54" i="19"/>
  <c r="AQ54" i="19"/>
  <c r="AR54" i="19"/>
  <c r="AG55" i="19"/>
  <c r="AH55" i="19"/>
  <c r="AI55" i="19"/>
  <c r="AJ55" i="19"/>
  <c r="AK55" i="19"/>
  <c r="AL55" i="19"/>
  <c r="AM55" i="19"/>
  <c r="AN55" i="19"/>
  <c r="AO55" i="19"/>
  <c r="AP55" i="19"/>
  <c r="AQ55" i="19"/>
  <c r="AR55" i="19"/>
  <c r="AG56" i="19"/>
  <c r="AH56" i="19"/>
  <c r="AI56" i="19"/>
  <c r="AJ56" i="19"/>
  <c r="AK56" i="19"/>
  <c r="AL56" i="19"/>
  <c r="AM56" i="19"/>
  <c r="AN56" i="19"/>
  <c r="AO56" i="19"/>
  <c r="AP56" i="19"/>
  <c r="AQ56" i="19"/>
  <c r="AR56" i="19"/>
  <c r="AG57" i="19"/>
  <c r="AH57" i="19"/>
  <c r="AI57" i="19"/>
  <c r="AJ57" i="19"/>
  <c r="AK57" i="19"/>
  <c r="AL57" i="19"/>
  <c r="AM57" i="19"/>
  <c r="AN57" i="19"/>
  <c r="AO57" i="19"/>
  <c r="AP57" i="19"/>
  <c r="AQ57" i="19"/>
  <c r="AR57" i="19"/>
  <c r="AG58" i="19"/>
  <c r="AH58" i="19"/>
  <c r="AI58" i="19"/>
  <c r="AJ58" i="19"/>
  <c r="AK58" i="19"/>
  <c r="AL58" i="19"/>
  <c r="AM58" i="19"/>
  <c r="AN58" i="19"/>
  <c r="AO58" i="19"/>
  <c r="AP58" i="19"/>
  <c r="AQ58" i="19"/>
  <c r="AR58" i="19"/>
  <c r="AG59" i="19"/>
  <c r="AH59" i="19"/>
  <c r="AI59" i="19"/>
  <c r="AJ59" i="19"/>
  <c r="AK59" i="19"/>
  <c r="AL59" i="19"/>
  <c r="AM59" i="19"/>
  <c r="AN59" i="19"/>
  <c r="AO59" i="19"/>
  <c r="AP59" i="19"/>
  <c r="AQ59" i="19"/>
  <c r="AR59" i="19"/>
  <c r="AG60" i="19"/>
  <c r="AH60" i="19"/>
  <c r="AI60" i="19"/>
  <c r="AJ60" i="19"/>
  <c r="AK60" i="19"/>
  <c r="AL60" i="19"/>
  <c r="AM60" i="19"/>
  <c r="AN60" i="19"/>
  <c r="AO60" i="19"/>
  <c r="AP60" i="19"/>
  <c r="AQ60" i="19"/>
  <c r="AR60" i="19"/>
  <c r="AG61" i="19"/>
  <c r="AH61" i="19"/>
  <c r="AI61" i="19"/>
  <c r="AJ61" i="19"/>
  <c r="AK61" i="19"/>
  <c r="AL61" i="19"/>
  <c r="AM61" i="19"/>
  <c r="AN61" i="19"/>
  <c r="AO61" i="19"/>
  <c r="AP61" i="19"/>
  <c r="AQ61" i="19"/>
  <c r="AR61" i="19"/>
  <c r="AG62" i="19"/>
  <c r="AH62" i="19"/>
  <c r="AI62" i="19"/>
  <c r="AJ62" i="19"/>
  <c r="AK62" i="19"/>
  <c r="AL62" i="19"/>
  <c r="AM62" i="19"/>
  <c r="AN62" i="19"/>
  <c r="AO62" i="19"/>
  <c r="AP62" i="19"/>
  <c r="AQ62" i="19"/>
  <c r="AR62" i="19"/>
  <c r="AG63" i="19"/>
  <c r="AH63" i="19"/>
  <c r="AI63" i="19"/>
  <c r="AJ63" i="19"/>
  <c r="AK63" i="19"/>
  <c r="AL63" i="19"/>
  <c r="AM63" i="19"/>
  <c r="AN63" i="19"/>
  <c r="AO63" i="19"/>
  <c r="AP63" i="19"/>
  <c r="AQ63" i="19"/>
  <c r="AR63" i="19"/>
  <c r="AG64" i="19"/>
  <c r="AH64" i="19"/>
  <c r="AI64" i="19"/>
  <c r="AJ64" i="19"/>
  <c r="AK64" i="19"/>
  <c r="AL64" i="19"/>
  <c r="AM64" i="19"/>
  <c r="AN64" i="19"/>
  <c r="AO64" i="19"/>
  <c r="AP64" i="19"/>
  <c r="AQ64" i="19"/>
  <c r="AR64" i="19"/>
  <c r="AG65" i="19"/>
  <c r="AH65" i="19"/>
  <c r="AI65" i="19"/>
  <c r="AJ65" i="19"/>
  <c r="AK65" i="19"/>
  <c r="AL65" i="19"/>
  <c r="AM65" i="19"/>
  <c r="AN65" i="19"/>
  <c r="AO65" i="19"/>
  <c r="AP65" i="19"/>
  <c r="AQ65" i="19"/>
  <c r="AR65" i="19"/>
  <c r="AG66" i="19"/>
  <c r="AH66" i="19"/>
  <c r="AI66" i="19"/>
  <c r="AJ66" i="19"/>
  <c r="AK66" i="19"/>
  <c r="AL66" i="19"/>
  <c r="AM66" i="19"/>
  <c r="AN66" i="19"/>
  <c r="AO66" i="19"/>
  <c r="AP66" i="19"/>
  <c r="AQ66" i="19"/>
  <c r="AR66" i="19"/>
  <c r="AG67" i="19"/>
  <c r="AH67" i="19"/>
  <c r="AI67" i="19"/>
  <c r="AJ67" i="19"/>
  <c r="AK67" i="19"/>
  <c r="AL67" i="19"/>
  <c r="AM67" i="19"/>
  <c r="AN67" i="19"/>
  <c r="AO67" i="19"/>
  <c r="AP67" i="19"/>
  <c r="AQ67" i="19"/>
  <c r="AR67" i="19"/>
  <c r="AG68" i="19"/>
  <c r="AH68" i="19"/>
  <c r="AI68" i="19"/>
  <c r="AJ68" i="19"/>
  <c r="AK68" i="19"/>
  <c r="AL68" i="19"/>
  <c r="AM68" i="19"/>
  <c r="AN68" i="19"/>
  <c r="AO68" i="19"/>
  <c r="AP68" i="19"/>
  <c r="AQ68" i="19"/>
  <c r="AR68" i="19"/>
  <c r="AG69" i="19"/>
  <c r="AH69" i="19"/>
  <c r="AI69" i="19"/>
  <c r="AJ69" i="19"/>
  <c r="AK69" i="19"/>
  <c r="AL69" i="19"/>
  <c r="AM69" i="19"/>
  <c r="AN69" i="19"/>
  <c r="AO69" i="19"/>
  <c r="AP69" i="19"/>
  <c r="AQ69" i="19"/>
  <c r="AR69" i="19"/>
  <c r="AG70" i="19"/>
  <c r="AH70" i="19"/>
  <c r="AI70" i="19"/>
  <c r="AJ70" i="19"/>
  <c r="AK70" i="19"/>
  <c r="AL70" i="19"/>
  <c r="AM70" i="19"/>
  <c r="AN70" i="19"/>
  <c r="AO70" i="19"/>
  <c r="AP70" i="19"/>
  <c r="AQ70" i="19"/>
  <c r="AR70" i="19"/>
  <c r="AG71" i="19"/>
  <c r="AH71" i="19"/>
  <c r="AI71" i="19"/>
  <c r="AJ71" i="19"/>
  <c r="AK71" i="19"/>
  <c r="AL71" i="19"/>
  <c r="AM71" i="19"/>
  <c r="AN71" i="19"/>
  <c r="AO71" i="19"/>
  <c r="AP71" i="19"/>
  <c r="AQ71" i="19"/>
  <c r="AR71" i="19"/>
  <c r="AG72" i="19"/>
  <c r="AH72" i="19"/>
  <c r="AI72" i="19"/>
  <c r="AJ72" i="19"/>
  <c r="AK72" i="19"/>
  <c r="AL72" i="19"/>
  <c r="AM72" i="19"/>
  <c r="AN72" i="19"/>
  <c r="AO72" i="19"/>
  <c r="AP72" i="19"/>
  <c r="AQ72" i="19"/>
  <c r="AR72" i="19"/>
  <c r="AG73" i="19"/>
  <c r="AH73" i="19"/>
  <c r="AI73" i="19"/>
  <c r="AJ73" i="19"/>
  <c r="AK73" i="19"/>
  <c r="AL73" i="19"/>
  <c r="AM73" i="19"/>
  <c r="AN73" i="19"/>
  <c r="AO73" i="19"/>
  <c r="AP73" i="19"/>
  <c r="AQ73" i="19"/>
  <c r="AR73" i="19"/>
  <c r="AG74" i="19"/>
  <c r="AH74" i="19"/>
  <c r="AI74" i="19"/>
  <c r="AJ74" i="19"/>
  <c r="AK74" i="19"/>
  <c r="AL74" i="19"/>
  <c r="AM74" i="19"/>
  <c r="AN74" i="19"/>
  <c r="AO74" i="19"/>
  <c r="AP74" i="19"/>
  <c r="AQ74" i="19"/>
  <c r="AR74" i="19"/>
  <c r="AG75" i="19"/>
  <c r="AH75" i="19"/>
  <c r="AI75" i="19"/>
  <c r="AJ75" i="19"/>
  <c r="AK75" i="19"/>
  <c r="AL75" i="19"/>
  <c r="AM75" i="19"/>
  <c r="AN75" i="19"/>
  <c r="AO75" i="19"/>
  <c r="AP75" i="19"/>
  <c r="AQ75" i="19"/>
  <c r="AR75" i="19"/>
  <c r="AG76" i="19"/>
  <c r="AH76" i="19"/>
  <c r="AI76" i="19"/>
  <c r="AJ76" i="19"/>
  <c r="AK76" i="19"/>
  <c r="AL76" i="19"/>
  <c r="AM76" i="19"/>
  <c r="AN76" i="19"/>
  <c r="AO76" i="19"/>
  <c r="AP76" i="19"/>
  <c r="AQ76" i="19"/>
  <c r="AR76" i="19"/>
  <c r="AG77" i="19"/>
  <c r="AH77" i="19"/>
  <c r="AI77" i="19"/>
  <c r="AJ77" i="19"/>
  <c r="AK77" i="19"/>
  <c r="AL77" i="19"/>
  <c r="AM77" i="19"/>
  <c r="AN77" i="19"/>
  <c r="AO77" i="19"/>
  <c r="AP77" i="19"/>
  <c r="AQ77" i="19"/>
  <c r="AR77" i="19"/>
  <c r="AG78" i="19"/>
  <c r="AH78" i="19"/>
  <c r="AI78" i="19"/>
  <c r="AJ78" i="19"/>
  <c r="AK78" i="19"/>
  <c r="AL78" i="19"/>
  <c r="AM78" i="19"/>
  <c r="AN78" i="19"/>
  <c r="AO78" i="19"/>
  <c r="AP78" i="19"/>
  <c r="AQ78" i="19"/>
  <c r="AR78" i="19"/>
  <c r="AG79" i="19"/>
  <c r="AH79" i="19"/>
  <c r="AI79" i="19"/>
  <c r="AJ79" i="19"/>
  <c r="AK79" i="19"/>
  <c r="AL79" i="19"/>
  <c r="AM79" i="19"/>
  <c r="AN79" i="19"/>
  <c r="AO79" i="19"/>
  <c r="AP79" i="19"/>
  <c r="AQ79" i="19"/>
  <c r="AR79" i="19"/>
  <c r="AG80" i="19"/>
  <c r="AH80" i="19"/>
  <c r="AI80" i="19"/>
  <c r="AJ80" i="19"/>
  <c r="AK80" i="19"/>
  <c r="AL80" i="19"/>
  <c r="AM80" i="19"/>
  <c r="AN80" i="19"/>
  <c r="AO80" i="19"/>
  <c r="AP80" i="19"/>
  <c r="AQ80" i="19"/>
  <c r="AR80" i="19"/>
  <c r="AG81" i="19"/>
  <c r="AH81" i="19"/>
  <c r="AI81" i="19"/>
  <c r="AJ81" i="19"/>
  <c r="AK81" i="19"/>
  <c r="AL81" i="19"/>
  <c r="AM81" i="19"/>
  <c r="AN81" i="19"/>
  <c r="AO81" i="19"/>
  <c r="AP81" i="19"/>
  <c r="AQ81" i="19"/>
  <c r="AR81" i="19"/>
  <c r="AG82" i="19"/>
  <c r="AH82" i="19"/>
  <c r="AI82" i="19"/>
  <c r="AJ82" i="19"/>
  <c r="AK82" i="19"/>
  <c r="AL82" i="19"/>
  <c r="AM82" i="19"/>
  <c r="AN82" i="19"/>
  <c r="AO82" i="19"/>
  <c r="AP82" i="19"/>
  <c r="AQ82" i="19"/>
  <c r="AR82" i="19"/>
  <c r="AG83" i="19"/>
  <c r="AH83" i="19"/>
  <c r="AI83" i="19"/>
  <c r="AJ83" i="19"/>
  <c r="AK83" i="19"/>
  <c r="AL83" i="19"/>
  <c r="AM83" i="19"/>
  <c r="AN83" i="19"/>
  <c r="AO83" i="19"/>
  <c r="AP83" i="19"/>
  <c r="AQ83" i="19"/>
  <c r="AR83" i="19"/>
  <c r="AG84" i="19"/>
  <c r="AH84" i="19"/>
  <c r="AI84" i="19"/>
  <c r="AJ84" i="19"/>
  <c r="AK84" i="19"/>
  <c r="AL84" i="19"/>
  <c r="AM84" i="19"/>
  <c r="AN84" i="19"/>
  <c r="AO84" i="19"/>
  <c r="AP84" i="19"/>
  <c r="AQ84" i="19"/>
  <c r="AR84" i="19"/>
  <c r="AG85" i="19"/>
  <c r="AH85" i="19"/>
  <c r="AI85" i="19"/>
  <c r="AJ85" i="19"/>
  <c r="AK85" i="19"/>
  <c r="AL85" i="19"/>
  <c r="AM85" i="19"/>
  <c r="AN85" i="19"/>
  <c r="AO85" i="19"/>
  <c r="AP85" i="19"/>
  <c r="AQ85" i="19"/>
  <c r="AR85" i="19"/>
  <c r="AG86" i="19"/>
  <c r="AH86" i="19"/>
  <c r="AI86" i="19"/>
  <c r="AJ86" i="19"/>
  <c r="AK86" i="19"/>
  <c r="AL86" i="19"/>
  <c r="AM86" i="19"/>
  <c r="AN86" i="19"/>
  <c r="AO86" i="19"/>
  <c r="AP86" i="19"/>
  <c r="AQ86" i="19"/>
  <c r="AR86" i="19"/>
  <c r="AG87" i="19"/>
  <c r="AH87" i="19"/>
  <c r="AI87" i="19"/>
  <c r="AJ87" i="19"/>
  <c r="AK87" i="19"/>
  <c r="AL87" i="19"/>
  <c r="AM87" i="19"/>
  <c r="AN87" i="19"/>
  <c r="AO87" i="19"/>
  <c r="AP87" i="19"/>
  <c r="AQ87" i="19"/>
  <c r="AR87" i="19"/>
  <c r="AG88" i="19"/>
  <c r="AH88" i="19"/>
  <c r="AI88" i="19"/>
  <c r="AJ88" i="19"/>
  <c r="AK88" i="19"/>
  <c r="AL88" i="19"/>
  <c r="AM88" i="19"/>
  <c r="AN88" i="19"/>
  <c r="AO88" i="19"/>
  <c r="AP88" i="19"/>
  <c r="AQ88" i="19"/>
  <c r="AR88" i="19"/>
  <c r="AG89" i="19"/>
  <c r="AH89" i="19"/>
  <c r="AI89" i="19"/>
  <c r="AJ89" i="19"/>
  <c r="AK89" i="19"/>
  <c r="AL89" i="19"/>
  <c r="AM89" i="19"/>
  <c r="AN89" i="19"/>
  <c r="AO89" i="19"/>
  <c r="AP89" i="19"/>
  <c r="AQ89" i="19"/>
  <c r="AR89" i="19"/>
  <c r="AG90" i="19"/>
  <c r="AH90" i="19"/>
  <c r="AI90" i="19"/>
  <c r="AJ90" i="19"/>
  <c r="AK90" i="19"/>
  <c r="AL90" i="19"/>
  <c r="AM90" i="19"/>
  <c r="AN90" i="19"/>
  <c r="AO90" i="19"/>
  <c r="AP90" i="19"/>
  <c r="AQ90" i="19"/>
  <c r="AR90" i="19"/>
  <c r="AG91" i="19"/>
  <c r="AH91" i="19"/>
  <c r="AI91" i="19"/>
  <c r="AJ91" i="19"/>
  <c r="AK91" i="19"/>
  <c r="AL91" i="19"/>
  <c r="AM91" i="19"/>
  <c r="AN91" i="19"/>
  <c r="AO91" i="19"/>
  <c r="AP91" i="19"/>
  <c r="AQ91" i="19"/>
  <c r="AR91" i="19"/>
  <c r="AG92" i="19"/>
  <c r="AH92" i="19"/>
  <c r="AI92" i="19"/>
  <c r="AJ92" i="19"/>
  <c r="AK92" i="19"/>
  <c r="AL92" i="19"/>
  <c r="AM92" i="19"/>
  <c r="AN92" i="19"/>
  <c r="AO92" i="19"/>
  <c r="AP92" i="19"/>
  <c r="AQ92" i="19"/>
  <c r="AR92" i="19"/>
  <c r="AG93" i="19"/>
  <c r="AH93" i="19"/>
  <c r="AI93" i="19"/>
  <c r="AJ93" i="19"/>
  <c r="AK93" i="19"/>
  <c r="AL93" i="19"/>
  <c r="AM93" i="19"/>
  <c r="AN93" i="19"/>
  <c r="AO93" i="19"/>
  <c r="AP93" i="19"/>
  <c r="AQ93" i="19"/>
  <c r="AR93" i="19"/>
  <c r="AG94" i="19"/>
  <c r="AH94" i="19"/>
  <c r="AI94" i="19"/>
  <c r="AJ94" i="19"/>
  <c r="AK94" i="19"/>
  <c r="AL94" i="19"/>
  <c r="AM94" i="19"/>
  <c r="AN94" i="19"/>
  <c r="AO94" i="19"/>
  <c r="AP94" i="19"/>
  <c r="AQ94" i="19"/>
  <c r="AR94" i="19"/>
  <c r="AG95" i="19"/>
  <c r="AH95" i="19"/>
  <c r="AI95" i="19"/>
  <c r="AJ95" i="19"/>
  <c r="AK95" i="19"/>
  <c r="AL95" i="19"/>
  <c r="AM95" i="19"/>
  <c r="AN95" i="19"/>
  <c r="AO95" i="19"/>
  <c r="AP95" i="19"/>
  <c r="AQ95" i="19"/>
  <c r="AR95" i="19"/>
  <c r="AG96" i="19"/>
  <c r="AH96" i="19"/>
  <c r="AI96" i="19"/>
  <c r="AJ96" i="19"/>
  <c r="AK96" i="19"/>
  <c r="AL96" i="19"/>
  <c r="AM96" i="19"/>
  <c r="AN96" i="19"/>
  <c r="AO96" i="19"/>
  <c r="AP96" i="19"/>
  <c r="AQ96" i="19"/>
  <c r="AR96" i="19"/>
  <c r="AG97" i="19"/>
  <c r="AH97" i="19"/>
  <c r="AI97" i="19"/>
  <c r="AJ97" i="19"/>
  <c r="AK97" i="19"/>
  <c r="AL97" i="19"/>
  <c r="AM97" i="19"/>
  <c r="AN97" i="19"/>
  <c r="AO97" i="19"/>
  <c r="AP97" i="19"/>
  <c r="AQ97" i="19"/>
  <c r="AR97" i="19"/>
  <c r="AG98" i="19"/>
  <c r="AH98" i="19"/>
  <c r="AI98" i="19"/>
  <c r="AJ98" i="19"/>
  <c r="AK98" i="19"/>
  <c r="AL98" i="19"/>
  <c r="AM98" i="19"/>
  <c r="AN98" i="19"/>
  <c r="AO98" i="19"/>
  <c r="AP98" i="19"/>
  <c r="AQ98" i="19"/>
  <c r="AR98" i="19"/>
  <c r="AG99" i="19"/>
  <c r="AH99" i="19"/>
  <c r="AI99" i="19"/>
  <c r="AJ99" i="19"/>
  <c r="AK99" i="19"/>
  <c r="AL99" i="19"/>
  <c r="AM99" i="19"/>
  <c r="AN99" i="19"/>
  <c r="AO99" i="19"/>
  <c r="AP99" i="19"/>
  <c r="AQ99" i="19"/>
  <c r="AR99" i="19"/>
  <c r="AG100" i="19"/>
  <c r="AH100" i="19"/>
  <c r="AI100" i="19"/>
  <c r="AJ100" i="19"/>
  <c r="AK100" i="19"/>
  <c r="AL100" i="19"/>
  <c r="AM100" i="19"/>
  <c r="AN100" i="19"/>
  <c r="AO100" i="19"/>
  <c r="AP100" i="19"/>
  <c r="AQ100" i="19"/>
  <c r="AR100" i="19"/>
  <c r="AG101" i="19"/>
  <c r="AH101" i="19"/>
  <c r="AI101" i="19"/>
  <c r="AJ101" i="19"/>
  <c r="AK101" i="19"/>
  <c r="AL101" i="19"/>
  <c r="AM101" i="19"/>
  <c r="AN101" i="19"/>
  <c r="AO101" i="19"/>
  <c r="AP101" i="19"/>
  <c r="AQ101" i="19"/>
  <c r="AR101" i="19"/>
  <c r="AG102" i="19"/>
  <c r="AH102" i="19"/>
  <c r="AI102" i="19"/>
  <c r="AJ102" i="19"/>
  <c r="AK102" i="19"/>
  <c r="AL102" i="19"/>
  <c r="AM102" i="19"/>
  <c r="AN102" i="19"/>
  <c r="AO102" i="19"/>
  <c r="AP102" i="19"/>
  <c r="AQ102" i="19"/>
  <c r="AR102" i="19"/>
  <c r="AG103" i="19"/>
  <c r="AH103" i="19"/>
  <c r="AI103" i="19"/>
  <c r="AJ103" i="19"/>
  <c r="AK103" i="19"/>
  <c r="AL103" i="19"/>
  <c r="AM103" i="19"/>
  <c r="AN103" i="19"/>
  <c r="AO103" i="19"/>
  <c r="AP103" i="19"/>
  <c r="AQ103" i="19"/>
  <c r="AR103" i="19"/>
  <c r="AG104" i="19"/>
  <c r="AH104" i="19"/>
  <c r="AI104" i="19"/>
  <c r="AJ104" i="19"/>
  <c r="AK104" i="19"/>
  <c r="AL104" i="19"/>
  <c r="AM104" i="19"/>
  <c r="AN104" i="19"/>
  <c r="AO104" i="19"/>
  <c r="AP104" i="19"/>
  <c r="AQ104" i="19"/>
  <c r="AR104" i="19"/>
  <c r="AG105" i="19"/>
  <c r="AH105" i="19"/>
  <c r="AI105" i="19"/>
  <c r="AJ105" i="19"/>
  <c r="AK105" i="19"/>
  <c r="AL105" i="19"/>
  <c r="AM105" i="19"/>
  <c r="AN105" i="19"/>
  <c r="AO105" i="19"/>
  <c r="AP105" i="19"/>
  <c r="AQ105" i="19"/>
  <c r="AR105" i="19"/>
  <c r="AG106" i="19"/>
  <c r="AH106" i="19"/>
  <c r="AI106" i="19"/>
  <c r="AJ106" i="19"/>
  <c r="AK106" i="19"/>
  <c r="AL106" i="19"/>
  <c r="AM106" i="19"/>
  <c r="AN106" i="19"/>
  <c r="AO106" i="19"/>
  <c r="AP106" i="19"/>
  <c r="AQ106" i="19"/>
  <c r="AR106" i="19"/>
  <c r="AG107" i="19"/>
  <c r="AH107" i="19"/>
  <c r="AI107" i="19"/>
  <c r="AJ107" i="19"/>
  <c r="AK107" i="19"/>
  <c r="AL107" i="19"/>
  <c r="AM107" i="19"/>
  <c r="AN107" i="19"/>
  <c r="AO107" i="19"/>
  <c r="AP107" i="19"/>
  <c r="AQ107" i="19"/>
  <c r="AR107" i="19"/>
  <c r="AG108" i="19"/>
  <c r="AH108" i="19"/>
  <c r="AI108" i="19"/>
  <c r="AJ108" i="19"/>
  <c r="AK108" i="19"/>
  <c r="AL108" i="19"/>
  <c r="AM108" i="19"/>
  <c r="AN108" i="19"/>
  <c r="AO108" i="19"/>
  <c r="AP108" i="19"/>
  <c r="AQ108" i="19"/>
  <c r="AR108" i="19"/>
  <c r="AG109" i="19"/>
  <c r="AH109" i="19"/>
  <c r="AI109" i="19"/>
  <c r="AJ109" i="19"/>
  <c r="AK109" i="19"/>
  <c r="AL109" i="19"/>
  <c r="AM109" i="19"/>
  <c r="AN109" i="19"/>
  <c r="AO109" i="19"/>
  <c r="AP109" i="19"/>
  <c r="AQ109" i="19"/>
  <c r="AR109" i="19"/>
  <c r="AG110" i="19"/>
  <c r="AH110" i="19"/>
  <c r="AI110" i="19"/>
  <c r="AJ110" i="19"/>
  <c r="AK110" i="19"/>
  <c r="AL110" i="19"/>
  <c r="AM110" i="19"/>
  <c r="AN110" i="19"/>
  <c r="AO110" i="19"/>
  <c r="AP110" i="19"/>
  <c r="AQ110" i="19"/>
  <c r="AR110" i="19"/>
  <c r="AG111" i="19"/>
  <c r="AH111" i="19"/>
  <c r="AI111" i="19"/>
  <c r="AJ111" i="19"/>
  <c r="AK111" i="19"/>
  <c r="AL111" i="19"/>
  <c r="AM111" i="19"/>
  <c r="AN111" i="19"/>
  <c r="AO111" i="19"/>
  <c r="AP111" i="19"/>
  <c r="AQ111" i="19"/>
  <c r="AR111" i="19"/>
  <c r="AG112" i="19"/>
  <c r="AH112" i="19"/>
  <c r="AI112" i="19"/>
  <c r="AJ112" i="19"/>
  <c r="AK112" i="19"/>
  <c r="AL112" i="19"/>
  <c r="AM112" i="19"/>
  <c r="AN112" i="19"/>
  <c r="AO112" i="19"/>
  <c r="AP112" i="19"/>
  <c r="AQ112" i="19"/>
  <c r="AR112" i="19"/>
  <c r="AG113" i="19"/>
  <c r="AH113" i="19"/>
  <c r="AI113" i="19"/>
  <c r="AJ113" i="19"/>
  <c r="AK113" i="19"/>
  <c r="AL113" i="19"/>
  <c r="AM113" i="19"/>
  <c r="AN113" i="19"/>
  <c r="AO113" i="19"/>
  <c r="AP113" i="19"/>
  <c r="AQ113" i="19"/>
  <c r="AR113" i="19"/>
  <c r="AG114" i="19"/>
  <c r="AH114" i="19"/>
  <c r="AI114" i="19"/>
  <c r="AJ114" i="19"/>
  <c r="AK114" i="19"/>
  <c r="AL114" i="19"/>
  <c r="AM114" i="19"/>
  <c r="AN114" i="19"/>
  <c r="AO114" i="19"/>
  <c r="AP114" i="19"/>
  <c r="AQ114" i="19"/>
  <c r="AR114" i="19"/>
  <c r="AG115" i="19"/>
  <c r="AH115" i="19"/>
  <c r="AI115" i="19"/>
  <c r="AJ115" i="19"/>
  <c r="AK115" i="19"/>
  <c r="AL115" i="19"/>
  <c r="AM115" i="19"/>
  <c r="AN115" i="19"/>
  <c r="AO115" i="19"/>
  <c r="AP115" i="19"/>
  <c r="AQ115" i="19"/>
  <c r="AR115" i="19"/>
  <c r="AG116" i="19"/>
  <c r="AH116" i="19"/>
  <c r="AI116" i="19"/>
  <c r="AJ116" i="19"/>
  <c r="AK116" i="19"/>
  <c r="AL116" i="19"/>
  <c r="AM116" i="19"/>
  <c r="AN116" i="19"/>
  <c r="AO116" i="19"/>
  <c r="AP116" i="19"/>
  <c r="AQ116" i="19"/>
  <c r="AR116" i="19"/>
  <c r="AG117" i="19"/>
  <c r="AH117" i="19"/>
  <c r="AI117" i="19"/>
  <c r="AJ117" i="19"/>
  <c r="AK117" i="19"/>
  <c r="AL117" i="19"/>
  <c r="AM117" i="19"/>
  <c r="AN117" i="19"/>
  <c r="AO117" i="19"/>
  <c r="AP117" i="19"/>
  <c r="AQ117" i="19"/>
  <c r="AR117" i="19"/>
  <c r="AG118" i="19"/>
  <c r="AH118" i="19"/>
  <c r="AI118" i="19"/>
  <c r="AJ118" i="19"/>
  <c r="AK118" i="19"/>
  <c r="AL118" i="19"/>
  <c r="AM118" i="19"/>
  <c r="AN118" i="19"/>
  <c r="AO118" i="19"/>
  <c r="AP118" i="19"/>
  <c r="AQ118" i="19"/>
  <c r="AR118" i="19"/>
  <c r="AG119" i="19"/>
  <c r="AH119" i="19"/>
  <c r="AI119" i="19"/>
  <c r="AJ119" i="19"/>
  <c r="AK119" i="19"/>
  <c r="AL119" i="19"/>
  <c r="AM119" i="19"/>
  <c r="AN119" i="19"/>
  <c r="AO119" i="19"/>
  <c r="AP119" i="19"/>
  <c r="AQ119" i="19"/>
  <c r="AR119" i="19"/>
  <c r="AG120" i="19"/>
  <c r="AH120" i="19"/>
  <c r="AI120" i="19"/>
  <c r="AJ120" i="19"/>
  <c r="AK120" i="19"/>
  <c r="AL120" i="19"/>
  <c r="AM120" i="19"/>
  <c r="AN120" i="19"/>
  <c r="AO120" i="19"/>
  <c r="AP120" i="19"/>
  <c r="AQ120" i="19"/>
  <c r="AR120" i="19"/>
  <c r="AG121" i="19"/>
  <c r="AH121" i="19"/>
  <c r="AI121" i="19"/>
  <c r="AJ121" i="19"/>
  <c r="AK121" i="19"/>
  <c r="AL121" i="19"/>
  <c r="AM121" i="19"/>
  <c r="AN121" i="19"/>
  <c r="AO121" i="19"/>
  <c r="AP121" i="19"/>
  <c r="AQ121" i="19"/>
  <c r="AR121" i="19"/>
  <c r="AG122" i="19"/>
  <c r="AH122" i="19"/>
  <c r="AI122" i="19"/>
  <c r="AJ122" i="19"/>
  <c r="AK122" i="19"/>
  <c r="AL122" i="19"/>
  <c r="AM122" i="19"/>
  <c r="AN122" i="19"/>
  <c r="AO122" i="19"/>
  <c r="AP122" i="19"/>
  <c r="AQ122" i="19"/>
  <c r="AR122" i="19"/>
  <c r="AG123" i="19"/>
  <c r="AH123" i="19"/>
  <c r="AI123" i="19"/>
  <c r="AJ123" i="19"/>
  <c r="AK123" i="19"/>
  <c r="AL123" i="19"/>
  <c r="AM123" i="19"/>
  <c r="AN123" i="19"/>
  <c r="AO123" i="19"/>
  <c r="AP123" i="19"/>
  <c r="AQ123" i="19"/>
  <c r="AR123" i="19"/>
  <c r="AG124" i="19"/>
  <c r="AH124" i="19"/>
  <c r="AI124" i="19"/>
  <c r="AJ124" i="19"/>
  <c r="AK124" i="19"/>
  <c r="AL124" i="19"/>
  <c r="AM124" i="19"/>
  <c r="AN124" i="19"/>
  <c r="AO124" i="19"/>
  <c r="AP124" i="19"/>
  <c r="AQ124" i="19"/>
  <c r="AR124" i="19"/>
  <c r="AG125" i="19"/>
  <c r="AH125" i="19"/>
  <c r="AI125" i="19"/>
  <c r="AJ125" i="19"/>
  <c r="AK125" i="19"/>
  <c r="AL125" i="19"/>
  <c r="AM125" i="19"/>
  <c r="AN125" i="19"/>
  <c r="AO125" i="19"/>
  <c r="AP125" i="19"/>
  <c r="AQ125" i="19"/>
  <c r="AR125" i="19"/>
  <c r="AG126" i="19"/>
  <c r="AH126" i="19"/>
  <c r="AI126" i="19"/>
  <c r="AJ126" i="19"/>
  <c r="AK126" i="19"/>
  <c r="AL126" i="19"/>
  <c r="AM126" i="19"/>
  <c r="AN126" i="19"/>
  <c r="AO126" i="19"/>
  <c r="AP126" i="19"/>
  <c r="AQ126" i="19"/>
  <c r="AR126" i="19"/>
  <c r="AG127" i="19"/>
  <c r="AH127" i="19"/>
  <c r="AI127" i="19"/>
  <c r="AJ127" i="19"/>
  <c r="AK127" i="19"/>
  <c r="AL127" i="19"/>
  <c r="AM127" i="19"/>
  <c r="AN127" i="19"/>
  <c r="AO127" i="19"/>
  <c r="AP127" i="19"/>
  <c r="AQ127" i="19"/>
  <c r="AR127" i="19"/>
  <c r="AG128" i="19"/>
  <c r="AH128" i="19"/>
  <c r="AI128" i="19"/>
  <c r="AJ128" i="19"/>
  <c r="AK128" i="19"/>
  <c r="AL128" i="19"/>
  <c r="AM128" i="19"/>
  <c r="AN128" i="19"/>
  <c r="AO128" i="19"/>
  <c r="AP128" i="19"/>
  <c r="AQ128" i="19"/>
  <c r="AR128" i="19"/>
  <c r="AG129" i="19"/>
  <c r="AH129" i="19"/>
  <c r="AI129" i="19"/>
  <c r="AJ129" i="19"/>
  <c r="AK129" i="19"/>
  <c r="AL129" i="19"/>
  <c r="AM129" i="19"/>
  <c r="AN129" i="19"/>
  <c r="AO129" i="19"/>
  <c r="AP129" i="19"/>
  <c r="AQ129" i="19"/>
  <c r="AR129" i="19"/>
  <c r="AG130" i="19"/>
  <c r="AH130" i="19"/>
  <c r="AI130" i="19"/>
  <c r="AJ130" i="19"/>
  <c r="AK130" i="19"/>
  <c r="AL130" i="19"/>
  <c r="AM130" i="19"/>
  <c r="AN130" i="19"/>
  <c r="AO130" i="19"/>
  <c r="AP130" i="19"/>
  <c r="AQ130" i="19"/>
  <c r="AR130" i="19"/>
  <c r="AG131" i="19"/>
  <c r="AH131" i="19"/>
  <c r="AI131" i="19"/>
  <c r="AJ131" i="19"/>
  <c r="AK131" i="19"/>
  <c r="AL131" i="19"/>
  <c r="AM131" i="19"/>
  <c r="AN131" i="19"/>
  <c r="AO131" i="19"/>
  <c r="AP131" i="19"/>
  <c r="AQ131" i="19"/>
  <c r="AR131" i="19"/>
  <c r="AG132" i="19"/>
  <c r="AH132" i="19"/>
  <c r="AI132" i="19"/>
  <c r="AJ132" i="19"/>
  <c r="AK132" i="19"/>
  <c r="AL132" i="19"/>
  <c r="AM132" i="19"/>
  <c r="AN132" i="19"/>
  <c r="AO132" i="19"/>
  <c r="AP132" i="19"/>
  <c r="AQ132" i="19"/>
  <c r="AR132" i="19"/>
  <c r="AG133" i="19"/>
  <c r="AH133" i="19"/>
  <c r="AI133" i="19"/>
  <c r="AJ133" i="19"/>
  <c r="AK133" i="19"/>
  <c r="AL133" i="19"/>
  <c r="AM133" i="19"/>
  <c r="AN133" i="19"/>
  <c r="AO133" i="19"/>
  <c r="AP133" i="19"/>
  <c r="AQ133" i="19"/>
  <c r="AR133" i="19"/>
  <c r="AG134" i="19"/>
  <c r="AH134" i="19"/>
  <c r="AI134" i="19"/>
  <c r="AJ134" i="19"/>
  <c r="AK134" i="19"/>
  <c r="AL134" i="19"/>
  <c r="AM134" i="19"/>
  <c r="AN134" i="19"/>
  <c r="AO134" i="19"/>
  <c r="AP134" i="19"/>
  <c r="AQ134" i="19"/>
  <c r="AR134" i="19"/>
  <c r="AG135" i="19"/>
  <c r="AH135" i="19"/>
  <c r="AI135" i="19"/>
  <c r="AJ135" i="19"/>
  <c r="AK135" i="19"/>
  <c r="AL135" i="19"/>
  <c r="AM135" i="19"/>
  <c r="AN135" i="19"/>
  <c r="AO135" i="19"/>
  <c r="AP135" i="19"/>
  <c r="AQ135" i="19"/>
  <c r="AR135" i="19"/>
  <c r="AG136" i="19"/>
  <c r="AH136" i="19"/>
  <c r="AI136" i="19"/>
  <c r="AJ136" i="19"/>
  <c r="AK136" i="19"/>
  <c r="AL136" i="19"/>
  <c r="AM136" i="19"/>
  <c r="AN136" i="19"/>
  <c r="AO136" i="19"/>
  <c r="AP136" i="19"/>
  <c r="AQ136" i="19"/>
  <c r="AR136" i="19"/>
  <c r="AG137" i="19"/>
  <c r="AH137" i="19"/>
  <c r="AI137" i="19"/>
  <c r="AJ137" i="19"/>
  <c r="AK137" i="19"/>
  <c r="AL137" i="19"/>
  <c r="AM137" i="19"/>
  <c r="AN137" i="19"/>
  <c r="AO137" i="19"/>
  <c r="AP137" i="19"/>
  <c r="AQ137" i="19"/>
  <c r="AR137" i="19"/>
  <c r="AG138" i="19"/>
  <c r="AH138" i="19"/>
  <c r="AI138" i="19"/>
  <c r="AJ138" i="19"/>
  <c r="AK138" i="19"/>
  <c r="AL138" i="19"/>
  <c r="AM138" i="19"/>
  <c r="AN138" i="19"/>
  <c r="AO138" i="19"/>
  <c r="AP138" i="19"/>
  <c r="AQ138" i="19"/>
  <c r="AR138" i="19"/>
  <c r="AG139" i="19"/>
  <c r="AH139" i="19"/>
  <c r="AI139" i="19"/>
  <c r="AJ139" i="19"/>
  <c r="AK139" i="19"/>
  <c r="AL139" i="19"/>
  <c r="AM139" i="19"/>
  <c r="AN139" i="19"/>
  <c r="AO139" i="19"/>
  <c r="AP139" i="19"/>
  <c r="AQ139" i="19"/>
  <c r="AR139" i="19"/>
  <c r="AG140" i="19"/>
  <c r="AH140" i="19"/>
  <c r="AI140" i="19"/>
  <c r="AJ140" i="19"/>
  <c r="AK140" i="19"/>
  <c r="AL140" i="19"/>
  <c r="AM140" i="19"/>
  <c r="AN140" i="19"/>
  <c r="AO140" i="19"/>
  <c r="AP140" i="19"/>
  <c r="AQ140" i="19"/>
  <c r="AR140" i="19"/>
  <c r="AG141" i="19"/>
  <c r="AH141" i="19"/>
  <c r="AI141" i="19"/>
  <c r="AJ141" i="19"/>
  <c r="AK141" i="19"/>
  <c r="AL141" i="19"/>
  <c r="AM141" i="19"/>
  <c r="AN141" i="19"/>
  <c r="AO141" i="19"/>
  <c r="AP141" i="19"/>
  <c r="AQ141" i="19"/>
  <c r="AR141" i="19"/>
  <c r="AG142" i="19"/>
  <c r="AH142" i="19"/>
  <c r="AI142" i="19"/>
  <c r="AJ142" i="19"/>
  <c r="AK142" i="19"/>
  <c r="AL142" i="19"/>
  <c r="AM142" i="19"/>
  <c r="AN142" i="19"/>
  <c r="AO142" i="19"/>
  <c r="AP142" i="19"/>
  <c r="AQ142" i="19"/>
  <c r="AR142" i="19"/>
  <c r="AG143" i="19"/>
  <c r="AH143" i="19"/>
  <c r="AI143" i="19"/>
  <c r="AJ143" i="19"/>
  <c r="AK143" i="19"/>
  <c r="AL143" i="19"/>
  <c r="AM143" i="19"/>
  <c r="AN143" i="19"/>
  <c r="AO143" i="19"/>
  <c r="AP143" i="19"/>
  <c r="AQ143" i="19"/>
  <c r="AR143" i="19"/>
  <c r="AG144" i="19"/>
  <c r="AH144" i="19"/>
  <c r="AI144" i="19"/>
  <c r="AJ144" i="19"/>
  <c r="AK144" i="19"/>
  <c r="AL144" i="19"/>
  <c r="AM144" i="19"/>
  <c r="AN144" i="19"/>
  <c r="AO144" i="19"/>
  <c r="AP144" i="19"/>
  <c r="AQ144" i="19"/>
  <c r="AR144" i="19"/>
  <c r="AG145" i="19"/>
  <c r="AH145" i="19"/>
  <c r="AI145" i="19"/>
  <c r="AJ145" i="19"/>
  <c r="AK145" i="19"/>
  <c r="AL145" i="19"/>
  <c r="AM145" i="19"/>
  <c r="AN145" i="19"/>
  <c r="AO145" i="19"/>
  <c r="AP145" i="19"/>
  <c r="AQ145" i="19"/>
  <c r="AR145" i="19"/>
  <c r="AG146" i="19"/>
  <c r="AH146" i="19"/>
  <c r="AI146" i="19"/>
  <c r="AJ146" i="19"/>
  <c r="AK146" i="19"/>
  <c r="AL146" i="19"/>
  <c r="AM146" i="19"/>
  <c r="AN146" i="19"/>
  <c r="AO146" i="19"/>
  <c r="AP146" i="19"/>
  <c r="AQ146" i="19"/>
  <c r="AR146" i="19"/>
  <c r="AG147" i="19"/>
  <c r="AH147" i="19"/>
  <c r="AI147" i="19"/>
  <c r="AJ147" i="19"/>
  <c r="AK147" i="19"/>
  <c r="AL147" i="19"/>
  <c r="AM147" i="19"/>
  <c r="AN147" i="19"/>
  <c r="AO147" i="19"/>
  <c r="AP147" i="19"/>
  <c r="AQ147" i="19"/>
  <c r="AR147" i="19"/>
  <c r="AG148" i="19"/>
  <c r="AH148" i="19"/>
  <c r="AI148" i="19"/>
  <c r="AJ148" i="19"/>
  <c r="AK148" i="19"/>
  <c r="AL148" i="19"/>
  <c r="AM148" i="19"/>
  <c r="AN148" i="19"/>
  <c r="AO148" i="19"/>
  <c r="AP148" i="19"/>
  <c r="AQ148" i="19"/>
  <c r="AR148" i="19"/>
  <c r="AG149" i="19"/>
  <c r="AH149" i="19"/>
  <c r="AI149" i="19"/>
  <c r="AJ149" i="19"/>
  <c r="AK149" i="19"/>
  <c r="AL149" i="19"/>
  <c r="AM149" i="19"/>
  <c r="AN149" i="19"/>
  <c r="AO149" i="19"/>
  <c r="AP149" i="19"/>
  <c r="AQ149" i="19"/>
  <c r="AR149" i="19"/>
  <c r="AG150" i="19"/>
  <c r="AH150" i="19"/>
  <c r="AI150" i="19"/>
  <c r="AJ150" i="19"/>
  <c r="AK150" i="19"/>
  <c r="AL150" i="19"/>
  <c r="AM150" i="19"/>
  <c r="AN150" i="19"/>
  <c r="AO150" i="19"/>
  <c r="AP150" i="19"/>
  <c r="AQ150" i="19"/>
  <c r="AR150" i="19"/>
  <c r="AG151" i="19"/>
  <c r="AH151" i="19"/>
  <c r="AI151" i="19"/>
  <c r="AJ151" i="19"/>
  <c r="AK151" i="19"/>
  <c r="AL151" i="19"/>
  <c r="AM151" i="19"/>
  <c r="AN151" i="19"/>
  <c r="AO151" i="19"/>
  <c r="AP151" i="19"/>
  <c r="AQ151" i="19"/>
  <c r="AR151" i="19"/>
  <c r="AG152" i="19"/>
  <c r="AH152" i="19"/>
  <c r="AI152" i="19"/>
  <c r="AJ152" i="19"/>
  <c r="AK152" i="19"/>
  <c r="AL152" i="19"/>
  <c r="AM152" i="19"/>
  <c r="AN152" i="19"/>
  <c r="AO152" i="19"/>
  <c r="AP152" i="19"/>
  <c r="AQ152" i="19"/>
  <c r="AR152" i="19"/>
  <c r="AG153" i="19"/>
  <c r="AH153" i="19"/>
  <c r="AI153" i="19"/>
  <c r="AJ153" i="19"/>
  <c r="AK153" i="19"/>
  <c r="AL153" i="19"/>
  <c r="AM153" i="19"/>
  <c r="AN153" i="19"/>
  <c r="AO153" i="19"/>
  <c r="AP153" i="19"/>
  <c r="AQ153" i="19"/>
  <c r="AR153" i="19"/>
  <c r="AG154" i="19"/>
  <c r="AH154" i="19"/>
  <c r="AI154" i="19"/>
  <c r="AJ154" i="19"/>
  <c r="AK154" i="19"/>
  <c r="AL154" i="19"/>
  <c r="AM154" i="19"/>
  <c r="AN154" i="19"/>
  <c r="AO154" i="19"/>
  <c r="AP154" i="19"/>
  <c r="AQ154" i="19"/>
  <c r="AR154" i="19"/>
  <c r="AG155" i="19"/>
  <c r="AH155" i="19"/>
  <c r="AI155" i="19"/>
  <c r="AJ155" i="19"/>
  <c r="AK155" i="19"/>
  <c r="AL155" i="19"/>
  <c r="AM155" i="19"/>
  <c r="AN155" i="19"/>
  <c r="AO155" i="19"/>
  <c r="AP155" i="19"/>
  <c r="AQ155" i="19"/>
  <c r="AR155" i="19"/>
  <c r="AG156" i="19"/>
  <c r="AH156" i="19"/>
  <c r="AI156" i="19"/>
  <c r="AJ156" i="19"/>
  <c r="AK156" i="19"/>
  <c r="AL156" i="19"/>
  <c r="AM156" i="19"/>
  <c r="AN156" i="19"/>
  <c r="AO156" i="19"/>
  <c r="AP156" i="19"/>
  <c r="AQ156" i="19"/>
  <c r="AR156" i="19"/>
  <c r="AG157" i="19"/>
  <c r="AH157" i="19"/>
  <c r="AI157" i="19"/>
  <c r="AJ157" i="19"/>
  <c r="AK157" i="19"/>
  <c r="AL157" i="19"/>
  <c r="AM157" i="19"/>
  <c r="AN157" i="19"/>
  <c r="AO157" i="19"/>
  <c r="AP157" i="19"/>
  <c r="AQ157" i="19"/>
  <c r="AR157" i="19"/>
  <c r="AG158" i="19"/>
  <c r="AH158" i="19"/>
  <c r="AI158" i="19"/>
  <c r="AJ158" i="19"/>
  <c r="AK158" i="19"/>
  <c r="AL158" i="19"/>
  <c r="AM158" i="19"/>
  <c r="AN158" i="19"/>
  <c r="AO158" i="19"/>
  <c r="AP158" i="19"/>
  <c r="AQ158" i="19"/>
  <c r="AR158" i="19"/>
  <c r="AG159" i="19"/>
  <c r="AH159" i="19"/>
  <c r="AI159" i="19"/>
  <c r="AJ159" i="19"/>
  <c r="AK159" i="19"/>
  <c r="AL159" i="19"/>
  <c r="AM159" i="19"/>
  <c r="AN159" i="19"/>
  <c r="AO159" i="19"/>
  <c r="AP159" i="19"/>
  <c r="AQ159" i="19"/>
  <c r="AR159" i="19"/>
  <c r="AG160" i="19"/>
  <c r="AH160" i="19"/>
  <c r="AI160" i="19"/>
  <c r="AJ160" i="19"/>
  <c r="AK160" i="19"/>
  <c r="AL160" i="19"/>
  <c r="AM160" i="19"/>
  <c r="AN160" i="19"/>
  <c r="AO160" i="19"/>
  <c r="AP160" i="19"/>
  <c r="AQ160" i="19"/>
  <c r="AR160" i="19"/>
  <c r="AG161" i="19"/>
  <c r="AH161" i="19"/>
  <c r="AI161" i="19"/>
  <c r="AJ161" i="19"/>
  <c r="AK161" i="19"/>
  <c r="AL161" i="19"/>
  <c r="AM161" i="19"/>
  <c r="AN161" i="19"/>
  <c r="AO161" i="19"/>
  <c r="AP161" i="19"/>
  <c r="AQ161" i="19"/>
  <c r="AR161" i="19"/>
  <c r="AG162" i="19"/>
  <c r="AH162" i="19"/>
  <c r="AI162" i="19"/>
  <c r="AJ162" i="19"/>
  <c r="AK162" i="19"/>
  <c r="AL162" i="19"/>
  <c r="AM162" i="19"/>
  <c r="AN162" i="19"/>
  <c r="AO162" i="19"/>
  <c r="AP162" i="19"/>
  <c r="AQ162" i="19"/>
  <c r="AR162" i="19"/>
  <c r="AG163" i="19"/>
  <c r="AH163" i="19"/>
  <c r="AI163" i="19"/>
  <c r="AJ163" i="19"/>
  <c r="AK163" i="19"/>
  <c r="AL163" i="19"/>
  <c r="AM163" i="19"/>
  <c r="AN163" i="19"/>
  <c r="AO163" i="19"/>
  <c r="AP163" i="19"/>
  <c r="AQ163" i="19"/>
  <c r="AR163" i="19"/>
  <c r="AG164" i="19"/>
  <c r="AH164" i="19"/>
  <c r="AI164" i="19"/>
  <c r="AJ164" i="19"/>
  <c r="AK164" i="19"/>
  <c r="AL164" i="19"/>
  <c r="AM164" i="19"/>
  <c r="AN164" i="19"/>
  <c r="AO164" i="19"/>
  <c r="AP164" i="19"/>
  <c r="AQ164" i="19"/>
  <c r="AR164" i="19"/>
  <c r="AG165" i="19"/>
  <c r="AH165" i="19"/>
  <c r="AI165" i="19"/>
  <c r="AJ165" i="19"/>
  <c r="AK165" i="19"/>
  <c r="AL165" i="19"/>
  <c r="AM165" i="19"/>
  <c r="AN165" i="19"/>
  <c r="AO165" i="19"/>
  <c r="AP165" i="19"/>
  <c r="AQ165" i="19"/>
  <c r="AR165" i="19"/>
  <c r="AG166" i="19"/>
  <c r="AH166" i="19"/>
  <c r="AI166" i="19"/>
  <c r="AJ166" i="19"/>
  <c r="AK166" i="19"/>
  <c r="AL166" i="19"/>
  <c r="AM166" i="19"/>
  <c r="AN166" i="19"/>
  <c r="AO166" i="19"/>
  <c r="AP166" i="19"/>
  <c r="AQ166" i="19"/>
  <c r="AR166" i="19"/>
  <c r="AG167" i="19"/>
  <c r="AH167" i="19"/>
  <c r="AI167" i="19"/>
  <c r="AJ167" i="19"/>
  <c r="AK167" i="19"/>
  <c r="AL167" i="19"/>
  <c r="AM167" i="19"/>
  <c r="AN167" i="19"/>
  <c r="AO167" i="19"/>
  <c r="AP167" i="19"/>
  <c r="AQ167" i="19"/>
  <c r="AR167" i="19"/>
  <c r="AG168" i="19"/>
  <c r="AH168" i="19"/>
  <c r="AI168" i="19"/>
  <c r="AJ168" i="19"/>
  <c r="AK168" i="19"/>
  <c r="AL168" i="19"/>
  <c r="AM168" i="19"/>
  <c r="AN168" i="19"/>
  <c r="AO168" i="19"/>
  <c r="AP168" i="19"/>
  <c r="AQ168" i="19"/>
  <c r="AR168" i="19"/>
  <c r="AG169" i="19"/>
  <c r="AH169" i="19"/>
  <c r="AI169" i="19"/>
  <c r="AJ169" i="19"/>
  <c r="AK169" i="19"/>
  <c r="AL169" i="19"/>
  <c r="AM169" i="19"/>
  <c r="AN169" i="19"/>
  <c r="AO169" i="19"/>
  <c r="AP169" i="19"/>
  <c r="AQ169" i="19"/>
  <c r="AR169" i="19"/>
  <c r="AG170" i="19"/>
  <c r="AH170" i="19"/>
  <c r="AI170" i="19"/>
  <c r="AJ170" i="19"/>
  <c r="AK170" i="19"/>
  <c r="AL170" i="19"/>
  <c r="AM170" i="19"/>
  <c r="AN170" i="19"/>
  <c r="AO170" i="19"/>
  <c r="AP170" i="19"/>
  <c r="AQ170" i="19"/>
  <c r="AR170" i="19"/>
  <c r="AG171" i="19"/>
  <c r="AH171" i="19"/>
  <c r="AI171" i="19"/>
  <c r="AJ171" i="19"/>
  <c r="AK171" i="19"/>
  <c r="AL171" i="19"/>
  <c r="AM171" i="19"/>
  <c r="AN171" i="19"/>
  <c r="AO171" i="19"/>
  <c r="AP171" i="19"/>
  <c r="AQ171" i="19"/>
  <c r="AR171" i="19"/>
  <c r="AG172" i="19"/>
  <c r="AH172" i="19"/>
  <c r="AI172" i="19"/>
  <c r="AJ172" i="19"/>
  <c r="AK172" i="19"/>
  <c r="AL172" i="19"/>
  <c r="AM172" i="19"/>
  <c r="AN172" i="19"/>
  <c r="AO172" i="19"/>
  <c r="AP172" i="19"/>
  <c r="AQ172" i="19"/>
  <c r="AR172" i="19"/>
  <c r="AG173" i="19"/>
  <c r="AH173" i="19"/>
  <c r="AI173" i="19"/>
  <c r="AJ173" i="19"/>
  <c r="AK173" i="19"/>
  <c r="AL173" i="19"/>
  <c r="AM173" i="19"/>
  <c r="AN173" i="19"/>
  <c r="AO173" i="19"/>
  <c r="AP173" i="19"/>
  <c r="AQ173" i="19"/>
  <c r="AR173" i="19"/>
  <c r="AG174" i="19"/>
  <c r="AH174" i="19"/>
  <c r="AI174" i="19"/>
  <c r="AJ174" i="19"/>
  <c r="AK174" i="19"/>
  <c r="AL174" i="19"/>
  <c r="AM174" i="19"/>
  <c r="AN174" i="19"/>
  <c r="AO174" i="19"/>
  <c r="AP174" i="19"/>
  <c r="AQ174" i="19"/>
  <c r="AR174" i="19"/>
  <c r="AG175" i="19"/>
  <c r="AH175" i="19"/>
  <c r="AI175" i="19"/>
  <c r="AJ175" i="19"/>
  <c r="AK175" i="19"/>
  <c r="AL175" i="19"/>
  <c r="AM175" i="19"/>
  <c r="AN175" i="19"/>
  <c r="AO175" i="19"/>
  <c r="AP175" i="19"/>
  <c r="AQ175" i="19"/>
  <c r="AR175" i="19"/>
  <c r="AG176" i="19"/>
  <c r="AH176" i="19"/>
  <c r="AI176" i="19"/>
  <c r="AJ176" i="19"/>
  <c r="AK176" i="19"/>
  <c r="AL176" i="19"/>
  <c r="AM176" i="19"/>
  <c r="AN176" i="19"/>
  <c r="AO176" i="19"/>
  <c r="AP176" i="19"/>
  <c r="AQ176" i="19"/>
  <c r="AR176" i="19"/>
  <c r="AG177" i="19"/>
  <c r="AH177" i="19"/>
  <c r="AI177" i="19"/>
  <c r="AJ177" i="19"/>
  <c r="AK177" i="19"/>
  <c r="AL177" i="19"/>
  <c r="AM177" i="19"/>
  <c r="AN177" i="19"/>
  <c r="AO177" i="19"/>
  <c r="AP177" i="19"/>
  <c r="AQ177" i="19"/>
  <c r="AR177" i="19"/>
  <c r="AG178" i="19"/>
  <c r="AH178" i="19"/>
  <c r="AI178" i="19"/>
  <c r="AJ178" i="19"/>
  <c r="AK178" i="19"/>
  <c r="AL178" i="19"/>
  <c r="AM178" i="19"/>
  <c r="AN178" i="19"/>
  <c r="AO178" i="19"/>
  <c r="AP178" i="19"/>
  <c r="AQ178" i="19"/>
  <c r="AR178" i="19"/>
  <c r="AG179" i="19"/>
  <c r="AH179" i="19"/>
  <c r="AI179" i="19"/>
  <c r="AJ179" i="19"/>
  <c r="AK179" i="19"/>
  <c r="AL179" i="19"/>
  <c r="AM179" i="19"/>
  <c r="AN179" i="19"/>
  <c r="AO179" i="19"/>
  <c r="AP179" i="19"/>
  <c r="AQ179" i="19"/>
  <c r="AR179" i="19"/>
  <c r="AG180" i="19"/>
  <c r="AH180" i="19"/>
  <c r="AI180" i="19"/>
  <c r="AJ180" i="19"/>
  <c r="AK180" i="19"/>
  <c r="AL180" i="19"/>
  <c r="AM180" i="19"/>
  <c r="AN180" i="19"/>
  <c r="AO180" i="19"/>
  <c r="AP180" i="19"/>
  <c r="AQ180" i="19"/>
  <c r="AR180" i="19"/>
  <c r="AG181" i="19"/>
  <c r="AH181" i="19"/>
  <c r="AI181" i="19"/>
  <c r="AJ181" i="19"/>
  <c r="AK181" i="19"/>
  <c r="AL181" i="19"/>
  <c r="AM181" i="19"/>
  <c r="AN181" i="19"/>
  <c r="AO181" i="19"/>
  <c r="AP181" i="19"/>
  <c r="AQ181" i="19"/>
  <c r="AR181" i="19"/>
  <c r="AG182" i="19"/>
  <c r="AH182" i="19"/>
  <c r="AI182" i="19"/>
  <c r="AJ182" i="19"/>
  <c r="AK182" i="19"/>
  <c r="AL182" i="19"/>
  <c r="AM182" i="19"/>
  <c r="AN182" i="19"/>
  <c r="AO182" i="19"/>
  <c r="AP182" i="19"/>
  <c r="AQ182" i="19"/>
  <c r="AR182" i="19"/>
  <c r="AG183" i="19"/>
  <c r="AH183" i="19"/>
  <c r="AI183" i="19"/>
  <c r="AJ183" i="19"/>
  <c r="AK183" i="19"/>
  <c r="AL183" i="19"/>
  <c r="AM183" i="19"/>
  <c r="AN183" i="19"/>
  <c r="AO183" i="19"/>
  <c r="AP183" i="19"/>
  <c r="AQ183" i="19"/>
  <c r="AR183" i="19"/>
  <c r="AG184" i="19"/>
  <c r="AH184" i="19"/>
  <c r="AI184" i="19"/>
  <c r="AJ184" i="19"/>
  <c r="AK184" i="19"/>
  <c r="AL184" i="19"/>
  <c r="AM184" i="19"/>
  <c r="AN184" i="19"/>
  <c r="AO184" i="19"/>
  <c r="AP184" i="19"/>
  <c r="AQ184" i="19"/>
  <c r="AR184" i="19"/>
  <c r="AG185" i="19"/>
  <c r="AH185" i="19"/>
  <c r="AI185" i="19"/>
  <c r="AJ185" i="19"/>
  <c r="AK185" i="19"/>
  <c r="AL185" i="19"/>
  <c r="AM185" i="19"/>
  <c r="AN185" i="19"/>
  <c r="AO185" i="19"/>
  <c r="AP185" i="19"/>
  <c r="AQ185" i="19"/>
  <c r="AR185" i="19"/>
  <c r="AG186" i="19"/>
  <c r="AH186" i="19"/>
  <c r="AI186" i="19"/>
  <c r="AJ186" i="19"/>
  <c r="AK186" i="19"/>
  <c r="AL186" i="19"/>
  <c r="AM186" i="19"/>
  <c r="AN186" i="19"/>
  <c r="AO186" i="19"/>
  <c r="AP186" i="19"/>
  <c r="AQ186" i="19"/>
  <c r="AR186" i="19"/>
  <c r="AG187" i="19"/>
  <c r="AH187" i="19"/>
  <c r="AI187" i="19"/>
  <c r="AJ187" i="19"/>
  <c r="AK187" i="19"/>
  <c r="AL187" i="19"/>
  <c r="AM187" i="19"/>
  <c r="AN187" i="19"/>
  <c r="AO187" i="19"/>
  <c r="AP187" i="19"/>
  <c r="AQ187" i="19"/>
  <c r="AR187" i="19"/>
  <c r="AG188" i="19"/>
  <c r="AH188" i="19"/>
  <c r="AI188" i="19"/>
  <c r="AJ188" i="19"/>
  <c r="AK188" i="19"/>
  <c r="AL188" i="19"/>
  <c r="AM188" i="19"/>
  <c r="AN188" i="19"/>
  <c r="AO188" i="19"/>
  <c r="AP188" i="19"/>
  <c r="AQ188" i="19"/>
  <c r="AR188" i="19"/>
  <c r="AG189" i="19"/>
  <c r="AH189" i="19"/>
  <c r="AI189" i="19"/>
  <c r="AJ189" i="19"/>
  <c r="AK189" i="19"/>
  <c r="AL189" i="19"/>
  <c r="AM189" i="19"/>
  <c r="AN189" i="19"/>
  <c r="AO189" i="19"/>
  <c r="AP189" i="19"/>
  <c r="AQ189" i="19"/>
  <c r="AR189" i="19"/>
  <c r="AG190" i="19"/>
  <c r="AH190" i="19"/>
  <c r="AI190" i="19"/>
  <c r="AJ190" i="19"/>
  <c r="AK190" i="19"/>
  <c r="AL190" i="19"/>
  <c r="AM190" i="19"/>
  <c r="AN190" i="19"/>
  <c r="AO190" i="19"/>
  <c r="AP190" i="19"/>
  <c r="AQ190" i="19"/>
  <c r="AR190" i="19"/>
  <c r="AG191" i="19"/>
  <c r="AH191" i="19"/>
  <c r="AI191" i="19"/>
  <c r="AJ191" i="19"/>
  <c r="AK191" i="19"/>
  <c r="AL191" i="19"/>
  <c r="AM191" i="19"/>
  <c r="AN191" i="19"/>
  <c r="AO191" i="19"/>
  <c r="AP191" i="19"/>
  <c r="AQ191" i="19"/>
  <c r="AR191" i="19"/>
  <c r="AG192" i="19"/>
  <c r="AH192" i="19"/>
  <c r="AI192" i="19"/>
  <c r="AJ192" i="19"/>
  <c r="AK192" i="19"/>
  <c r="AL192" i="19"/>
  <c r="AM192" i="19"/>
  <c r="AN192" i="19"/>
  <c r="AO192" i="19"/>
  <c r="AP192" i="19"/>
  <c r="AQ192" i="19"/>
  <c r="AR192" i="19"/>
  <c r="AG193" i="19"/>
  <c r="AH193" i="19"/>
  <c r="AI193" i="19"/>
  <c r="AJ193" i="19"/>
  <c r="AK193" i="19"/>
  <c r="AL193" i="19"/>
  <c r="AM193" i="19"/>
  <c r="AN193" i="19"/>
  <c r="AO193" i="19"/>
  <c r="AP193" i="19"/>
  <c r="AQ193" i="19"/>
  <c r="AR193" i="19"/>
  <c r="AG194" i="19"/>
  <c r="AH194" i="19"/>
  <c r="AI194" i="19"/>
  <c r="AJ194" i="19"/>
  <c r="AK194" i="19"/>
  <c r="AL194" i="19"/>
  <c r="AM194" i="19"/>
  <c r="AN194" i="19"/>
  <c r="AO194" i="19"/>
  <c r="AP194" i="19"/>
  <c r="AQ194" i="19"/>
  <c r="AR194" i="19"/>
  <c r="AG195" i="19"/>
  <c r="AH195" i="19"/>
  <c r="AI195" i="19"/>
  <c r="AJ195" i="19"/>
  <c r="AK195" i="19"/>
  <c r="AL195" i="19"/>
  <c r="AM195" i="19"/>
  <c r="AN195" i="19"/>
  <c r="AO195" i="19"/>
  <c r="AP195" i="19"/>
  <c r="AQ195" i="19"/>
  <c r="AR195" i="19"/>
  <c r="AG196" i="19"/>
  <c r="AH196" i="19"/>
  <c r="AI196" i="19"/>
  <c r="AJ196" i="19"/>
  <c r="AK196" i="19"/>
  <c r="AL196" i="19"/>
  <c r="AM196" i="19"/>
  <c r="AN196" i="19"/>
  <c r="AO196" i="19"/>
  <c r="AP196" i="19"/>
  <c r="AQ196" i="19"/>
  <c r="AR196" i="19"/>
  <c r="AG197" i="19"/>
  <c r="AH197" i="19"/>
  <c r="AI197" i="19"/>
  <c r="AJ197" i="19"/>
  <c r="AK197" i="19"/>
  <c r="AL197" i="19"/>
  <c r="AM197" i="19"/>
  <c r="AN197" i="19"/>
  <c r="AO197" i="19"/>
  <c r="AP197" i="19"/>
  <c r="AQ197" i="19"/>
  <c r="AR197" i="19"/>
  <c r="AG198" i="19"/>
  <c r="AH198" i="19"/>
  <c r="AI198" i="19"/>
  <c r="AJ198" i="19"/>
  <c r="AK198" i="19"/>
  <c r="AL198" i="19"/>
  <c r="AM198" i="19"/>
  <c r="AN198" i="19"/>
  <c r="AO198" i="19"/>
  <c r="AP198" i="19"/>
  <c r="AQ198" i="19"/>
  <c r="AR198" i="19"/>
  <c r="AG199" i="19"/>
  <c r="AH199" i="19"/>
  <c r="AI199" i="19"/>
  <c r="AJ199" i="19"/>
  <c r="AK199" i="19"/>
  <c r="AL199" i="19"/>
  <c r="AM199" i="19"/>
  <c r="AN199" i="19"/>
  <c r="AO199" i="19"/>
  <c r="AP199" i="19"/>
  <c r="AQ199" i="19"/>
  <c r="AR199" i="19"/>
  <c r="AG200" i="19"/>
  <c r="AH200" i="19"/>
  <c r="AI200" i="19"/>
  <c r="AJ200" i="19"/>
  <c r="AK200" i="19"/>
  <c r="AL200" i="19"/>
  <c r="AM200" i="19"/>
  <c r="AN200" i="19"/>
  <c r="AO200" i="19"/>
  <c r="AP200" i="19"/>
  <c r="AQ200" i="19"/>
  <c r="AR200" i="19"/>
  <c r="AG201" i="19"/>
  <c r="AH201" i="19"/>
  <c r="AI201" i="19"/>
  <c r="AJ201" i="19"/>
  <c r="AK201" i="19"/>
  <c r="AL201" i="19"/>
  <c r="AM201" i="19"/>
  <c r="AN201" i="19"/>
  <c r="AO201" i="19"/>
  <c r="AP201" i="19"/>
  <c r="AQ201" i="19"/>
  <c r="AR201" i="19"/>
  <c r="AG202" i="19"/>
  <c r="AH202" i="19"/>
  <c r="AI202" i="19"/>
  <c r="AJ202" i="19"/>
  <c r="AK202" i="19"/>
  <c r="AL202" i="19"/>
  <c r="AM202" i="19"/>
  <c r="AN202" i="19"/>
  <c r="AO202" i="19"/>
  <c r="AP202" i="19"/>
  <c r="AQ202" i="19"/>
  <c r="AR202" i="19"/>
  <c r="AG203" i="19"/>
  <c r="AH203" i="19"/>
  <c r="AI203" i="19"/>
  <c r="AJ203" i="19"/>
  <c r="AK203" i="19"/>
  <c r="AL203" i="19"/>
  <c r="AM203" i="19"/>
  <c r="AN203" i="19"/>
  <c r="AO203" i="19"/>
  <c r="AP203" i="19"/>
  <c r="AQ203" i="19"/>
  <c r="AR203" i="19"/>
  <c r="AG204" i="19"/>
  <c r="AH204" i="19"/>
  <c r="AI204" i="19"/>
  <c r="AJ204" i="19"/>
  <c r="AK204" i="19"/>
  <c r="AL204" i="19"/>
  <c r="AM204" i="19"/>
  <c r="AN204" i="19"/>
  <c r="AO204" i="19"/>
  <c r="AP204" i="19"/>
  <c r="AQ204" i="19"/>
  <c r="AR204" i="19"/>
  <c r="AG205" i="19"/>
  <c r="AH205" i="19"/>
  <c r="AI205" i="19"/>
  <c r="AJ205" i="19"/>
  <c r="AK205" i="19"/>
  <c r="AL205" i="19"/>
  <c r="AM205" i="19"/>
  <c r="AN205" i="19"/>
  <c r="AO205" i="19"/>
  <c r="AP205" i="19"/>
  <c r="AQ205" i="19"/>
  <c r="AR205" i="19"/>
  <c r="AG206" i="19"/>
  <c r="AH206" i="19"/>
  <c r="AI206" i="19"/>
  <c r="AJ206" i="19"/>
  <c r="AK206" i="19"/>
  <c r="AL206" i="19"/>
  <c r="AM206" i="19"/>
  <c r="AN206" i="19"/>
  <c r="AO206" i="19"/>
  <c r="AP206" i="19"/>
  <c r="AQ206" i="19"/>
  <c r="AR206" i="19"/>
  <c r="AG207" i="19"/>
  <c r="AH207" i="19"/>
  <c r="AI207" i="19"/>
  <c r="AJ207" i="19"/>
  <c r="AK207" i="19"/>
  <c r="AL207" i="19"/>
  <c r="AM207" i="19"/>
  <c r="AN207" i="19"/>
  <c r="AO207" i="19"/>
  <c r="AP207" i="19"/>
  <c r="AQ207" i="19"/>
  <c r="AR207" i="19"/>
  <c r="AG208" i="19"/>
  <c r="AH208" i="19"/>
  <c r="AI208" i="19"/>
  <c r="AJ208" i="19"/>
  <c r="AK208" i="19"/>
  <c r="AL208" i="19"/>
  <c r="AM208" i="19"/>
  <c r="AN208" i="19"/>
  <c r="AO208" i="19"/>
  <c r="AP208" i="19"/>
  <c r="AQ208" i="19"/>
  <c r="AR208" i="19"/>
  <c r="AG209" i="19"/>
  <c r="AH209" i="19"/>
  <c r="AI209" i="19"/>
  <c r="AJ209" i="19"/>
  <c r="AK209" i="19"/>
  <c r="AL209" i="19"/>
  <c r="AM209" i="19"/>
  <c r="AN209" i="19"/>
  <c r="AO209" i="19"/>
  <c r="AP209" i="19"/>
  <c r="AQ209" i="19"/>
  <c r="AR209" i="19"/>
  <c r="AG210" i="19"/>
  <c r="AH210" i="19"/>
  <c r="AI210" i="19"/>
  <c r="AJ210" i="19"/>
  <c r="AK210" i="19"/>
  <c r="AL210" i="19"/>
  <c r="AM210" i="19"/>
  <c r="AN210" i="19"/>
  <c r="AO210" i="19"/>
  <c r="AP210" i="19"/>
  <c r="AQ210" i="19"/>
  <c r="AR210" i="19"/>
  <c r="AG211" i="19"/>
  <c r="AH211" i="19"/>
  <c r="AI211" i="19"/>
  <c r="AJ211" i="19"/>
  <c r="AK211" i="19"/>
  <c r="AL211" i="19"/>
  <c r="AM211" i="19"/>
  <c r="AN211" i="19"/>
  <c r="AO211" i="19"/>
  <c r="AP211" i="19"/>
  <c r="AQ211" i="19"/>
  <c r="AR211" i="19"/>
  <c r="AG212" i="19"/>
  <c r="AH212" i="19"/>
  <c r="AI212" i="19"/>
  <c r="AJ212" i="19"/>
  <c r="AK212" i="19"/>
  <c r="AL212" i="19"/>
  <c r="AM212" i="19"/>
  <c r="AN212" i="19"/>
  <c r="AO212" i="19"/>
  <c r="AP212" i="19"/>
  <c r="AQ212" i="19"/>
  <c r="AR212" i="19"/>
  <c r="AG213" i="19"/>
  <c r="AH213" i="19"/>
  <c r="AI213" i="19"/>
  <c r="AJ213" i="19"/>
  <c r="AK213" i="19"/>
  <c r="AL213" i="19"/>
  <c r="AM213" i="19"/>
  <c r="AN213" i="19"/>
  <c r="AO213" i="19"/>
  <c r="AP213" i="19"/>
  <c r="AQ213" i="19"/>
  <c r="AR213" i="19"/>
  <c r="AG214" i="19"/>
  <c r="AH214" i="19"/>
  <c r="AI214" i="19"/>
  <c r="AJ214" i="19"/>
  <c r="AK214" i="19"/>
  <c r="AL214" i="19"/>
  <c r="AM214" i="19"/>
  <c r="AN214" i="19"/>
  <c r="AO214" i="19"/>
  <c r="AP214" i="19"/>
  <c r="AQ214" i="19"/>
  <c r="AR214" i="19"/>
  <c r="AG215" i="19"/>
  <c r="AH215" i="19"/>
  <c r="AI215" i="19"/>
  <c r="AJ215" i="19"/>
  <c r="AK215" i="19"/>
  <c r="AL215" i="19"/>
  <c r="AM215" i="19"/>
  <c r="AN215" i="19"/>
  <c r="AO215" i="19"/>
  <c r="AP215" i="19"/>
  <c r="AQ215" i="19"/>
  <c r="AR215" i="19"/>
  <c r="AG216" i="19"/>
  <c r="AH216" i="19"/>
  <c r="AI216" i="19"/>
  <c r="AJ216" i="19"/>
  <c r="AK216" i="19"/>
  <c r="AL216" i="19"/>
  <c r="AM216" i="19"/>
  <c r="AN216" i="19"/>
  <c r="AO216" i="19"/>
  <c r="AP216" i="19"/>
  <c r="AQ216" i="19"/>
  <c r="AR216" i="19"/>
  <c r="AG217" i="19"/>
  <c r="AH217" i="19"/>
  <c r="AI217" i="19"/>
  <c r="AJ217" i="19"/>
  <c r="AK217" i="19"/>
  <c r="AL217" i="19"/>
  <c r="AM217" i="19"/>
  <c r="AN217" i="19"/>
  <c r="AO217" i="19"/>
  <c r="AP217" i="19"/>
  <c r="AQ217" i="19"/>
  <c r="AR217" i="19"/>
  <c r="AG218" i="19"/>
  <c r="AH218" i="19"/>
  <c r="AI218" i="19"/>
  <c r="AJ218" i="19"/>
  <c r="AK218" i="19"/>
  <c r="AL218" i="19"/>
  <c r="AM218" i="19"/>
  <c r="AN218" i="19"/>
  <c r="AO218" i="19"/>
  <c r="AP218" i="19"/>
  <c r="AQ218" i="19"/>
  <c r="AR218" i="19"/>
  <c r="AG219" i="19"/>
  <c r="AH219" i="19"/>
  <c r="AI219" i="19"/>
  <c r="AJ219" i="19"/>
  <c r="AK219" i="19"/>
  <c r="AL219" i="19"/>
  <c r="AM219" i="19"/>
  <c r="AN219" i="19"/>
  <c r="AO219" i="19"/>
  <c r="AP219" i="19"/>
  <c r="AQ219" i="19"/>
  <c r="AR219" i="19"/>
  <c r="AG220" i="19"/>
  <c r="AH220" i="19"/>
  <c r="AI220" i="19"/>
  <c r="AJ220" i="19"/>
  <c r="AK220" i="19"/>
  <c r="AL220" i="19"/>
  <c r="AM220" i="19"/>
  <c r="AN220" i="19"/>
  <c r="AO220" i="19"/>
  <c r="AP220" i="19"/>
  <c r="AQ220" i="19"/>
  <c r="AR220" i="19"/>
  <c r="AG221" i="19"/>
  <c r="AH221" i="19"/>
  <c r="AI221" i="19"/>
  <c r="AJ221" i="19"/>
  <c r="AK221" i="19"/>
  <c r="AL221" i="19"/>
  <c r="AM221" i="19"/>
  <c r="AN221" i="19"/>
  <c r="AO221" i="19"/>
  <c r="AP221" i="19"/>
  <c r="AQ221" i="19"/>
  <c r="AR221" i="19"/>
  <c r="AG222" i="19"/>
  <c r="AH222" i="19"/>
  <c r="AI222" i="19"/>
  <c r="AJ222" i="19"/>
  <c r="AK222" i="19"/>
  <c r="AL222" i="19"/>
  <c r="AM222" i="19"/>
  <c r="AN222" i="19"/>
  <c r="AO222" i="19"/>
  <c r="AP222" i="19"/>
  <c r="AQ222" i="19"/>
  <c r="AR222" i="19"/>
  <c r="AG223" i="19"/>
  <c r="AH223" i="19"/>
  <c r="AI223" i="19"/>
  <c r="AJ223" i="19"/>
  <c r="AK223" i="19"/>
  <c r="AL223" i="19"/>
  <c r="AM223" i="19"/>
  <c r="AN223" i="19"/>
  <c r="AO223" i="19"/>
  <c r="AP223" i="19"/>
  <c r="AQ223" i="19"/>
  <c r="AR223" i="19"/>
  <c r="AG224" i="19"/>
  <c r="AH224" i="19"/>
  <c r="AI224" i="19"/>
  <c r="AJ224" i="19"/>
  <c r="AK224" i="19"/>
  <c r="AL224" i="19"/>
  <c r="AM224" i="19"/>
  <c r="AN224" i="19"/>
  <c r="AO224" i="19"/>
  <c r="AP224" i="19"/>
  <c r="AQ224" i="19"/>
  <c r="AR224" i="19"/>
  <c r="AG225" i="19"/>
  <c r="AH225" i="19"/>
  <c r="AI225" i="19"/>
  <c r="AJ225" i="19"/>
  <c r="AK225" i="19"/>
  <c r="AL225" i="19"/>
  <c r="AM225" i="19"/>
  <c r="AN225" i="19"/>
  <c r="AO225" i="19"/>
  <c r="AP225" i="19"/>
  <c r="AQ225" i="19"/>
  <c r="AR225" i="19"/>
  <c r="AG226" i="19"/>
  <c r="AH226" i="19"/>
  <c r="AI226" i="19"/>
  <c r="AJ226" i="19"/>
  <c r="AK226" i="19"/>
  <c r="AL226" i="19"/>
  <c r="AM226" i="19"/>
  <c r="AN226" i="19"/>
  <c r="AO226" i="19"/>
  <c r="AP226" i="19"/>
  <c r="AQ226" i="19"/>
  <c r="AR226" i="19"/>
  <c r="AG227" i="19"/>
  <c r="AH227" i="19"/>
  <c r="AI227" i="19"/>
  <c r="AJ227" i="19"/>
  <c r="AK227" i="19"/>
  <c r="AL227" i="19"/>
  <c r="AM227" i="19"/>
  <c r="AN227" i="19"/>
  <c r="AO227" i="19"/>
  <c r="AP227" i="19"/>
  <c r="AQ227" i="19"/>
  <c r="AR227" i="19"/>
  <c r="AG228" i="19"/>
  <c r="AH228" i="19"/>
  <c r="AI228" i="19"/>
  <c r="AJ228" i="19"/>
  <c r="AK228" i="19"/>
  <c r="AL228" i="19"/>
  <c r="AM228" i="19"/>
  <c r="AN228" i="19"/>
  <c r="AO228" i="19"/>
  <c r="AP228" i="19"/>
  <c r="AQ228" i="19"/>
  <c r="AR228" i="19"/>
  <c r="AG229" i="19"/>
  <c r="AH229" i="19"/>
  <c r="AI229" i="19"/>
  <c r="AJ229" i="19"/>
  <c r="AK229" i="19"/>
  <c r="AL229" i="19"/>
  <c r="AM229" i="19"/>
  <c r="AN229" i="19"/>
  <c r="AO229" i="19"/>
  <c r="AP229" i="19"/>
  <c r="AQ229" i="19"/>
  <c r="AR229" i="19"/>
  <c r="AG230" i="19"/>
  <c r="AH230" i="19"/>
  <c r="AI230" i="19"/>
  <c r="AJ230" i="19"/>
  <c r="AK230" i="19"/>
  <c r="AL230" i="19"/>
  <c r="AM230" i="19"/>
  <c r="AN230" i="19"/>
  <c r="AO230" i="19"/>
  <c r="AP230" i="19"/>
  <c r="AQ230" i="19"/>
  <c r="AR230" i="19"/>
  <c r="AG231" i="19"/>
  <c r="AH231" i="19"/>
  <c r="AI231" i="19"/>
  <c r="AJ231" i="19"/>
  <c r="AK231" i="19"/>
  <c r="AL231" i="19"/>
  <c r="AM231" i="19"/>
  <c r="AN231" i="19"/>
  <c r="AO231" i="19"/>
  <c r="AP231" i="19"/>
  <c r="AQ231" i="19"/>
  <c r="AR231" i="19"/>
  <c r="AG232" i="19"/>
  <c r="AH232" i="19"/>
  <c r="AI232" i="19"/>
  <c r="AJ232" i="19"/>
  <c r="AK232" i="19"/>
  <c r="AL232" i="19"/>
  <c r="AM232" i="19"/>
  <c r="AN232" i="19"/>
  <c r="AO232" i="19"/>
  <c r="AP232" i="19"/>
  <c r="AQ232" i="19"/>
  <c r="AR232" i="19"/>
  <c r="AG233" i="19"/>
  <c r="AH233" i="19"/>
  <c r="AI233" i="19"/>
  <c r="AJ233" i="19"/>
  <c r="AK233" i="19"/>
  <c r="AL233" i="19"/>
  <c r="AM233" i="19"/>
  <c r="AN233" i="19"/>
  <c r="AO233" i="19"/>
  <c r="AP233" i="19"/>
  <c r="AQ233" i="19"/>
  <c r="AR233" i="19"/>
  <c r="AG234" i="19"/>
  <c r="AH234" i="19"/>
  <c r="AI234" i="19"/>
  <c r="AJ234" i="19"/>
  <c r="AK234" i="19"/>
  <c r="AL234" i="19"/>
  <c r="AM234" i="19"/>
  <c r="AN234" i="19"/>
  <c r="AO234" i="19"/>
  <c r="AP234" i="19"/>
  <c r="AQ234" i="19"/>
  <c r="AR234" i="19"/>
  <c r="AG235" i="19"/>
  <c r="AH235" i="19"/>
  <c r="AI235" i="19"/>
  <c r="AJ235" i="19"/>
  <c r="AK235" i="19"/>
  <c r="AL235" i="19"/>
  <c r="AM235" i="19"/>
  <c r="AN235" i="19"/>
  <c r="AO235" i="19"/>
  <c r="AP235" i="19"/>
  <c r="AQ235" i="19"/>
  <c r="AR235" i="19"/>
  <c r="AG236" i="19"/>
  <c r="AH236" i="19"/>
  <c r="AI236" i="19"/>
  <c r="AJ236" i="19"/>
  <c r="AK236" i="19"/>
  <c r="AL236" i="19"/>
  <c r="AM236" i="19"/>
  <c r="AN236" i="19"/>
  <c r="AO236" i="19"/>
  <c r="AP236" i="19"/>
  <c r="AQ236" i="19"/>
  <c r="AR236" i="19"/>
  <c r="AG237" i="19"/>
  <c r="AH237" i="19"/>
  <c r="AI237" i="19"/>
  <c r="AJ237" i="19"/>
  <c r="AK237" i="19"/>
  <c r="AL237" i="19"/>
  <c r="AM237" i="19"/>
  <c r="AN237" i="19"/>
  <c r="AO237" i="19"/>
  <c r="AP237" i="19"/>
  <c r="AQ237" i="19"/>
  <c r="AR237" i="19"/>
  <c r="AG238" i="19"/>
  <c r="AH238" i="19"/>
  <c r="AI238" i="19"/>
  <c r="AJ238" i="19"/>
  <c r="AK238" i="19"/>
  <c r="AL238" i="19"/>
  <c r="AM238" i="19"/>
  <c r="AN238" i="19"/>
  <c r="AO238" i="19"/>
  <c r="AP238" i="19"/>
  <c r="AQ238" i="19"/>
  <c r="AR238" i="19"/>
  <c r="AG239" i="19"/>
  <c r="AH239" i="19"/>
  <c r="AI239" i="19"/>
  <c r="AJ239" i="19"/>
  <c r="AK239" i="19"/>
  <c r="AL239" i="19"/>
  <c r="AM239" i="19"/>
  <c r="AN239" i="19"/>
  <c r="AO239" i="19"/>
  <c r="AP239" i="19"/>
  <c r="AQ239" i="19"/>
  <c r="AR239" i="19"/>
  <c r="AG240" i="19"/>
  <c r="AH240" i="19"/>
  <c r="AI240" i="19"/>
  <c r="AJ240" i="19"/>
  <c r="AK240" i="19"/>
  <c r="AL240" i="19"/>
  <c r="AM240" i="19"/>
  <c r="AN240" i="19"/>
  <c r="AO240" i="19"/>
  <c r="AP240" i="19"/>
  <c r="AQ240" i="19"/>
  <c r="AR240" i="19"/>
  <c r="AG241" i="19"/>
  <c r="AH241" i="19"/>
  <c r="AI241" i="19"/>
  <c r="AJ241" i="19"/>
  <c r="AK241" i="19"/>
  <c r="AL241" i="19"/>
  <c r="AM241" i="19"/>
  <c r="AN241" i="19"/>
  <c r="AO241" i="19"/>
  <c r="AP241" i="19"/>
  <c r="AQ241" i="19"/>
  <c r="AR241" i="19"/>
  <c r="AG242" i="19"/>
  <c r="AH242" i="19"/>
  <c r="AI242" i="19"/>
  <c r="AJ242" i="19"/>
  <c r="AK242" i="19"/>
  <c r="AL242" i="19"/>
  <c r="AM242" i="19"/>
  <c r="AN242" i="19"/>
  <c r="AO242" i="19"/>
  <c r="AP242" i="19"/>
  <c r="AQ242" i="19"/>
  <c r="AR242" i="19"/>
  <c r="AG243" i="19"/>
  <c r="AH243" i="19"/>
  <c r="AI243" i="19"/>
  <c r="AJ243" i="19"/>
  <c r="AK243" i="19"/>
  <c r="AL243" i="19"/>
  <c r="AM243" i="19"/>
  <c r="AN243" i="19"/>
  <c r="AO243" i="19"/>
  <c r="AP243" i="19"/>
  <c r="AQ243" i="19"/>
  <c r="AR243" i="19"/>
  <c r="AG244" i="19"/>
  <c r="AH244" i="19"/>
  <c r="AI244" i="19"/>
  <c r="AJ244" i="19"/>
  <c r="AK244" i="19"/>
  <c r="AL244" i="19"/>
  <c r="AM244" i="19"/>
  <c r="AN244" i="19"/>
  <c r="AO244" i="19"/>
  <c r="AP244" i="19"/>
  <c r="AQ244" i="19"/>
  <c r="AR244" i="19"/>
  <c r="AG245" i="19"/>
  <c r="AH245" i="19"/>
  <c r="AI245" i="19"/>
  <c r="AJ245" i="19"/>
  <c r="AK245" i="19"/>
  <c r="AL245" i="19"/>
  <c r="AM245" i="19"/>
  <c r="AN245" i="19"/>
  <c r="AO245" i="19"/>
  <c r="AP245" i="19"/>
  <c r="AQ245" i="19"/>
  <c r="AR245" i="19"/>
  <c r="AG246" i="19"/>
  <c r="AH246" i="19"/>
  <c r="AI246" i="19"/>
  <c r="AJ246" i="19"/>
  <c r="AK246" i="19"/>
  <c r="AL246" i="19"/>
  <c r="AM246" i="19"/>
  <c r="AN246" i="19"/>
  <c r="AO246" i="19"/>
  <c r="AP246" i="19"/>
  <c r="AQ246" i="19"/>
  <c r="AR246" i="19"/>
  <c r="AG247" i="19"/>
  <c r="AH247" i="19"/>
  <c r="AI247" i="19"/>
  <c r="AJ247" i="19"/>
  <c r="AK247" i="19"/>
  <c r="AL247" i="19"/>
  <c r="AM247" i="19"/>
  <c r="AN247" i="19"/>
  <c r="AO247" i="19"/>
  <c r="AP247" i="19"/>
  <c r="AQ247" i="19"/>
  <c r="AR247" i="19"/>
  <c r="AG248" i="19"/>
  <c r="AH248" i="19"/>
  <c r="AI248" i="19"/>
  <c r="AJ248" i="19"/>
  <c r="AK248" i="19"/>
  <c r="AL248" i="19"/>
  <c r="AM248" i="19"/>
  <c r="AN248" i="19"/>
  <c r="AO248" i="19"/>
  <c r="AP248" i="19"/>
  <c r="AQ248" i="19"/>
  <c r="AR248" i="19"/>
  <c r="AG249" i="19"/>
  <c r="AH249" i="19"/>
  <c r="AI249" i="19"/>
  <c r="AJ249" i="19"/>
  <c r="AK249" i="19"/>
  <c r="AL249" i="19"/>
  <c r="AM249" i="19"/>
  <c r="AN249" i="19"/>
  <c r="AO249" i="19"/>
  <c r="AP249" i="19"/>
  <c r="AQ249" i="19"/>
  <c r="AR249" i="19"/>
  <c r="AG250" i="19"/>
  <c r="AH250" i="19"/>
  <c r="AI250" i="19"/>
  <c r="AJ250" i="19"/>
  <c r="AK250" i="19"/>
  <c r="AL250" i="19"/>
  <c r="AM250" i="19"/>
  <c r="AN250" i="19"/>
  <c r="AO250" i="19"/>
  <c r="AP250" i="19"/>
  <c r="AQ250" i="19"/>
  <c r="AR250" i="19"/>
  <c r="AG251" i="19"/>
  <c r="AH251" i="19"/>
  <c r="AI251" i="19"/>
  <c r="AJ251" i="19"/>
  <c r="AK251" i="19"/>
  <c r="AL251" i="19"/>
  <c r="AM251" i="19"/>
  <c r="AN251" i="19"/>
  <c r="AO251" i="19"/>
  <c r="AP251" i="19"/>
  <c r="AQ251" i="19"/>
  <c r="AR251" i="19"/>
  <c r="AG252" i="19"/>
  <c r="AH252" i="19"/>
  <c r="AI252" i="19"/>
  <c r="AJ252" i="19"/>
  <c r="AK252" i="19"/>
  <c r="AL252" i="19"/>
  <c r="AM252" i="19"/>
  <c r="AN252" i="19"/>
  <c r="AO252" i="19"/>
  <c r="AP252" i="19"/>
  <c r="AQ252" i="19"/>
  <c r="AR252" i="19"/>
  <c r="AG253" i="19"/>
  <c r="AH253" i="19"/>
  <c r="AI253" i="19"/>
  <c r="AJ253" i="19"/>
  <c r="AK253" i="19"/>
  <c r="AL253" i="19"/>
  <c r="AM253" i="19"/>
  <c r="AN253" i="19"/>
  <c r="AO253" i="19"/>
  <c r="AP253" i="19"/>
  <c r="AQ253" i="19"/>
  <c r="AR253" i="19"/>
  <c r="AG254" i="19"/>
  <c r="AH254" i="19"/>
  <c r="AI254" i="19"/>
  <c r="AJ254" i="19"/>
  <c r="AK254" i="19"/>
  <c r="AL254" i="19"/>
  <c r="AM254" i="19"/>
  <c r="AN254" i="19"/>
  <c r="AO254" i="19"/>
  <c r="AP254" i="19"/>
  <c r="AQ254" i="19"/>
  <c r="AR254" i="19"/>
  <c r="AG255" i="19"/>
  <c r="AH255" i="19"/>
  <c r="AI255" i="19"/>
  <c r="AJ255" i="19"/>
  <c r="AK255" i="19"/>
  <c r="AL255" i="19"/>
  <c r="AM255" i="19"/>
  <c r="AN255" i="19"/>
  <c r="AO255" i="19"/>
  <c r="AP255" i="19"/>
  <c r="AQ255" i="19"/>
  <c r="AR255" i="19"/>
  <c r="AG256" i="19"/>
  <c r="AH256" i="19"/>
  <c r="AI256" i="19"/>
  <c r="AJ256" i="19"/>
  <c r="AK256" i="19"/>
  <c r="AL256" i="19"/>
  <c r="AM256" i="19"/>
  <c r="AN256" i="19"/>
  <c r="AO256" i="19"/>
  <c r="AP256" i="19"/>
  <c r="AQ256" i="19"/>
  <c r="AR256" i="19"/>
  <c r="AG257" i="19"/>
  <c r="AH257" i="19"/>
  <c r="AI257" i="19"/>
  <c r="AJ257" i="19"/>
  <c r="AK257" i="19"/>
  <c r="AL257" i="19"/>
  <c r="AM257" i="19"/>
  <c r="AN257" i="19"/>
  <c r="AO257" i="19"/>
  <c r="AP257" i="19"/>
  <c r="AQ257" i="19"/>
  <c r="AR257" i="19"/>
  <c r="AG258" i="19"/>
  <c r="AH258" i="19"/>
  <c r="AI258" i="19"/>
  <c r="AJ258" i="19"/>
  <c r="AK258" i="19"/>
  <c r="AL258" i="19"/>
  <c r="AM258" i="19"/>
  <c r="AN258" i="19"/>
  <c r="AO258" i="19"/>
  <c r="AP258" i="19"/>
  <c r="AQ258" i="19"/>
  <c r="AR258" i="19"/>
  <c r="AG259" i="19"/>
  <c r="AH259" i="19"/>
  <c r="AI259" i="19"/>
  <c r="AJ259" i="19"/>
  <c r="AK259" i="19"/>
  <c r="AL259" i="19"/>
  <c r="AM259" i="19"/>
  <c r="AN259" i="19"/>
  <c r="AO259" i="19"/>
  <c r="AP259" i="19"/>
  <c r="AQ259" i="19"/>
  <c r="AR259" i="19"/>
  <c r="AG260" i="19"/>
  <c r="AH260" i="19"/>
  <c r="AI260" i="19"/>
  <c r="AJ260" i="19"/>
  <c r="AK260" i="19"/>
  <c r="AL260" i="19"/>
  <c r="AM260" i="19"/>
  <c r="AN260" i="19"/>
  <c r="AO260" i="19"/>
  <c r="AP260" i="19"/>
  <c r="AQ260" i="19"/>
  <c r="AR260" i="19"/>
  <c r="AG261" i="19"/>
  <c r="AH261" i="19"/>
  <c r="AI261" i="19"/>
  <c r="AJ261" i="19"/>
  <c r="AK261" i="19"/>
  <c r="AL261" i="19"/>
  <c r="AM261" i="19"/>
  <c r="AN261" i="19"/>
  <c r="AO261" i="19"/>
  <c r="AP261" i="19"/>
  <c r="AQ261" i="19"/>
  <c r="AR261" i="19"/>
  <c r="AG262" i="19"/>
  <c r="AH262" i="19"/>
  <c r="AI262" i="19"/>
  <c r="AJ262" i="19"/>
  <c r="AK262" i="19"/>
  <c r="AL262" i="19"/>
  <c r="AM262" i="19"/>
  <c r="AN262" i="19"/>
  <c r="AO262" i="19"/>
  <c r="AP262" i="19"/>
  <c r="AQ262" i="19"/>
  <c r="AR262" i="19"/>
  <c r="AG263" i="19"/>
  <c r="AH263" i="19"/>
  <c r="AI263" i="19"/>
  <c r="AJ263" i="19"/>
  <c r="AK263" i="19"/>
  <c r="AL263" i="19"/>
  <c r="AM263" i="19"/>
  <c r="AN263" i="19"/>
  <c r="AO263" i="19"/>
  <c r="AP263" i="19"/>
  <c r="AQ263" i="19"/>
  <c r="AR263" i="19"/>
  <c r="AG264" i="19"/>
  <c r="AH264" i="19"/>
  <c r="AI264" i="19"/>
  <c r="AJ264" i="19"/>
  <c r="AK264" i="19"/>
  <c r="AL264" i="19"/>
  <c r="AM264" i="19"/>
  <c r="AN264" i="19"/>
  <c r="AO264" i="19"/>
  <c r="AP264" i="19"/>
  <c r="AQ264" i="19"/>
  <c r="AR264" i="19"/>
  <c r="AG265" i="19"/>
  <c r="AH265" i="19"/>
  <c r="AI265" i="19"/>
  <c r="AJ265" i="19"/>
  <c r="AK265" i="19"/>
  <c r="AL265" i="19"/>
  <c r="AM265" i="19"/>
  <c r="AN265" i="19"/>
  <c r="AO265" i="19"/>
  <c r="AP265" i="19"/>
  <c r="AQ265" i="19"/>
  <c r="AR265" i="19"/>
  <c r="AG266" i="19"/>
  <c r="AH266" i="19"/>
  <c r="AI266" i="19"/>
  <c r="AJ266" i="19"/>
  <c r="AK266" i="19"/>
  <c r="AL266" i="19"/>
  <c r="AM266" i="19"/>
  <c r="AN266" i="19"/>
  <c r="AO266" i="19"/>
  <c r="AP266" i="19"/>
  <c r="AQ266" i="19"/>
  <c r="AR266" i="19"/>
  <c r="AG267" i="19"/>
  <c r="AH267" i="19"/>
  <c r="AI267" i="19"/>
  <c r="AJ267" i="19"/>
  <c r="AK267" i="19"/>
  <c r="AL267" i="19"/>
  <c r="AM267" i="19"/>
  <c r="AN267" i="19"/>
  <c r="AO267" i="19"/>
  <c r="AP267" i="19"/>
  <c r="AQ267" i="19"/>
  <c r="AR267" i="19"/>
  <c r="AG268" i="19"/>
  <c r="AH268" i="19"/>
  <c r="AI268" i="19"/>
  <c r="AJ268" i="19"/>
  <c r="AK268" i="19"/>
  <c r="AL268" i="19"/>
  <c r="AM268" i="19"/>
  <c r="AN268" i="19"/>
  <c r="AO268" i="19"/>
  <c r="AP268" i="19"/>
  <c r="AQ268" i="19"/>
  <c r="AR268" i="19"/>
  <c r="AG269" i="19"/>
  <c r="AH269" i="19"/>
  <c r="AI269" i="19"/>
  <c r="AJ269" i="19"/>
  <c r="AK269" i="19"/>
  <c r="AL269" i="19"/>
  <c r="AM269" i="19"/>
  <c r="AN269" i="19"/>
  <c r="AO269" i="19"/>
  <c r="AP269" i="19"/>
  <c r="AQ269" i="19"/>
  <c r="AR269" i="19"/>
  <c r="AG270" i="19"/>
  <c r="AH270" i="19"/>
  <c r="AI270" i="19"/>
  <c r="AJ270" i="19"/>
  <c r="AK270" i="19"/>
  <c r="AL270" i="19"/>
  <c r="AM270" i="19"/>
  <c r="AN270" i="19"/>
  <c r="AO270" i="19"/>
  <c r="AP270" i="19"/>
  <c r="AQ270" i="19"/>
  <c r="AR270" i="19"/>
  <c r="AG271" i="19"/>
  <c r="AH271" i="19"/>
  <c r="AI271" i="19"/>
  <c r="AJ271" i="19"/>
  <c r="AK271" i="19"/>
  <c r="AL271" i="19"/>
  <c r="AM271" i="19"/>
  <c r="AN271" i="19"/>
  <c r="AO271" i="19"/>
  <c r="AP271" i="19"/>
  <c r="AQ271" i="19"/>
  <c r="AR271" i="19"/>
  <c r="AG272" i="19"/>
  <c r="AH272" i="19"/>
  <c r="AI272" i="19"/>
  <c r="AJ272" i="19"/>
  <c r="AK272" i="19"/>
  <c r="AL272" i="19"/>
  <c r="AM272" i="19"/>
  <c r="AN272" i="19"/>
  <c r="AO272" i="19"/>
  <c r="AP272" i="19"/>
  <c r="AQ272" i="19"/>
  <c r="AR272" i="19"/>
  <c r="AG273" i="19"/>
  <c r="AH273" i="19"/>
  <c r="AI273" i="19"/>
  <c r="AJ273" i="19"/>
  <c r="AK273" i="19"/>
  <c r="AL273" i="19"/>
  <c r="AM273" i="19"/>
  <c r="AN273" i="19"/>
  <c r="AO273" i="19"/>
  <c r="AP273" i="19"/>
  <c r="AQ273" i="19"/>
  <c r="AR273" i="19"/>
  <c r="AG274" i="19"/>
  <c r="AH274" i="19"/>
  <c r="AI274" i="19"/>
  <c r="AJ274" i="19"/>
  <c r="AK274" i="19"/>
  <c r="AL274" i="19"/>
  <c r="AM274" i="19"/>
  <c r="AN274" i="19"/>
  <c r="AO274" i="19"/>
  <c r="AP274" i="19"/>
  <c r="AQ274" i="19"/>
  <c r="AR274" i="19"/>
  <c r="AG275" i="19"/>
  <c r="AH275" i="19"/>
  <c r="AI275" i="19"/>
  <c r="AJ275" i="19"/>
  <c r="AK275" i="19"/>
  <c r="AL275" i="19"/>
  <c r="AM275" i="19"/>
  <c r="AN275" i="19"/>
  <c r="AO275" i="19"/>
  <c r="AP275" i="19"/>
  <c r="AQ275" i="19"/>
  <c r="AR275" i="19"/>
  <c r="AG276" i="19"/>
  <c r="AH276" i="19"/>
  <c r="AI276" i="19"/>
  <c r="AJ276" i="19"/>
  <c r="AK276" i="19"/>
  <c r="AL276" i="19"/>
  <c r="AM276" i="19"/>
  <c r="AN276" i="19"/>
  <c r="AO276" i="19"/>
  <c r="AP276" i="19"/>
  <c r="AQ276" i="19"/>
  <c r="AR276" i="19"/>
  <c r="AG277" i="19"/>
  <c r="AH277" i="19"/>
  <c r="AI277" i="19"/>
  <c r="AJ277" i="19"/>
  <c r="AK277" i="19"/>
  <c r="AL277" i="19"/>
  <c r="AM277" i="19"/>
  <c r="AN277" i="19"/>
  <c r="AO277" i="19"/>
  <c r="AP277" i="19"/>
  <c r="AQ277" i="19"/>
  <c r="AR277" i="19"/>
  <c r="AG278" i="19"/>
  <c r="AH278" i="19"/>
  <c r="AI278" i="19"/>
  <c r="AJ278" i="19"/>
  <c r="AK278" i="19"/>
  <c r="AL278" i="19"/>
  <c r="AM278" i="19"/>
  <c r="AN278" i="19"/>
  <c r="AO278" i="19"/>
  <c r="AP278" i="19"/>
  <c r="AQ278" i="19"/>
  <c r="AR278" i="19"/>
  <c r="AG279" i="19"/>
  <c r="AH279" i="19"/>
  <c r="AI279" i="19"/>
  <c r="AJ279" i="19"/>
  <c r="AK279" i="19"/>
  <c r="AL279" i="19"/>
  <c r="AM279" i="19"/>
  <c r="AN279" i="19"/>
  <c r="AO279" i="19"/>
  <c r="AP279" i="19"/>
  <c r="AQ279" i="19"/>
  <c r="AR279" i="19"/>
  <c r="AG280" i="19"/>
  <c r="AH280" i="19"/>
  <c r="AI280" i="19"/>
  <c r="AJ280" i="19"/>
  <c r="AK280" i="19"/>
  <c r="AL280" i="19"/>
  <c r="AM280" i="19"/>
  <c r="AN280" i="19"/>
  <c r="AO280" i="19"/>
  <c r="AP280" i="19"/>
  <c r="AQ280" i="19"/>
  <c r="AR280" i="19"/>
  <c r="AG281" i="19"/>
  <c r="AH281" i="19"/>
  <c r="AI281" i="19"/>
  <c r="AJ281" i="19"/>
  <c r="AK281" i="19"/>
  <c r="AL281" i="19"/>
  <c r="AM281" i="19"/>
  <c r="AN281" i="19"/>
  <c r="AO281" i="19"/>
  <c r="AP281" i="19"/>
  <c r="AQ281" i="19"/>
  <c r="AR281" i="19"/>
  <c r="AG282" i="19"/>
  <c r="AH282" i="19"/>
  <c r="AI282" i="19"/>
  <c r="AJ282" i="19"/>
  <c r="AK282" i="19"/>
  <c r="AL282" i="19"/>
  <c r="AM282" i="19"/>
  <c r="AN282" i="19"/>
  <c r="AO282" i="19"/>
  <c r="AP282" i="19"/>
  <c r="AQ282" i="19"/>
  <c r="AR282" i="19"/>
  <c r="AG283" i="19"/>
  <c r="AH283" i="19"/>
  <c r="AI283" i="19"/>
  <c r="AJ283" i="19"/>
  <c r="AK283" i="19"/>
  <c r="AL283" i="19"/>
  <c r="AM283" i="19"/>
  <c r="AN283" i="19"/>
  <c r="AO283" i="19"/>
  <c r="AP283" i="19"/>
  <c r="AQ283" i="19"/>
  <c r="AR283" i="19"/>
  <c r="AG284" i="19"/>
  <c r="AH284" i="19"/>
  <c r="AI284" i="19"/>
  <c r="AJ284" i="19"/>
  <c r="AK284" i="19"/>
  <c r="AL284" i="19"/>
  <c r="AM284" i="19"/>
  <c r="AN284" i="19"/>
  <c r="AO284" i="19"/>
  <c r="AP284" i="19"/>
  <c r="AQ284" i="19"/>
  <c r="AR284" i="19"/>
  <c r="AG285" i="19"/>
  <c r="AH285" i="19"/>
  <c r="AI285" i="19"/>
  <c r="AJ285" i="19"/>
  <c r="AK285" i="19"/>
  <c r="AL285" i="19"/>
  <c r="AM285" i="19"/>
  <c r="AN285" i="19"/>
  <c r="AO285" i="19"/>
  <c r="AP285" i="19"/>
  <c r="AQ285" i="19"/>
  <c r="AR285" i="19"/>
  <c r="AG286" i="19"/>
  <c r="AH286" i="19"/>
  <c r="AI286" i="19"/>
  <c r="AJ286" i="19"/>
  <c r="AK286" i="19"/>
  <c r="AL286" i="19"/>
  <c r="AM286" i="19"/>
  <c r="AN286" i="19"/>
  <c r="AO286" i="19"/>
  <c r="AP286" i="19"/>
  <c r="AQ286" i="19"/>
  <c r="AR286" i="19"/>
  <c r="AG287" i="19"/>
  <c r="AH287" i="19"/>
  <c r="AI287" i="19"/>
  <c r="AJ287" i="19"/>
  <c r="AK287" i="19"/>
  <c r="AL287" i="19"/>
  <c r="AM287" i="19"/>
  <c r="AN287" i="19"/>
  <c r="AO287" i="19"/>
  <c r="AP287" i="19"/>
  <c r="AQ287" i="19"/>
  <c r="AR287" i="19"/>
  <c r="AG288" i="19"/>
  <c r="AH288" i="19"/>
  <c r="AI288" i="19"/>
  <c r="AJ288" i="19"/>
  <c r="AK288" i="19"/>
  <c r="AL288" i="19"/>
  <c r="AM288" i="19"/>
  <c r="AN288" i="19"/>
  <c r="AO288" i="19"/>
  <c r="AP288" i="19"/>
  <c r="AQ288" i="19"/>
  <c r="AR288" i="19"/>
  <c r="AG289" i="19"/>
  <c r="AH289" i="19"/>
  <c r="AI289" i="19"/>
  <c r="AJ289" i="19"/>
  <c r="AK289" i="19"/>
  <c r="AL289" i="19"/>
  <c r="AM289" i="19"/>
  <c r="AN289" i="19"/>
  <c r="AO289" i="19"/>
  <c r="AP289" i="19"/>
  <c r="AQ289" i="19"/>
  <c r="AR289" i="19"/>
  <c r="AG290" i="19"/>
  <c r="AH290" i="19"/>
  <c r="AI290" i="19"/>
  <c r="AJ290" i="19"/>
  <c r="AK290" i="19"/>
  <c r="AL290" i="19"/>
  <c r="AM290" i="19"/>
  <c r="AN290" i="19"/>
  <c r="AO290" i="19"/>
  <c r="AP290" i="19"/>
  <c r="AQ290" i="19"/>
  <c r="AR290" i="19"/>
  <c r="AG291" i="19"/>
  <c r="AH291" i="19"/>
  <c r="AI291" i="19"/>
  <c r="AJ291" i="19"/>
  <c r="AK291" i="19"/>
  <c r="AL291" i="19"/>
  <c r="AM291" i="19"/>
  <c r="AN291" i="19"/>
  <c r="AO291" i="19"/>
  <c r="AP291" i="19"/>
  <c r="AQ291" i="19"/>
  <c r="AR291" i="19"/>
  <c r="AG292" i="19"/>
  <c r="AH292" i="19"/>
  <c r="AI292" i="19"/>
  <c r="AJ292" i="19"/>
  <c r="AK292" i="19"/>
  <c r="AL292" i="19"/>
  <c r="AM292" i="19"/>
  <c r="AN292" i="19"/>
  <c r="AO292" i="19"/>
  <c r="AP292" i="19"/>
  <c r="AQ292" i="19"/>
  <c r="AR292" i="19"/>
  <c r="AG293" i="19"/>
  <c r="AH293" i="19"/>
  <c r="AI293" i="19"/>
  <c r="AJ293" i="19"/>
  <c r="AK293" i="19"/>
  <c r="AL293" i="19"/>
  <c r="AM293" i="19"/>
  <c r="AN293" i="19"/>
  <c r="AO293" i="19"/>
  <c r="AP293" i="19"/>
  <c r="AQ293" i="19"/>
  <c r="AR293" i="19"/>
  <c r="AG294" i="19"/>
  <c r="AH294" i="19"/>
  <c r="AI294" i="19"/>
  <c r="AJ294" i="19"/>
  <c r="AK294" i="19"/>
  <c r="AL294" i="19"/>
  <c r="AM294" i="19"/>
  <c r="AN294" i="19"/>
  <c r="AO294" i="19"/>
  <c r="AP294" i="19"/>
  <c r="AQ294" i="19"/>
  <c r="AR294" i="19"/>
  <c r="AG295" i="19"/>
  <c r="AH295" i="19"/>
  <c r="AI295" i="19"/>
  <c r="AJ295" i="19"/>
  <c r="AK295" i="19"/>
  <c r="AL295" i="19"/>
  <c r="AM295" i="19"/>
  <c r="AN295" i="19"/>
  <c r="AO295" i="19"/>
  <c r="AP295" i="19"/>
  <c r="AQ295" i="19"/>
  <c r="AR295" i="19"/>
  <c r="AG296" i="19"/>
  <c r="AH296" i="19"/>
  <c r="AI296" i="19"/>
  <c r="AJ296" i="19"/>
  <c r="AK296" i="19"/>
  <c r="AL296" i="19"/>
  <c r="AM296" i="19"/>
  <c r="AN296" i="19"/>
  <c r="AO296" i="19"/>
  <c r="AP296" i="19"/>
  <c r="AQ296" i="19"/>
  <c r="AR296" i="19"/>
  <c r="AG297" i="19"/>
  <c r="AH297" i="19"/>
  <c r="AI297" i="19"/>
  <c r="AJ297" i="19"/>
  <c r="AK297" i="19"/>
  <c r="AL297" i="19"/>
  <c r="AM297" i="19"/>
  <c r="AN297" i="19"/>
  <c r="AO297" i="19"/>
  <c r="AP297" i="19"/>
  <c r="AQ297" i="19"/>
  <c r="AR297" i="19"/>
  <c r="AG298" i="19"/>
  <c r="AH298" i="19"/>
  <c r="AI298" i="19"/>
  <c r="AJ298" i="19"/>
  <c r="AK298" i="19"/>
  <c r="AL298" i="19"/>
  <c r="AM298" i="19"/>
  <c r="AN298" i="19"/>
  <c r="AO298" i="19"/>
  <c r="AP298" i="19"/>
  <c r="AQ298" i="19"/>
  <c r="AR298" i="19"/>
  <c r="AR299" i="19"/>
  <c r="AH9" i="19"/>
  <c r="AI9" i="19"/>
  <c r="AJ9" i="19"/>
  <c r="AK9" i="19"/>
  <c r="AL9" i="19"/>
  <c r="AM9" i="19"/>
  <c r="AN9" i="19"/>
  <c r="AO9" i="19"/>
  <c r="AP9" i="19"/>
  <c r="AQ9" i="19"/>
  <c r="AR9" i="19"/>
  <c r="AG9" i="19"/>
  <c r="AC58" i="30" l="1"/>
  <c r="AC57" i="30"/>
  <c r="AC56" i="30"/>
  <c r="AC55" i="30"/>
  <c r="AC54" i="30"/>
  <c r="AC53" i="30"/>
  <c r="AC44" i="30"/>
  <c r="AC51" i="30"/>
  <c r="AC50" i="30"/>
  <c r="AC64" i="30"/>
  <c r="AT14" i="16"/>
  <c r="AT15" i="16"/>
  <c r="AT16" i="16"/>
  <c r="AT17" i="16"/>
  <c r="AT20" i="16"/>
  <c r="AT26" i="16"/>
  <c r="AT27" i="16"/>
  <c r="AT28" i="16"/>
  <c r="AT29" i="16"/>
  <c r="AT32" i="16"/>
  <c r="AT33" i="16"/>
  <c r="AT34" i="16"/>
  <c r="AT35" i="16"/>
  <c r="AT38" i="16"/>
  <c r="AT39" i="16"/>
  <c r="AT40" i="16"/>
  <c r="AT41" i="16"/>
  <c r="AT44" i="16"/>
  <c r="AT45" i="16"/>
  <c r="AT46" i="16"/>
  <c r="AT47" i="16"/>
  <c r="AT50" i="16"/>
  <c r="AT51" i="16"/>
  <c r="AT52" i="16"/>
  <c r="AT53" i="16"/>
  <c r="AT56" i="16"/>
  <c r="AT57" i="16"/>
  <c r="AT58" i="16"/>
  <c r="AT59" i="16"/>
  <c r="AO10" i="15"/>
  <c r="AO8" i="15"/>
  <c r="AO9" i="15"/>
  <c r="AO11" i="15"/>
  <c r="AO15" i="15"/>
  <c r="AO16" i="15"/>
  <c r="AO17" i="15"/>
  <c r="AO18" i="15"/>
  <c r="AO22" i="15"/>
  <c r="AO23" i="15"/>
  <c r="AO24" i="15"/>
  <c r="AO25" i="15"/>
  <c r="AO29" i="15"/>
  <c r="AO30" i="15"/>
  <c r="AO31" i="15"/>
  <c r="AO32" i="15"/>
  <c r="AO36" i="15"/>
  <c r="AO37" i="15"/>
  <c r="AO38" i="15"/>
  <c r="AO39" i="15"/>
  <c r="AO43" i="15"/>
  <c r="AO44" i="15"/>
  <c r="AO45" i="15"/>
  <c r="AO46" i="15"/>
  <c r="AO50" i="15"/>
  <c r="AO51" i="15"/>
  <c r="AO52" i="15"/>
  <c r="AO53" i="15"/>
  <c r="AO57" i="15"/>
  <c r="AO58" i="15"/>
  <c r="AO59" i="15"/>
  <c r="AO60" i="15"/>
  <c r="AO64" i="15"/>
  <c r="AO65" i="15"/>
  <c r="AO66" i="15"/>
  <c r="AO67" i="15"/>
  <c r="AO71" i="15"/>
  <c r="AO72" i="15"/>
  <c r="AO73" i="15"/>
  <c r="AO74" i="15"/>
  <c r="AO78" i="15"/>
  <c r="AO79" i="15"/>
  <c r="AO80" i="15"/>
  <c r="AO81" i="15"/>
  <c r="AO85" i="15"/>
  <c r="AO86" i="15"/>
  <c r="AO87" i="15"/>
  <c r="AO88" i="15"/>
  <c r="AO92" i="15"/>
  <c r="AO93" i="15"/>
  <c r="AO94" i="15"/>
  <c r="AO95" i="15"/>
  <c r="AO100" i="15"/>
  <c r="AO101" i="15"/>
  <c r="AO102" i="15"/>
  <c r="AO103" i="15"/>
  <c r="AO107" i="15"/>
  <c r="AO108" i="15"/>
  <c r="AO109" i="15"/>
  <c r="AO110" i="15"/>
  <c r="AO114" i="15"/>
  <c r="AO115" i="15"/>
  <c r="AO116" i="15"/>
  <c r="AO117" i="15"/>
  <c r="AO121" i="15"/>
  <c r="AO122" i="15"/>
  <c r="AO123" i="15"/>
  <c r="AO124" i="15"/>
  <c r="AO128" i="15"/>
  <c r="AO129" i="15"/>
  <c r="AO130" i="15"/>
  <c r="AO131" i="15"/>
  <c r="AO135" i="15"/>
  <c r="AO136" i="15"/>
  <c r="AO137" i="15"/>
  <c r="AO138" i="15"/>
  <c r="AO142" i="15"/>
  <c r="AO143" i="15"/>
  <c r="AO144" i="15"/>
  <c r="AO145" i="15"/>
  <c r="AO149" i="15"/>
  <c r="AO150" i="15"/>
  <c r="AO151" i="15"/>
  <c r="AO152" i="15"/>
  <c r="AO165" i="15"/>
  <c r="AO166" i="15"/>
  <c r="AO167" i="15"/>
  <c r="AO168" i="15"/>
  <c r="AO8" i="24"/>
  <c r="AO9" i="24"/>
  <c r="AO10" i="24"/>
  <c r="AO11" i="24"/>
  <c r="AO15" i="24"/>
  <c r="AO16" i="24"/>
  <c r="AO17" i="24"/>
  <c r="AO18" i="24"/>
  <c r="AO22" i="24"/>
  <c r="AO23" i="24"/>
  <c r="AO24" i="24"/>
  <c r="AO25" i="24"/>
  <c r="AO29" i="24"/>
  <c r="AO30" i="24"/>
  <c r="AO31" i="24"/>
  <c r="AO32" i="24"/>
  <c r="AO36" i="24"/>
  <c r="AO37" i="24"/>
  <c r="AO38" i="24"/>
  <c r="AO39" i="24"/>
  <c r="AO43" i="24"/>
  <c r="AO44" i="24"/>
  <c r="AO45" i="24"/>
  <c r="AO46" i="24"/>
  <c r="AO50" i="24"/>
  <c r="AO51" i="24"/>
  <c r="AO52" i="24"/>
  <c r="AO53" i="24"/>
  <c r="AO57" i="24"/>
  <c r="AO58" i="24"/>
  <c r="AO59" i="24"/>
  <c r="AO60" i="24"/>
  <c r="AO64" i="24"/>
  <c r="AO65" i="24"/>
  <c r="AO66" i="24"/>
  <c r="AO67" i="24"/>
  <c r="AO71" i="24"/>
  <c r="AO72" i="24"/>
  <c r="AO73" i="24"/>
  <c r="AO74" i="24"/>
  <c r="AO78" i="24"/>
  <c r="AO79" i="24"/>
  <c r="AO80" i="24"/>
  <c r="AO81" i="24"/>
  <c r="AO85" i="24"/>
  <c r="AO86" i="24"/>
  <c r="AO87" i="24"/>
  <c r="AO88" i="24"/>
  <c r="AO92" i="24"/>
  <c r="AO93" i="24"/>
  <c r="AO94" i="24"/>
  <c r="AO95" i="24"/>
  <c r="AO100" i="24"/>
  <c r="AO101" i="24"/>
  <c r="AO102" i="24"/>
  <c r="AO103" i="24"/>
  <c r="AO107" i="24"/>
  <c r="AO108" i="24"/>
  <c r="AO109" i="24"/>
  <c r="AO110" i="24"/>
  <c r="AO114" i="24"/>
  <c r="AO115" i="24"/>
  <c r="AO116" i="24"/>
  <c r="AO117" i="24"/>
  <c r="AO121" i="24"/>
  <c r="AO122" i="24"/>
  <c r="AO123" i="24"/>
  <c r="AO124" i="24"/>
  <c r="AO128" i="24"/>
  <c r="AO129" i="24"/>
  <c r="AO130" i="24"/>
  <c r="AO131" i="24"/>
  <c r="AO135" i="24"/>
  <c r="AO136" i="24"/>
  <c r="AO137" i="24"/>
  <c r="AO138" i="24"/>
  <c r="AO142" i="24"/>
  <c r="AO143" i="24"/>
  <c r="AO144" i="24"/>
  <c r="AO145" i="24"/>
  <c r="AO149" i="24"/>
  <c r="AO150" i="24"/>
  <c r="AO151" i="24"/>
  <c r="AO152" i="24"/>
  <c r="AO165" i="24"/>
  <c r="AO166" i="24"/>
  <c r="AO167" i="24"/>
  <c r="AO168" i="24"/>
  <c r="N26" i="30" l="1"/>
  <c r="AE11" i="15" l="1"/>
  <c r="AN8" i="15" l="1"/>
  <c r="AN9" i="15"/>
  <c r="AN10" i="15"/>
  <c r="AN11" i="15"/>
  <c r="AN15" i="15"/>
  <c r="AN16" i="15"/>
  <c r="AN17" i="15"/>
  <c r="AN18" i="15"/>
  <c r="AN22" i="15"/>
  <c r="AN23" i="15"/>
  <c r="AN24" i="15"/>
  <c r="AN25" i="15"/>
  <c r="AN29" i="15"/>
  <c r="AN30" i="15"/>
  <c r="AN31" i="15"/>
  <c r="AN32" i="15"/>
  <c r="AN36" i="15"/>
  <c r="AN37" i="15"/>
  <c r="AN38" i="15"/>
  <c r="AN39" i="15"/>
  <c r="AN43" i="15"/>
  <c r="AN44" i="15"/>
  <c r="AN45" i="15"/>
  <c r="AN46" i="15"/>
  <c r="AN50" i="15"/>
  <c r="AN51" i="15"/>
  <c r="AN52" i="15"/>
  <c r="AN53" i="15"/>
  <c r="AN57" i="15"/>
  <c r="AN58" i="15"/>
  <c r="AN59" i="15"/>
  <c r="AN60" i="15"/>
  <c r="AN64" i="15"/>
  <c r="AN65" i="15"/>
  <c r="AN66" i="15"/>
  <c r="AN67" i="15"/>
  <c r="AN71" i="15"/>
  <c r="AN72" i="15"/>
  <c r="AN73" i="15"/>
  <c r="AN74" i="15"/>
  <c r="AN78" i="15"/>
  <c r="AN79" i="15"/>
  <c r="AN80" i="15"/>
  <c r="AN81" i="15"/>
  <c r="AN85" i="15"/>
  <c r="AN86" i="15"/>
  <c r="AN87" i="15"/>
  <c r="AN88" i="15"/>
  <c r="AN92" i="15"/>
  <c r="AN93" i="15"/>
  <c r="AN94" i="15"/>
  <c r="AN95" i="15"/>
  <c r="AN100" i="15"/>
  <c r="AN101" i="15"/>
  <c r="AN102" i="15"/>
  <c r="AN103" i="15"/>
  <c r="AN107" i="15"/>
  <c r="AN108" i="15"/>
  <c r="AN109" i="15"/>
  <c r="AN110" i="15"/>
  <c r="AN114" i="15"/>
  <c r="AN115" i="15"/>
  <c r="AN116" i="15"/>
  <c r="AN117" i="15"/>
  <c r="AN121" i="15"/>
  <c r="AN122" i="15"/>
  <c r="AN123" i="15"/>
  <c r="AN124" i="15"/>
  <c r="AN128" i="15"/>
  <c r="AN129" i="15"/>
  <c r="AN130" i="15"/>
  <c r="AN131" i="15"/>
  <c r="AN135" i="15"/>
  <c r="AN136" i="15"/>
  <c r="AN137" i="15"/>
  <c r="AN138" i="15"/>
  <c r="AN142" i="15"/>
  <c r="AN143" i="15"/>
  <c r="AN144" i="15"/>
  <c r="AN145" i="15"/>
  <c r="AN149" i="15"/>
  <c r="AN150" i="15"/>
  <c r="AN151" i="15"/>
  <c r="AN152" i="15"/>
  <c r="AN165" i="15"/>
  <c r="AN166" i="15"/>
  <c r="AN167" i="15"/>
  <c r="AN168" i="15"/>
  <c r="AN8" i="24"/>
  <c r="AN9" i="24"/>
  <c r="AN10" i="24"/>
  <c r="AN11" i="24"/>
  <c r="AN15" i="24"/>
  <c r="AN16" i="24"/>
  <c r="AN17" i="24"/>
  <c r="AN18" i="24"/>
  <c r="AN22" i="24"/>
  <c r="AN23" i="24"/>
  <c r="AN24" i="24"/>
  <c r="AN25" i="24"/>
  <c r="AN29" i="24"/>
  <c r="AN30" i="24"/>
  <c r="AN31" i="24"/>
  <c r="AN32" i="24"/>
  <c r="AN36" i="24"/>
  <c r="AN37" i="24"/>
  <c r="AN38" i="24"/>
  <c r="AN39" i="24"/>
  <c r="AN43" i="24"/>
  <c r="AN44" i="24"/>
  <c r="AN45" i="24"/>
  <c r="AN46" i="24"/>
  <c r="AN50" i="24"/>
  <c r="AN51" i="24"/>
  <c r="AN52" i="24"/>
  <c r="AN53" i="24"/>
  <c r="AN57" i="24"/>
  <c r="AN58" i="24"/>
  <c r="AN59" i="24"/>
  <c r="AN60" i="24"/>
  <c r="AN64" i="24"/>
  <c r="AN65" i="24"/>
  <c r="AN66" i="24"/>
  <c r="AN67" i="24"/>
  <c r="AN71" i="24"/>
  <c r="AN72" i="24"/>
  <c r="AN73" i="24"/>
  <c r="AN74" i="24"/>
  <c r="AN78" i="24"/>
  <c r="AN79" i="24"/>
  <c r="AN80" i="24"/>
  <c r="AN81" i="24"/>
  <c r="AN85" i="24"/>
  <c r="AN86" i="24"/>
  <c r="AN87" i="24"/>
  <c r="AN88" i="24"/>
  <c r="AN92" i="24"/>
  <c r="AN93" i="24"/>
  <c r="AN94" i="24"/>
  <c r="AN95" i="24"/>
  <c r="AN100" i="24"/>
  <c r="AN101" i="24"/>
  <c r="AN102" i="24"/>
  <c r="AN103" i="24"/>
  <c r="AN107" i="24"/>
  <c r="AN108" i="24"/>
  <c r="AN109" i="24"/>
  <c r="AN110" i="24"/>
  <c r="AN114" i="24"/>
  <c r="AN115" i="24"/>
  <c r="AN116" i="24"/>
  <c r="AN117" i="24"/>
  <c r="AN121" i="24"/>
  <c r="AN122" i="24"/>
  <c r="AN123" i="24"/>
  <c r="AN124" i="24"/>
  <c r="AN128" i="24"/>
  <c r="AN129" i="24"/>
  <c r="AN130" i="24"/>
  <c r="AN131" i="24"/>
  <c r="AN135" i="24"/>
  <c r="AN136" i="24"/>
  <c r="AN137" i="24"/>
  <c r="AN138" i="24"/>
  <c r="AN142" i="24"/>
  <c r="AN143" i="24"/>
  <c r="AN144" i="24"/>
  <c r="AN145" i="24"/>
  <c r="AN149" i="24"/>
  <c r="AN150" i="24"/>
  <c r="AN151" i="24"/>
  <c r="AN152" i="24"/>
  <c r="AN165" i="24"/>
  <c r="AN166" i="24"/>
  <c r="AN167" i="24"/>
  <c r="AN168" i="24"/>
  <c r="AB299" i="19" l="1"/>
  <c r="AQ299" i="19" s="1"/>
  <c r="N11" i="30"/>
  <c r="N10" i="30"/>
  <c r="AI24" i="15"/>
  <c r="N29" i="30"/>
  <c r="N28" i="30"/>
  <c r="N27" i="30"/>
  <c r="N25" i="30"/>
  <c r="N24" i="30"/>
  <c r="N23" i="30"/>
  <c r="N22" i="30"/>
  <c r="N21" i="30"/>
  <c r="N20" i="30"/>
  <c r="N19" i="30"/>
  <c r="N18" i="30"/>
  <c r="N17" i="30"/>
  <c r="N16" i="30"/>
  <c r="N15" i="30"/>
  <c r="N14" i="30"/>
  <c r="N13" i="30"/>
  <c r="N12" i="30"/>
  <c r="O29" i="30"/>
  <c r="O28" i="30"/>
  <c r="O27" i="30"/>
  <c r="O26" i="30"/>
  <c r="O25" i="30"/>
  <c r="O24" i="30"/>
  <c r="O23" i="30"/>
  <c r="O22" i="30"/>
  <c r="O21" i="30"/>
  <c r="O20" i="30"/>
  <c r="O19" i="30"/>
  <c r="O18" i="30"/>
  <c r="O17" i="30"/>
  <c r="O16" i="30"/>
  <c r="O15" i="30"/>
  <c r="O14" i="30"/>
  <c r="O13" i="30"/>
  <c r="O12" i="30"/>
  <c r="O11" i="30"/>
  <c r="AS59" i="16" l="1"/>
  <c r="AS58" i="16"/>
  <c r="AS57" i="16"/>
  <c r="AS56" i="16"/>
  <c r="AS53" i="16"/>
  <c r="AS52" i="16"/>
  <c r="AS51" i="16"/>
  <c r="AS50" i="16"/>
  <c r="AS47" i="16"/>
  <c r="AS46" i="16"/>
  <c r="AS45" i="16"/>
  <c r="AS44" i="16"/>
  <c r="AS41" i="16"/>
  <c r="AS40" i="16"/>
  <c r="AS39" i="16"/>
  <c r="AS38" i="16"/>
  <c r="AS35" i="16"/>
  <c r="AS34" i="16"/>
  <c r="AS33" i="16"/>
  <c r="AS32" i="16"/>
  <c r="AS29" i="16"/>
  <c r="AS28" i="16"/>
  <c r="AS27" i="16"/>
  <c r="AS26" i="16"/>
  <c r="AS23" i="16"/>
  <c r="AS22" i="16"/>
  <c r="AS21" i="16"/>
  <c r="AS20" i="16"/>
  <c r="AS17" i="16"/>
  <c r="AS16" i="16"/>
  <c r="AS15" i="16"/>
  <c r="AS14" i="16"/>
  <c r="AS11" i="16"/>
  <c r="AS10" i="16"/>
  <c r="AS9" i="16"/>
  <c r="AS8" i="16"/>
  <c r="AR8" i="16" l="1"/>
  <c r="AR9" i="16"/>
  <c r="AR10" i="16"/>
  <c r="AR11" i="16"/>
  <c r="AR14" i="16"/>
  <c r="AR15" i="16"/>
  <c r="AR16" i="16"/>
  <c r="AR17" i="16"/>
  <c r="AR20" i="16"/>
  <c r="AR21" i="16"/>
  <c r="AR22" i="16"/>
  <c r="AR23" i="16"/>
  <c r="AR26" i="16"/>
  <c r="AR27" i="16"/>
  <c r="AR28" i="16"/>
  <c r="AR29" i="16"/>
  <c r="AR32" i="16"/>
  <c r="AR33" i="16"/>
  <c r="AR34" i="16"/>
  <c r="AR35" i="16"/>
  <c r="AR38" i="16"/>
  <c r="AR39" i="16"/>
  <c r="AR40" i="16"/>
  <c r="AR41" i="16"/>
  <c r="AR44" i="16"/>
  <c r="AR45" i="16"/>
  <c r="AR46" i="16"/>
  <c r="AR47" i="16"/>
  <c r="AR50" i="16"/>
  <c r="AR51" i="16"/>
  <c r="AR52" i="16"/>
  <c r="AR53" i="16"/>
  <c r="AJ44" i="16"/>
  <c r="AK44" i="16"/>
  <c r="AL44" i="16"/>
  <c r="AM44" i="16"/>
  <c r="AN44" i="16"/>
  <c r="AO44" i="16"/>
  <c r="AP44" i="16"/>
  <c r="AQ44" i="16"/>
  <c r="AJ45" i="16"/>
  <c r="AK45" i="16"/>
  <c r="AL45" i="16"/>
  <c r="AM45" i="16"/>
  <c r="AN45" i="16"/>
  <c r="AO45" i="16"/>
  <c r="AP45" i="16"/>
  <c r="AQ45" i="16"/>
  <c r="AJ46" i="16"/>
  <c r="AK46" i="16"/>
  <c r="AL46" i="16"/>
  <c r="AM46" i="16"/>
  <c r="AN46" i="16"/>
  <c r="AO46" i="16"/>
  <c r="AP46" i="16"/>
  <c r="AQ46" i="16"/>
  <c r="AJ47" i="16"/>
  <c r="AK47" i="16"/>
  <c r="AL47" i="16"/>
  <c r="AM47" i="16"/>
  <c r="AN47" i="16"/>
  <c r="AO47" i="16"/>
  <c r="AP47" i="16"/>
  <c r="AQ47" i="16"/>
  <c r="AJ50" i="16"/>
  <c r="AK50" i="16"/>
  <c r="AL50" i="16"/>
  <c r="AM50" i="16"/>
  <c r="AN50" i="16"/>
  <c r="AO50" i="16"/>
  <c r="AP50" i="16"/>
  <c r="AQ50" i="16"/>
  <c r="AJ51" i="16"/>
  <c r="AK51" i="16"/>
  <c r="AL51" i="16"/>
  <c r="AM51" i="16"/>
  <c r="AN51" i="16"/>
  <c r="AO51" i="16"/>
  <c r="AP51" i="16"/>
  <c r="AQ51" i="16"/>
  <c r="AJ52" i="16"/>
  <c r="AK52" i="16"/>
  <c r="AL52" i="16"/>
  <c r="AM52" i="16"/>
  <c r="AN52" i="16"/>
  <c r="AO52" i="16"/>
  <c r="AP52" i="16"/>
  <c r="AQ52" i="16"/>
  <c r="AJ53" i="16"/>
  <c r="AK53" i="16"/>
  <c r="AL53" i="16"/>
  <c r="AM53" i="16"/>
  <c r="AN53" i="16"/>
  <c r="AO53" i="16"/>
  <c r="AP53" i="16"/>
  <c r="AQ53" i="16"/>
  <c r="AJ41" i="16"/>
  <c r="AK41" i="16"/>
  <c r="AL41" i="16"/>
  <c r="AM41" i="16"/>
  <c r="AN41" i="16"/>
  <c r="AO41" i="16"/>
  <c r="AP41" i="16"/>
  <c r="AQ41" i="16"/>
  <c r="AJ14" i="16"/>
  <c r="AK14" i="16"/>
  <c r="AL14" i="16"/>
  <c r="AM14" i="16"/>
  <c r="AN14" i="16"/>
  <c r="AO14" i="16"/>
  <c r="AP14" i="16"/>
  <c r="AQ14" i="16"/>
  <c r="AJ15" i="16"/>
  <c r="AK15" i="16"/>
  <c r="AL15" i="16"/>
  <c r="AM15" i="16"/>
  <c r="AN15" i="16"/>
  <c r="AO15" i="16"/>
  <c r="AP15" i="16"/>
  <c r="AQ15" i="16"/>
  <c r="AJ16" i="16"/>
  <c r="AK16" i="16"/>
  <c r="AL16" i="16"/>
  <c r="AM16" i="16"/>
  <c r="AN16" i="16"/>
  <c r="AO16" i="16"/>
  <c r="AP16" i="16"/>
  <c r="AQ16" i="16"/>
  <c r="AJ17" i="16"/>
  <c r="AK17" i="16"/>
  <c r="AL17" i="16"/>
  <c r="AM17" i="16"/>
  <c r="AN17" i="16"/>
  <c r="AO17" i="16"/>
  <c r="AP17" i="16"/>
  <c r="AQ17" i="16"/>
  <c r="AJ20" i="16"/>
  <c r="AK20" i="16"/>
  <c r="AL20" i="16"/>
  <c r="AM20" i="16"/>
  <c r="AN20" i="16"/>
  <c r="AO20" i="16"/>
  <c r="AP20" i="16"/>
  <c r="AQ20" i="16"/>
  <c r="AJ21" i="16"/>
  <c r="AK21" i="16"/>
  <c r="AL21" i="16"/>
  <c r="AM21" i="16"/>
  <c r="AN21" i="16"/>
  <c r="AO21" i="16"/>
  <c r="AP21" i="16"/>
  <c r="AQ21" i="16"/>
  <c r="AJ22" i="16"/>
  <c r="AK22" i="16"/>
  <c r="AL22" i="16"/>
  <c r="AM22" i="16"/>
  <c r="AN22" i="16"/>
  <c r="AO22" i="16"/>
  <c r="AP22" i="16"/>
  <c r="AQ22" i="16"/>
  <c r="AJ23" i="16"/>
  <c r="AK23" i="16"/>
  <c r="AL23" i="16"/>
  <c r="AM23" i="16"/>
  <c r="AN23" i="16"/>
  <c r="AO23" i="16"/>
  <c r="AP23" i="16"/>
  <c r="AQ23" i="16"/>
  <c r="AJ26" i="16"/>
  <c r="AK26" i="16"/>
  <c r="AL26" i="16"/>
  <c r="AM26" i="16"/>
  <c r="AN26" i="16"/>
  <c r="AO26" i="16"/>
  <c r="AP26" i="16"/>
  <c r="AQ26" i="16"/>
  <c r="AJ27" i="16"/>
  <c r="AK27" i="16"/>
  <c r="AL27" i="16"/>
  <c r="AM27" i="16"/>
  <c r="AN27" i="16"/>
  <c r="AO27" i="16"/>
  <c r="AP27" i="16"/>
  <c r="AQ27" i="16"/>
  <c r="AJ28" i="16"/>
  <c r="AK28" i="16"/>
  <c r="AL28" i="16"/>
  <c r="AM28" i="16"/>
  <c r="AN28" i="16"/>
  <c r="AO28" i="16"/>
  <c r="AP28" i="16"/>
  <c r="AQ28" i="16"/>
  <c r="AJ29" i="16"/>
  <c r="AK29" i="16"/>
  <c r="AL29" i="16"/>
  <c r="AM29" i="16"/>
  <c r="AN29" i="16"/>
  <c r="AO29" i="16"/>
  <c r="AP29" i="16"/>
  <c r="AQ29" i="16"/>
  <c r="AJ32" i="16"/>
  <c r="AK32" i="16"/>
  <c r="AL32" i="16"/>
  <c r="AM32" i="16"/>
  <c r="AN32" i="16"/>
  <c r="AO32" i="16"/>
  <c r="AP32" i="16"/>
  <c r="AQ32" i="16"/>
  <c r="AJ33" i="16"/>
  <c r="AK33" i="16"/>
  <c r="AL33" i="16"/>
  <c r="AM33" i="16"/>
  <c r="AN33" i="16"/>
  <c r="AO33" i="16"/>
  <c r="AP33" i="16"/>
  <c r="AQ33" i="16"/>
  <c r="AJ34" i="16"/>
  <c r="AK34" i="16"/>
  <c r="AL34" i="16"/>
  <c r="AM34" i="16"/>
  <c r="AN34" i="16"/>
  <c r="AO34" i="16"/>
  <c r="AP34" i="16"/>
  <c r="AQ34" i="16"/>
  <c r="AJ35" i="16"/>
  <c r="AK35" i="16"/>
  <c r="AL35" i="16"/>
  <c r="AM35" i="16"/>
  <c r="AN35" i="16"/>
  <c r="AO35" i="16"/>
  <c r="AP35" i="16"/>
  <c r="AQ35" i="16"/>
  <c r="AJ38" i="16"/>
  <c r="AK38" i="16"/>
  <c r="AL38" i="16"/>
  <c r="AM38" i="16"/>
  <c r="AN38" i="16"/>
  <c r="AO38" i="16"/>
  <c r="AP38" i="16"/>
  <c r="AQ38" i="16"/>
  <c r="AJ39" i="16"/>
  <c r="AK39" i="16"/>
  <c r="AL39" i="16"/>
  <c r="AM39" i="16"/>
  <c r="AN39" i="16"/>
  <c r="AO39" i="16"/>
  <c r="AP39" i="16"/>
  <c r="AQ39" i="16"/>
  <c r="AJ40" i="16"/>
  <c r="AK40" i="16"/>
  <c r="AL40" i="16"/>
  <c r="AM40" i="16"/>
  <c r="AN40" i="16"/>
  <c r="AO40" i="16"/>
  <c r="AP40" i="16"/>
  <c r="AQ40" i="16"/>
  <c r="AJ9" i="16"/>
  <c r="AK9" i="16"/>
  <c r="AL9" i="16"/>
  <c r="AM9" i="16"/>
  <c r="AN9" i="16"/>
  <c r="AO9" i="16"/>
  <c r="AP9" i="16"/>
  <c r="AQ9" i="16"/>
  <c r="AJ10" i="16"/>
  <c r="AK10" i="16"/>
  <c r="AL10" i="16"/>
  <c r="AM10" i="16"/>
  <c r="AN10" i="16"/>
  <c r="AO10" i="16"/>
  <c r="AP10" i="16"/>
  <c r="AQ10" i="16"/>
  <c r="AJ11" i="16"/>
  <c r="AK11" i="16"/>
  <c r="AL11" i="16"/>
  <c r="AM11" i="16"/>
  <c r="AN11" i="16"/>
  <c r="AO11" i="16"/>
  <c r="AP11" i="16"/>
  <c r="AQ11" i="16"/>
  <c r="AJ8" i="16"/>
  <c r="AK8" i="16"/>
  <c r="AL8" i="16"/>
  <c r="AM8" i="16"/>
  <c r="AN8" i="16"/>
  <c r="AO8" i="16"/>
  <c r="AP8" i="16"/>
  <c r="AQ8" i="16"/>
  <c r="AR56" i="16" l="1"/>
  <c r="AR57" i="16"/>
  <c r="AR58" i="16"/>
  <c r="AR59" i="16"/>
  <c r="AL166" i="15" l="1"/>
  <c r="AM166" i="15"/>
  <c r="AL167" i="15"/>
  <c r="AM167" i="15"/>
  <c r="AL168" i="15"/>
  <c r="AM168" i="15"/>
  <c r="AM165" i="15"/>
  <c r="AM152" i="15"/>
  <c r="AL150" i="15"/>
  <c r="AM150" i="15"/>
  <c r="AL151" i="15"/>
  <c r="AM151" i="15"/>
  <c r="AL152" i="15"/>
  <c r="AM149" i="15"/>
  <c r="AL143" i="15"/>
  <c r="AM143" i="15"/>
  <c r="AL144" i="15"/>
  <c r="AM144" i="15"/>
  <c r="AL145" i="15"/>
  <c r="AM145" i="15"/>
  <c r="AM142" i="15"/>
  <c r="AL136" i="15"/>
  <c r="AM136" i="15"/>
  <c r="AL137" i="15"/>
  <c r="AM137" i="15"/>
  <c r="AL138" i="15"/>
  <c r="AM138" i="15"/>
  <c r="AM135" i="15"/>
  <c r="AL129" i="15"/>
  <c r="AM129" i="15"/>
  <c r="AL130" i="15"/>
  <c r="AM130" i="15"/>
  <c r="AL131" i="15"/>
  <c r="AM131" i="15"/>
  <c r="AM128" i="15"/>
  <c r="AL122" i="15"/>
  <c r="AM122" i="15"/>
  <c r="AL123" i="15"/>
  <c r="AM123" i="15"/>
  <c r="AL124" i="15"/>
  <c r="AM124" i="15"/>
  <c r="AM121" i="15"/>
  <c r="AL115" i="15"/>
  <c r="AM115" i="15"/>
  <c r="AL116" i="15"/>
  <c r="AM116" i="15"/>
  <c r="AL117" i="15"/>
  <c r="AM117" i="15"/>
  <c r="AM114" i="15"/>
  <c r="AL108" i="15"/>
  <c r="AM108" i="15"/>
  <c r="AL109" i="15"/>
  <c r="AM109" i="15"/>
  <c r="AL110" i="15"/>
  <c r="AM110" i="15"/>
  <c r="AM107" i="15"/>
  <c r="AL101" i="15"/>
  <c r="AM101" i="15"/>
  <c r="AL102" i="15"/>
  <c r="AM102" i="15"/>
  <c r="AL103" i="15"/>
  <c r="AM103" i="15"/>
  <c r="AM100" i="15"/>
  <c r="AL93" i="15"/>
  <c r="AM93" i="15"/>
  <c r="AL94" i="15"/>
  <c r="AM94" i="15"/>
  <c r="AL95" i="15"/>
  <c r="AM95" i="15"/>
  <c r="AM92" i="15"/>
  <c r="AL86" i="15"/>
  <c r="AM86" i="15"/>
  <c r="AL87" i="15"/>
  <c r="AM87" i="15"/>
  <c r="AL88" i="15"/>
  <c r="AM88" i="15"/>
  <c r="AM85" i="15"/>
  <c r="AL79" i="15"/>
  <c r="AM79" i="15"/>
  <c r="AL80" i="15"/>
  <c r="AM80" i="15"/>
  <c r="AL81" i="15"/>
  <c r="AM81" i="15"/>
  <c r="AM78" i="15"/>
  <c r="AL72" i="15"/>
  <c r="AM72" i="15"/>
  <c r="AL73" i="15"/>
  <c r="AM73" i="15"/>
  <c r="AL74" i="15"/>
  <c r="AM74" i="15"/>
  <c r="AM71" i="15"/>
  <c r="AL65" i="15"/>
  <c r="AM65" i="15"/>
  <c r="AL66" i="15"/>
  <c r="AM66" i="15"/>
  <c r="AL67" i="15"/>
  <c r="AM67" i="15"/>
  <c r="AM64" i="15"/>
  <c r="AL58" i="15"/>
  <c r="AM58" i="15"/>
  <c r="AL59" i="15"/>
  <c r="AM59" i="15"/>
  <c r="AL60" i="15"/>
  <c r="AM60" i="15"/>
  <c r="AM57" i="15"/>
  <c r="AL51" i="15"/>
  <c r="AM51" i="15"/>
  <c r="AL52" i="15"/>
  <c r="AM52" i="15"/>
  <c r="AL53" i="15"/>
  <c r="AM53" i="15"/>
  <c r="AM50" i="15"/>
  <c r="AL44" i="15"/>
  <c r="AM44" i="15"/>
  <c r="AL45" i="15"/>
  <c r="AM45" i="15"/>
  <c r="AL46" i="15"/>
  <c r="AM46" i="15"/>
  <c r="AM43" i="15"/>
  <c r="AL37" i="15"/>
  <c r="AM37" i="15"/>
  <c r="AL38" i="15"/>
  <c r="AM38" i="15"/>
  <c r="AL39" i="15"/>
  <c r="AM39" i="15"/>
  <c r="AM36" i="15"/>
  <c r="AL30" i="15"/>
  <c r="AM30" i="15"/>
  <c r="AL31" i="15"/>
  <c r="AM31" i="15"/>
  <c r="AL32" i="15"/>
  <c r="AM32" i="15"/>
  <c r="AM29" i="15"/>
  <c r="AL23" i="15"/>
  <c r="AM23" i="15"/>
  <c r="AL24" i="15"/>
  <c r="AM24" i="15"/>
  <c r="AL25" i="15"/>
  <c r="AM25" i="15"/>
  <c r="AM22" i="15"/>
  <c r="AL16" i="15"/>
  <c r="AM16" i="15"/>
  <c r="AL17" i="15"/>
  <c r="AM17" i="15"/>
  <c r="AL18" i="15"/>
  <c r="AM18" i="15"/>
  <c r="AM15" i="15"/>
  <c r="AL9" i="15"/>
  <c r="AM9" i="15"/>
  <c r="AL10" i="15"/>
  <c r="AM10" i="15"/>
  <c r="AL11" i="15"/>
  <c r="AM11" i="15"/>
  <c r="AM8" i="15"/>
  <c r="AE57" i="24" l="1"/>
  <c r="AA299" i="19"/>
  <c r="AP299" i="19" s="1"/>
  <c r="AM167" i="24" l="1"/>
  <c r="AL166" i="24"/>
  <c r="AM166" i="24"/>
  <c r="AL167" i="24"/>
  <c r="AL168" i="24"/>
  <c r="AM168" i="24"/>
  <c r="AM165" i="24"/>
  <c r="AL150" i="24"/>
  <c r="AM150" i="24"/>
  <c r="AL151" i="24"/>
  <c r="AM151" i="24"/>
  <c r="AL152" i="24"/>
  <c r="AM152" i="24"/>
  <c r="AM149" i="24"/>
  <c r="AF151" i="24"/>
  <c r="AG151" i="24"/>
  <c r="AH151" i="24"/>
  <c r="AI151" i="24"/>
  <c r="AJ151" i="24"/>
  <c r="AK151" i="24"/>
  <c r="AF152" i="24"/>
  <c r="AG152" i="24"/>
  <c r="AH152" i="24"/>
  <c r="AI152" i="24"/>
  <c r="AJ152" i="24"/>
  <c r="AK152" i="24"/>
  <c r="AE152" i="24"/>
  <c r="AL143" i="24"/>
  <c r="AM143" i="24"/>
  <c r="AL144" i="24"/>
  <c r="AM144" i="24"/>
  <c r="AL145" i="24"/>
  <c r="AM145" i="24"/>
  <c r="AM142" i="24"/>
  <c r="AL136" i="24"/>
  <c r="AM136" i="24"/>
  <c r="AL137" i="24"/>
  <c r="AM137" i="24"/>
  <c r="AL138" i="24"/>
  <c r="AM138" i="24"/>
  <c r="AM135" i="24"/>
  <c r="AL129" i="24"/>
  <c r="AM129" i="24"/>
  <c r="AL130" i="24"/>
  <c r="AM130" i="24"/>
  <c r="AL131" i="24"/>
  <c r="AM131" i="24"/>
  <c r="AM128" i="24"/>
  <c r="AL122" i="24"/>
  <c r="AM122" i="24"/>
  <c r="AL123" i="24"/>
  <c r="AM123" i="24"/>
  <c r="AL124" i="24"/>
  <c r="AM124" i="24"/>
  <c r="AM121" i="24"/>
  <c r="AL115" i="24"/>
  <c r="AM115" i="24"/>
  <c r="AL116" i="24"/>
  <c r="AM116" i="24"/>
  <c r="AL117" i="24"/>
  <c r="AM117" i="24"/>
  <c r="AM114" i="24"/>
  <c r="AL108" i="24"/>
  <c r="AM108" i="24"/>
  <c r="AL109" i="24"/>
  <c r="AM109" i="24"/>
  <c r="AL110" i="24"/>
  <c r="AM110" i="24"/>
  <c r="AM107" i="24"/>
  <c r="AL101" i="24"/>
  <c r="AM101" i="24"/>
  <c r="AL102" i="24"/>
  <c r="AM102" i="24"/>
  <c r="AL103" i="24"/>
  <c r="AM103" i="24"/>
  <c r="AM100" i="24"/>
  <c r="AL93" i="24"/>
  <c r="AM93" i="24"/>
  <c r="AL94" i="24"/>
  <c r="AM94" i="24"/>
  <c r="AL95" i="24"/>
  <c r="AM95" i="24"/>
  <c r="AM92" i="24"/>
  <c r="AL86" i="24"/>
  <c r="AM86" i="24"/>
  <c r="AL87" i="24"/>
  <c r="AM87" i="24"/>
  <c r="AL88" i="24"/>
  <c r="AM88" i="24"/>
  <c r="AM85" i="24"/>
  <c r="AL79" i="24"/>
  <c r="AM79" i="24"/>
  <c r="AL80" i="24"/>
  <c r="AM80" i="24"/>
  <c r="AL81" i="24"/>
  <c r="AM81" i="24"/>
  <c r="AM78" i="24"/>
  <c r="AL72" i="24"/>
  <c r="AM72" i="24"/>
  <c r="AL73" i="24"/>
  <c r="AM73" i="24"/>
  <c r="AL74" i="24"/>
  <c r="AM74" i="24"/>
  <c r="AM71" i="24"/>
  <c r="AL65" i="24"/>
  <c r="AM65" i="24"/>
  <c r="AL66" i="24"/>
  <c r="AM66" i="24"/>
  <c r="AL67" i="24"/>
  <c r="AM67" i="24"/>
  <c r="AM64" i="24"/>
  <c r="AL58" i="24"/>
  <c r="AM58" i="24"/>
  <c r="AL59" i="24"/>
  <c r="AM59" i="24"/>
  <c r="AL60" i="24"/>
  <c r="AM60" i="24"/>
  <c r="AM57" i="24"/>
  <c r="AL51" i="24"/>
  <c r="AM51" i="24"/>
  <c r="AL52" i="24"/>
  <c r="AM52" i="24"/>
  <c r="AL53" i="24"/>
  <c r="AM53" i="24"/>
  <c r="AM50" i="24"/>
  <c r="AL44" i="24"/>
  <c r="AM44" i="24"/>
  <c r="AL45" i="24"/>
  <c r="AM45" i="24"/>
  <c r="AL46" i="24"/>
  <c r="AM46" i="24"/>
  <c r="AM43" i="24"/>
  <c r="AL37" i="24"/>
  <c r="AM37" i="24"/>
  <c r="AL38" i="24"/>
  <c r="AM38" i="24"/>
  <c r="AL39" i="24"/>
  <c r="AM39" i="24"/>
  <c r="AM36" i="24"/>
  <c r="AL30" i="24"/>
  <c r="AM30" i="24"/>
  <c r="AL31" i="24"/>
  <c r="AM31" i="24"/>
  <c r="AL32" i="24"/>
  <c r="AM32" i="24"/>
  <c r="AM29" i="24"/>
  <c r="AL23" i="24"/>
  <c r="AM23" i="24"/>
  <c r="AL24" i="24"/>
  <c r="AM24" i="24"/>
  <c r="AL25" i="24"/>
  <c r="AM25" i="24"/>
  <c r="AM22" i="24"/>
  <c r="AL16" i="24"/>
  <c r="AM16" i="24"/>
  <c r="AL17" i="24"/>
  <c r="AM17" i="24"/>
  <c r="AL18" i="24"/>
  <c r="AM18" i="24"/>
  <c r="AM15" i="24"/>
  <c r="AL9" i="24"/>
  <c r="AM9" i="24"/>
  <c r="AL10" i="24"/>
  <c r="AM10" i="24"/>
  <c r="AL11" i="24"/>
  <c r="AM11" i="24"/>
  <c r="AM8" i="24"/>
  <c r="AG17" i="24"/>
  <c r="AG16" i="24"/>
  <c r="AG15" i="24"/>
  <c r="AQ59" i="16" l="1"/>
  <c r="AN59" i="16"/>
  <c r="AM59" i="16"/>
  <c r="AJ59" i="16"/>
  <c r="AQ58" i="16"/>
  <c r="AN58" i="16"/>
  <c r="AM58" i="16"/>
  <c r="AJ58" i="16"/>
  <c r="AQ57" i="16"/>
  <c r="AN57" i="16"/>
  <c r="AM57" i="16"/>
  <c r="AJ57" i="16"/>
  <c r="AQ56" i="16"/>
  <c r="AN56" i="16"/>
  <c r="AM56" i="16"/>
  <c r="AJ56" i="16"/>
  <c r="AO56" i="16" l="1"/>
  <c r="AO57" i="16"/>
  <c r="AO58" i="16"/>
  <c r="AO59" i="16"/>
  <c r="AL56" i="16"/>
  <c r="AP56" i="16"/>
  <c r="AL57" i="16"/>
  <c r="AP57" i="16"/>
  <c r="AL58" i="16"/>
  <c r="AP58" i="16"/>
  <c r="AL59" i="16"/>
  <c r="AP59" i="16"/>
  <c r="AK56" i="16"/>
  <c r="AK57" i="16"/>
  <c r="AK58" i="16"/>
  <c r="AK59" i="16"/>
  <c r="AK152" i="15"/>
  <c r="AJ152" i="15"/>
  <c r="AI152" i="15"/>
  <c r="AH152" i="15"/>
  <c r="AG152" i="15"/>
  <c r="AF152" i="15"/>
  <c r="AE152" i="15"/>
  <c r="AL165" i="15" l="1"/>
  <c r="AL149" i="15"/>
  <c r="AL142" i="15"/>
  <c r="AL135" i="15"/>
  <c r="AL128" i="15"/>
  <c r="AL121" i="15"/>
  <c r="AL114" i="15"/>
  <c r="AL107" i="15"/>
  <c r="AL100" i="15"/>
  <c r="AL92" i="15"/>
  <c r="AL85" i="15"/>
  <c r="AL78" i="15"/>
  <c r="AL71" i="15"/>
  <c r="AL64" i="15"/>
  <c r="AL57" i="15"/>
  <c r="AL50" i="15"/>
  <c r="AL43" i="15"/>
  <c r="AL36" i="15"/>
  <c r="AL29" i="15"/>
  <c r="AL22" i="15"/>
  <c r="AL15" i="15"/>
  <c r="AL8" i="15"/>
  <c r="AL165" i="24"/>
  <c r="AL149" i="24"/>
  <c r="AL142" i="24"/>
  <c r="AL135" i="24"/>
  <c r="AL128" i="24"/>
  <c r="AL121" i="24"/>
  <c r="AL114" i="24"/>
  <c r="AL107" i="24"/>
  <c r="AL100" i="24"/>
  <c r="AL92" i="24"/>
  <c r="AL85" i="24"/>
  <c r="AL78" i="24"/>
  <c r="AL71" i="24"/>
  <c r="AL64" i="24"/>
  <c r="AL57" i="24"/>
  <c r="AL50" i="24"/>
  <c r="AL43" i="24"/>
  <c r="AL36" i="24"/>
  <c r="AL29" i="24"/>
  <c r="AL22" i="24"/>
  <c r="AL15" i="24"/>
  <c r="AL8" i="24"/>
  <c r="M29" i="30"/>
  <c r="M28" i="30"/>
  <c r="M27" i="30"/>
  <c r="M26" i="30"/>
  <c r="M25" i="30"/>
  <c r="M24" i="30"/>
  <c r="M23" i="30"/>
  <c r="M22" i="30"/>
  <c r="M21" i="30"/>
  <c r="M20" i="30"/>
  <c r="M19" i="30"/>
  <c r="M18" i="30"/>
  <c r="M17" i="30"/>
  <c r="M16" i="30"/>
  <c r="M15" i="30"/>
  <c r="M14" i="30"/>
  <c r="M13" i="30"/>
  <c r="M12" i="30"/>
  <c r="M11" i="30"/>
  <c r="M10" i="30"/>
  <c r="Z299" i="19"/>
  <c r="AO299" i="19" s="1"/>
  <c r="AK168" i="15" l="1"/>
  <c r="AJ168" i="15"/>
  <c r="AI168" i="15"/>
  <c r="AH168" i="15"/>
  <c r="AG168" i="15"/>
  <c r="AF168" i="15"/>
  <c r="AE168" i="15"/>
  <c r="AK167" i="15"/>
  <c r="AJ167" i="15"/>
  <c r="AI167" i="15"/>
  <c r="AH167" i="15"/>
  <c r="AG167" i="15"/>
  <c r="AF167" i="15"/>
  <c r="AE167" i="15"/>
  <c r="AK166" i="15"/>
  <c r="AJ166" i="15"/>
  <c r="AI166" i="15"/>
  <c r="AH166" i="15"/>
  <c r="AG166" i="15"/>
  <c r="AF166" i="15"/>
  <c r="AE166" i="15"/>
  <c r="AK165" i="15"/>
  <c r="AJ165" i="15"/>
  <c r="AI165" i="15"/>
  <c r="AH165" i="15"/>
  <c r="AG165" i="15"/>
  <c r="AF165" i="15"/>
  <c r="AE165" i="15"/>
  <c r="AK151" i="15"/>
  <c r="AJ151" i="15"/>
  <c r="AI151" i="15"/>
  <c r="AH151" i="15"/>
  <c r="AG151" i="15"/>
  <c r="AF151" i="15"/>
  <c r="AE151" i="15"/>
  <c r="AK150" i="15"/>
  <c r="AJ150" i="15"/>
  <c r="AI150" i="15"/>
  <c r="AH150" i="15"/>
  <c r="AG150" i="15"/>
  <c r="AF150" i="15"/>
  <c r="AE150" i="15"/>
  <c r="AK149" i="15"/>
  <c r="AJ149" i="15"/>
  <c r="AI149" i="15"/>
  <c r="AH149" i="15"/>
  <c r="AG149" i="15"/>
  <c r="AF149" i="15"/>
  <c r="AE149" i="15"/>
  <c r="AK145" i="15"/>
  <c r="AJ145" i="15"/>
  <c r="AI145" i="15"/>
  <c r="AH145" i="15"/>
  <c r="AG145" i="15"/>
  <c r="AF145" i="15"/>
  <c r="AE145" i="15"/>
  <c r="AK144" i="15"/>
  <c r="AJ144" i="15"/>
  <c r="AI144" i="15"/>
  <c r="AH144" i="15"/>
  <c r="AG144" i="15"/>
  <c r="AF144" i="15"/>
  <c r="AE144" i="15"/>
  <c r="AK143" i="15"/>
  <c r="AJ143" i="15"/>
  <c r="AI143" i="15"/>
  <c r="AH143" i="15"/>
  <c r="AG143" i="15"/>
  <c r="AF143" i="15"/>
  <c r="AE143" i="15"/>
  <c r="AK142" i="15"/>
  <c r="AJ142" i="15"/>
  <c r="AI142" i="15"/>
  <c r="AH142" i="15"/>
  <c r="AG142" i="15"/>
  <c r="AF142" i="15"/>
  <c r="AE142" i="15"/>
  <c r="AK138" i="15"/>
  <c r="AJ138" i="15"/>
  <c r="AI138" i="15"/>
  <c r="AH138" i="15"/>
  <c r="AG138" i="15"/>
  <c r="AF138" i="15"/>
  <c r="AE138" i="15"/>
  <c r="AK137" i="15"/>
  <c r="AJ137" i="15"/>
  <c r="AI137" i="15"/>
  <c r="AH137" i="15"/>
  <c r="AG137" i="15"/>
  <c r="AF137" i="15"/>
  <c r="AE137" i="15"/>
  <c r="AK136" i="15"/>
  <c r="AJ136" i="15"/>
  <c r="AI136" i="15"/>
  <c r="AH136" i="15"/>
  <c r="AG136" i="15"/>
  <c r="AF136" i="15"/>
  <c r="AE136" i="15"/>
  <c r="AK135" i="15"/>
  <c r="AJ135" i="15"/>
  <c r="AI135" i="15"/>
  <c r="AH135" i="15"/>
  <c r="AG135" i="15"/>
  <c r="AF135" i="15"/>
  <c r="AE135" i="15"/>
  <c r="AK131" i="15"/>
  <c r="AJ131" i="15"/>
  <c r="AI131" i="15"/>
  <c r="AH131" i="15"/>
  <c r="AG131" i="15"/>
  <c r="AF131" i="15"/>
  <c r="AE131" i="15"/>
  <c r="AK130" i="15"/>
  <c r="AJ130" i="15"/>
  <c r="AI130" i="15"/>
  <c r="AH130" i="15"/>
  <c r="AG130" i="15"/>
  <c r="AF130" i="15"/>
  <c r="AE130" i="15"/>
  <c r="AK129" i="15"/>
  <c r="AJ129" i="15"/>
  <c r="AI129" i="15"/>
  <c r="AH129" i="15"/>
  <c r="AG129" i="15"/>
  <c r="AF129" i="15"/>
  <c r="AE129" i="15"/>
  <c r="AK128" i="15"/>
  <c r="AJ128" i="15"/>
  <c r="AI128" i="15"/>
  <c r="AH128" i="15"/>
  <c r="AG128" i="15"/>
  <c r="AF128" i="15"/>
  <c r="AE128" i="15"/>
  <c r="AK124" i="15"/>
  <c r="AJ124" i="15"/>
  <c r="AI124" i="15"/>
  <c r="AH124" i="15"/>
  <c r="AG124" i="15"/>
  <c r="AF124" i="15"/>
  <c r="AE124" i="15"/>
  <c r="AK123" i="15"/>
  <c r="AJ123" i="15"/>
  <c r="AI123" i="15"/>
  <c r="AH123" i="15"/>
  <c r="AG123" i="15"/>
  <c r="AF123" i="15"/>
  <c r="AE123" i="15"/>
  <c r="AK122" i="15"/>
  <c r="AJ122" i="15"/>
  <c r="AI122" i="15"/>
  <c r="AH122" i="15"/>
  <c r="AG122" i="15"/>
  <c r="AF122" i="15"/>
  <c r="AE122" i="15"/>
  <c r="AK121" i="15"/>
  <c r="AJ121" i="15"/>
  <c r="AI121" i="15"/>
  <c r="AH121" i="15"/>
  <c r="AG121" i="15"/>
  <c r="AF121" i="15"/>
  <c r="AE121" i="15"/>
  <c r="AK117" i="15"/>
  <c r="AJ117" i="15"/>
  <c r="AI117" i="15"/>
  <c r="AH117" i="15"/>
  <c r="AG117" i="15"/>
  <c r="AF117" i="15"/>
  <c r="AE117" i="15"/>
  <c r="AK116" i="15"/>
  <c r="AJ116" i="15"/>
  <c r="AI116" i="15"/>
  <c r="AH116" i="15"/>
  <c r="AG116" i="15"/>
  <c r="AF116" i="15"/>
  <c r="AE116" i="15"/>
  <c r="AK115" i="15"/>
  <c r="AJ115" i="15"/>
  <c r="AI115" i="15"/>
  <c r="AH115" i="15"/>
  <c r="AG115" i="15"/>
  <c r="AF115" i="15"/>
  <c r="AE115" i="15"/>
  <c r="AK114" i="15"/>
  <c r="AJ114" i="15"/>
  <c r="AI114" i="15"/>
  <c r="AH114" i="15"/>
  <c r="AG114" i="15"/>
  <c r="AF114" i="15"/>
  <c r="AE114" i="15"/>
  <c r="AK110" i="15"/>
  <c r="AJ110" i="15"/>
  <c r="AI110" i="15"/>
  <c r="AH110" i="15"/>
  <c r="AG110" i="15"/>
  <c r="AF110" i="15"/>
  <c r="AE110" i="15"/>
  <c r="AK109" i="15"/>
  <c r="AJ109" i="15"/>
  <c r="AI109" i="15"/>
  <c r="AH109" i="15"/>
  <c r="AG109" i="15"/>
  <c r="AF109" i="15"/>
  <c r="AE109" i="15"/>
  <c r="AK108" i="15"/>
  <c r="AJ108" i="15"/>
  <c r="AI108" i="15"/>
  <c r="AH108" i="15"/>
  <c r="AG108" i="15"/>
  <c r="AF108" i="15"/>
  <c r="AE108" i="15"/>
  <c r="AK107" i="15"/>
  <c r="AJ107" i="15"/>
  <c r="AI107" i="15"/>
  <c r="AH107" i="15"/>
  <c r="AG107" i="15"/>
  <c r="AF107" i="15"/>
  <c r="AE107" i="15"/>
  <c r="AK103" i="15"/>
  <c r="AJ103" i="15"/>
  <c r="AI103" i="15"/>
  <c r="AH103" i="15"/>
  <c r="AG103" i="15"/>
  <c r="AF103" i="15"/>
  <c r="AE103" i="15"/>
  <c r="AK102" i="15"/>
  <c r="AJ102" i="15"/>
  <c r="AI102" i="15"/>
  <c r="AH102" i="15"/>
  <c r="AG102" i="15"/>
  <c r="AF102" i="15"/>
  <c r="AE102" i="15"/>
  <c r="AK101" i="15"/>
  <c r="AJ101" i="15"/>
  <c r="AI101" i="15"/>
  <c r="AH101" i="15"/>
  <c r="AG101" i="15"/>
  <c r="AF101" i="15"/>
  <c r="AE101" i="15"/>
  <c r="AK100" i="15"/>
  <c r="AJ100" i="15"/>
  <c r="AI100" i="15"/>
  <c r="AH100" i="15"/>
  <c r="AG100" i="15"/>
  <c r="AF100" i="15"/>
  <c r="AE100" i="15"/>
  <c r="AK95" i="15"/>
  <c r="AJ95" i="15"/>
  <c r="AI95" i="15"/>
  <c r="AH95" i="15"/>
  <c r="AG95" i="15"/>
  <c r="AF95" i="15"/>
  <c r="AE95" i="15"/>
  <c r="AK94" i="15"/>
  <c r="AJ94" i="15"/>
  <c r="AI94" i="15"/>
  <c r="AH94" i="15"/>
  <c r="AG94" i="15"/>
  <c r="AF94" i="15"/>
  <c r="AE94" i="15"/>
  <c r="AK93" i="15"/>
  <c r="AJ93" i="15"/>
  <c r="AI93" i="15"/>
  <c r="AH93" i="15"/>
  <c r="AG93" i="15"/>
  <c r="AF93" i="15"/>
  <c r="AE93" i="15"/>
  <c r="AK92" i="15"/>
  <c r="AJ92" i="15"/>
  <c r="AI92" i="15"/>
  <c r="AH92" i="15"/>
  <c r="AG92" i="15"/>
  <c r="AF92" i="15"/>
  <c r="AE92" i="15"/>
  <c r="AK88" i="15"/>
  <c r="AJ88" i="15"/>
  <c r="AI88" i="15"/>
  <c r="AH88" i="15"/>
  <c r="AG88" i="15"/>
  <c r="AF88" i="15"/>
  <c r="AE88" i="15"/>
  <c r="AK87" i="15"/>
  <c r="AJ87" i="15"/>
  <c r="AI87" i="15"/>
  <c r="AH87" i="15"/>
  <c r="AG87" i="15"/>
  <c r="AF87" i="15"/>
  <c r="AE87" i="15"/>
  <c r="AK86" i="15"/>
  <c r="AJ86" i="15"/>
  <c r="AI86" i="15"/>
  <c r="AH86" i="15"/>
  <c r="AG86" i="15"/>
  <c r="AF86" i="15"/>
  <c r="AE86" i="15"/>
  <c r="AK85" i="15"/>
  <c r="AJ85" i="15"/>
  <c r="AI85" i="15"/>
  <c r="AH85" i="15"/>
  <c r="AG85" i="15"/>
  <c r="AF85" i="15"/>
  <c r="AE85" i="15"/>
  <c r="AK81" i="15"/>
  <c r="AJ81" i="15"/>
  <c r="AI81" i="15"/>
  <c r="AH81" i="15"/>
  <c r="AG81" i="15"/>
  <c r="AF81" i="15"/>
  <c r="AE81" i="15"/>
  <c r="AK80" i="15"/>
  <c r="AJ80" i="15"/>
  <c r="AI80" i="15"/>
  <c r="AH80" i="15"/>
  <c r="AG80" i="15"/>
  <c r="AF80" i="15"/>
  <c r="AE80" i="15"/>
  <c r="AK79" i="15"/>
  <c r="AJ79" i="15"/>
  <c r="AI79" i="15"/>
  <c r="AH79" i="15"/>
  <c r="AG79" i="15"/>
  <c r="AF79" i="15"/>
  <c r="AE79" i="15"/>
  <c r="AK78" i="15"/>
  <c r="AJ78" i="15"/>
  <c r="AI78" i="15"/>
  <c r="AH78" i="15"/>
  <c r="AG78" i="15"/>
  <c r="AF78" i="15"/>
  <c r="AE78" i="15"/>
  <c r="AK74" i="15"/>
  <c r="AJ74" i="15"/>
  <c r="AI74" i="15"/>
  <c r="AH74" i="15"/>
  <c r="AG74" i="15"/>
  <c r="AF74" i="15"/>
  <c r="AE74" i="15"/>
  <c r="AK73" i="15"/>
  <c r="AJ73" i="15"/>
  <c r="AI73" i="15"/>
  <c r="AH73" i="15"/>
  <c r="AG73" i="15"/>
  <c r="AF73" i="15"/>
  <c r="AE73" i="15"/>
  <c r="AK72" i="15"/>
  <c r="AJ72" i="15"/>
  <c r="AI72" i="15"/>
  <c r="AH72" i="15"/>
  <c r="AG72" i="15"/>
  <c r="AF72" i="15"/>
  <c r="AE72" i="15"/>
  <c r="AK71" i="15"/>
  <c r="AJ71" i="15"/>
  <c r="AI71" i="15"/>
  <c r="AH71" i="15"/>
  <c r="AG71" i="15"/>
  <c r="AF71" i="15"/>
  <c r="AE71" i="15"/>
  <c r="AK67" i="15"/>
  <c r="AJ67" i="15"/>
  <c r="AI67" i="15"/>
  <c r="AH67" i="15"/>
  <c r="AG67" i="15"/>
  <c r="AF67" i="15"/>
  <c r="AE67" i="15"/>
  <c r="AK66" i="15"/>
  <c r="AJ66" i="15"/>
  <c r="AI66" i="15"/>
  <c r="AH66" i="15"/>
  <c r="AG66" i="15"/>
  <c r="AF66" i="15"/>
  <c r="AE66" i="15"/>
  <c r="AK65" i="15"/>
  <c r="AJ65" i="15"/>
  <c r="AI65" i="15"/>
  <c r="AH65" i="15"/>
  <c r="AG65" i="15"/>
  <c r="AF65" i="15"/>
  <c r="AE65" i="15"/>
  <c r="AK64" i="15"/>
  <c r="AJ64" i="15"/>
  <c r="AI64" i="15"/>
  <c r="AH64" i="15"/>
  <c r="AG64" i="15"/>
  <c r="AF64" i="15"/>
  <c r="AE64" i="15"/>
  <c r="AK60" i="15"/>
  <c r="AJ60" i="15"/>
  <c r="AI60" i="15"/>
  <c r="AH60" i="15"/>
  <c r="AG60" i="15"/>
  <c r="AF60" i="15"/>
  <c r="AE60" i="15"/>
  <c r="AK59" i="15"/>
  <c r="AJ59" i="15"/>
  <c r="AI59" i="15"/>
  <c r="AH59" i="15"/>
  <c r="AG59" i="15"/>
  <c r="AF59" i="15"/>
  <c r="AE59" i="15"/>
  <c r="AK58" i="15"/>
  <c r="AJ58" i="15"/>
  <c r="AI58" i="15"/>
  <c r="AH58" i="15"/>
  <c r="AG58" i="15"/>
  <c r="AF58" i="15"/>
  <c r="AE58" i="15"/>
  <c r="AK57" i="15"/>
  <c r="AJ57" i="15"/>
  <c r="AI57" i="15"/>
  <c r="AH57" i="15"/>
  <c r="AG57" i="15"/>
  <c r="AF57" i="15"/>
  <c r="AE57" i="15"/>
  <c r="AK53" i="15"/>
  <c r="AJ53" i="15"/>
  <c r="AI53" i="15"/>
  <c r="AH53" i="15"/>
  <c r="AG53" i="15"/>
  <c r="AF53" i="15"/>
  <c r="AE53" i="15"/>
  <c r="AK52" i="15"/>
  <c r="AJ52" i="15"/>
  <c r="AI52" i="15"/>
  <c r="AH52" i="15"/>
  <c r="AG52" i="15"/>
  <c r="AF52" i="15"/>
  <c r="AE52" i="15"/>
  <c r="AK51" i="15"/>
  <c r="AJ51" i="15"/>
  <c r="AI51" i="15"/>
  <c r="AH51" i="15"/>
  <c r="AG51" i="15"/>
  <c r="AF51" i="15"/>
  <c r="AE51" i="15"/>
  <c r="AK50" i="15"/>
  <c r="AJ50" i="15"/>
  <c r="AI50" i="15"/>
  <c r="AH50" i="15"/>
  <c r="AG50" i="15"/>
  <c r="AF50" i="15"/>
  <c r="AE50" i="15"/>
  <c r="AK46" i="15"/>
  <c r="AJ46" i="15"/>
  <c r="AI46" i="15"/>
  <c r="AH46" i="15"/>
  <c r="AG46" i="15"/>
  <c r="AF46" i="15"/>
  <c r="AE46" i="15"/>
  <c r="AK45" i="15"/>
  <c r="AJ45" i="15"/>
  <c r="AI45" i="15"/>
  <c r="AH45" i="15"/>
  <c r="AG45" i="15"/>
  <c r="AF45" i="15"/>
  <c r="AE45" i="15"/>
  <c r="AK44" i="15"/>
  <c r="AJ44" i="15"/>
  <c r="AI44" i="15"/>
  <c r="AH44" i="15"/>
  <c r="AG44" i="15"/>
  <c r="AF44" i="15"/>
  <c r="AE44" i="15"/>
  <c r="AK43" i="15"/>
  <c r="AJ43" i="15"/>
  <c r="AI43" i="15"/>
  <c r="AH43" i="15"/>
  <c r="AG43" i="15"/>
  <c r="AF43" i="15"/>
  <c r="AE43" i="15"/>
  <c r="AK39" i="15"/>
  <c r="AJ39" i="15"/>
  <c r="AI39" i="15"/>
  <c r="AH39" i="15"/>
  <c r="AG39" i="15"/>
  <c r="AF39" i="15"/>
  <c r="AE39" i="15"/>
  <c r="AK38" i="15"/>
  <c r="AJ38" i="15"/>
  <c r="AI38" i="15"/>
  <c r="AH38" i="15"/>
  <c r="AG38" i="15"/>
  <c r="AF38" i="15"/>
  <c r="AE38" i="15"/>
  <c r="AK37" i="15"/>
  <c r="AJ37" i="15"/>
  <c r="AI37" i="15"/>
  <c r="AH37" i="15"/>
  <c r="AG37" i="15"/>
  <c r="AF37" i="15"/>
  <c r="AE37" i="15"/>
  <c r="AK36" i="15"/>
  <c r="AJ36" i="15"/>
  <c r="AI36" i="15"/>
  <c r="AH36" i="15"/>
  <c r="AG36" i="15"/>
  <c r="AF36" i="15"/>
  <c r="AE36" i="15"/>
  <c r="AK32" i="15"/>
  <c r="AJ32" i="15"/>
  <c r="AI32" i="15"/>
  <c r="AH32" i="15"/>
  <c r="AG32" i="15"/>
  <c r="AF32" i="15"/>
  <c r="AE32" i="15"/>
  <c r="AK31" i="15"/>
  <c r="AJ31" i="15"/>
  <c r="AI31" i="15"/>
  <c r="AH31" i="15"/>
  <c r="AG31" i="15"/>
  <c r="AF31" i="15"/>
  <c r="AE31" i="15"/>
  <c r="AK30" i="15"/>
  <c r="AJ30" i="15"/>
  <c r="AI30" i="15"/>
  <c r="AH30" i="15"/>
  <c r="AG30" i="15"/>
  <c r="AF30" i="15"/>
  <c r="AE30" i="15"/>
  <c r="AK29" i="15"/>
  <c r="AJ29" i="15"/>
  <c r="AI29" i="15"/>
  <c r="AH29" i="15"/>
  <c r="AG29" i="15"/>
  <c r="AF29" i="15"/>
  <c r="AE29" i="15"/>
  <c r="AK25" i="15"/>
  <c r="AJ25" i="15"/>
  <c r="AI25" i="15"/>
  <c r="AH25" i="15"/>
  <c r="AG25" i="15"/>
  <c r="AF25" i="15"/>
  <c r="AE25" i="15"/>
  <c r="AK24" i="15"/>
  <c r="AJ24" i="15"/>
  <c r="AH24" i="15"/>
  <c r="AG24" i="15"/>
  <c r="AF24" i="15"/>
  <c r="AE24" i="15"/>
  <c r="AK23" i="15"/>
  <c r="AJ23" i="15"/>
  <c r="AI23" i="15"/>
  <c r="AH23" i="15"/>
  <c r="AG23" i="15"/>
  <c r="AF23" i="15"/>
  <c r="AE23" i="15"/>
  <c r="AK22" i="15"/>
  <c r="AJ22" i="15"/>
  <c r="AI22" i="15"/>
  <c r="AH22" i="15"/>
  <c r="AG22" i="15"/>
  <c r="AF22" i="15"/>
  <c r="AE22" i="15"/>
  <c r="AK18" i="15"/>
  <c r="AJ18" i="15"/>
  <c r="AI18" i="15"/>
  <c r="AH18" i="15"/>
  <c r="AG18" i="15"/>
  <c r="AF18" i="15"/>
  <c r="AE18" i="15"/>
  <c r="AK17" i="15"/>
  <c r="AJ17" i="15"/>
  <c r="AI17" i="15"/>
  <c r="AH17" i="15"/>
  <c r="AG17" i="15"/>
  <c r="AF17" i="15"/>
  <c r="AE17" i="15"/>
  <c r="AK16" i="15"/>
  <c r="AJ16" i="15"/>
  <c r="AI16" i="15"/>
  <c r="AH16" i="15"/>
  <c r="AG16" i="15"/>
  <c r="AF16" i="15"/>
  <c r="AE16" i="15"/>
  <c r="AK15" i="15"/>
  <c r="AJ15" i="15"/>
  <c r="AI15" i="15"/>
  <c r="AH15" i="15"/>
  <c r="AG15" i="15"/>
  <c r="AF15" i="15"/>
  <c r="AE15" i="15"/>
  <c r="AE9" i="15"/>
  <c r="AF9" i="15"/>
  <c r="AG9" i="15"/>
  <c r="AH9" i="15"/>
  <c r="AI9" i="15"/>
  <c r="AJ9" i="15"/>
  <c r="AK9" i="15"/>
  <c r="AE10" i="15"/>
  <c r="AF10" i="15"/>
  <c r="AG10" i="15"/>
  <c r="AH10" i="15"/>
  <c r="AI10" i="15"/>
  <c r="AJ10" i="15"/>
  <c r="AK10" i="15"/>
  <c r="AF11" i="15"/>
  <c r="AG11" i="15"/>
  <c r="AH11" i="15"/>
  <c r="AI11" i="15"/>
  <c r="AJ11" i="15"/>
  <c r="AK11" i="15"/>
  <c r="AF8" i="15"/>
  <c r="AG8" i="15"/>
  <c r="AH8" i="15"/>
  <c r="AI8" i="15"/>
  <c r="AJ8" i="15"/>
  <c r="AK8" i="15"/>
  <c r="AE8" i="15"/>
  <c r="AK168" i="24"/>
  <c r="AJ168" i="24"/>
  <c r="AI168" i="24"/>
  <c r="AH168" i="24"/>
  <c r="AG168" i="24"/>
  <c r="AF168" i="24"/>
  <c r="AE168" i="24"/>
  <c r="AK167" i="24"/>
  <c r="AJ167" i="24"/>
  <c r="AI167" i="24"/>
  <c r="AH167" i="24"/>
  <c r="AG167" i="24"/>
  <c r="AF167" i="24"/>
  <c r="AE167" i="24"/>
  <c r="AK166" i="24"/>
  <c r="AJ166" i="24"/>
  <c r="AI166" i="24"/>
  <c r="AH166" i="24"/>
  <c r="AG166" i="24"/>
  <c r="AF166" i="24"/>
  <c r="AE166" i="24"/>
  <c r="AK165" i="24"/>
  <c r="AJ165" i="24"/>
  <c r="AI165" i="24"/>
  <c r="AH165" i="24"/>
  <c r="AG165" i="24"/>
  <c r="AF165" i="24"/>
  <c r="AE165" i="24"/>
  <c r="AE151" i="24"/>
  <c r="AK150" i="24"/>
  <c r="AJ150" i="24"/>
  <c r="AI150" i="24"/>
  <c r="AH150" i="24"/>
  <c r="AG150" i="24"/>
  <c r="AF150" i="24"/>
  <c r="AE150" i="24"/>
  <c r="AK149" i="24"/>
  <c r="AJ149" i="24"/>
  <c r="AI149" i="24"/>
  <c r="AH149" i="24"/>
  <c r="AG149" i="24"/>
  <c r="AF149" i="24"/>
  <c r="AE149" i="24"/>
  <c r="AK145" i="24"/>
  <c r="AJ145" i="24"/>
  <c r="AI145" i="24"/>
  <c r="AH145" i="24"/>
  <c r="AG145" i="24"/>
  <c r="AF145" i="24"/>
  <c r="AE145" i="24"/>
  <c r="AK144" i="24"/>
  <c r="AJ144" i="24"/>
  <c r="AI144" i="24"/>
  <c r="AH144" i="24"/>
  <c r="AG144" i="24"/>
  <c r="AF144" i="24"/>
  <c r="AE144" i="24"/>
  <c r="AK143" i="24"/>
  <c r="AJ143" i="24"/>
  <c r="AI143" i="24"/>
  <c r="AH143" i="24"/>
  <c r="AG143" i="24"/>
  <c r="AF143" i="24"/>
  <c r="AE143" i="24"/>
  <c r="AK142" i="24"/>
  <c r="AJ142" i="24"/>
  <c r="AI142" i="24"/>
  <c r="AH142" i="24"/>
  <c r="AG142" i="24"/>
  <c r="AF142" i="24"/>
  <c r="AE142" i="24"/>
  <c r="AK138" i="24"/>
  <c r="AJ138" i="24"/>
  <c r="AI138" i="24"/>
  <c r="AH138" i="24"/>
  <c r="AG138" i="24"/>
  <c r="AF138" i="24"/>
  <c r="AE138" i="24"/>
  <c r="AK137" i="24"/>
  <c r="AJ137" i="24"/>
  <c r="AI137" i="24"/>
  <c r="AH137" i="24"/>
  <c r="AG137" i="24"/>
  <c r="AF137" i="24"/>
  <c r="AE137" i="24"/>
  <c r="AK136" i="24"/>
  <c r="AJ136" i="24"/>
  <c r="AI136" i="24"/>
  <c r="AH136" i="24"/>
  <c r="AG136" i="24"/>
  <c r="AF136" i="24"/>
  <c r="AE136" i="24"/>
  <c r="AK135" i="24"/>
  <c r="AJ135" i="24"/>
  <c r="AI135" i="24"/>
  <c r="AH135" i="24"/>
  <c r="AG135" i="24"/>
  <c r="AF135" i="24"/>
  <c r="AE135" i="24"/>
  <c r="AK131" i="24"/>
  <c r="AJ131" i="24"/>
  <c r="AI131" i="24"/>
  <c r="AH131" i="24"/>
  <c r="AG131" i="24"/>
  <c r="AF131" i="24"/>
  <c r="AE131" i="24"/>
  <c r="AK130" i="24"/>
  <c r="AJ130" i="24"/>
  <c r="AI130" i="24"/>
  <c r="AH130" i="24"/>
  <c r="AG130" i="24"/>
  <c r="AF130" i="24"/>
  <c r="AE130" i="24"/>
  <c r="AK129" i="24"/>
  <c r="AJ129" i="24"/>
  <c r="AI129" i="24"/>
  <c r="AH129" i="24"/>
  <c r="AG129" i="24"/>
  <c r="AF129" i="24"/>
  <c r="AE129" i="24"/>
  <c r="AK128" i="24"/>
  <c r="AJ128" i="24"/>
  <c r="AI128" i="24"/>
  <c r="AH128" i="24"/>
  <c r="AG128" i="24"/>
  <c r="AF128" i="24"/>
  <c r="AE128" i="24"/>
  <c r="AK124" i="24"/>
  <c r="AJ124" i="24"/>
  <c r="AI124" i="24"/>
  <c r="AH124" i="24"/>
  <c r="AG124" i="24"/>
  <c r="AF124" i="24"/>
  <c r="AE124" i="24"/>
  <c r="AK123" i="24"/>
  <c r="AJ123" i="24"/>
  <c r="AI123" i="24"/>
  <c r="AH123" i="24"/>
  <c r="AG123" i="24"/>
  <c r="AF123" i="24"/>
  <c r="AE123" i="24"/>
  <c r="AK122" i="24"/>
  <c r="AJ122" i="24"/>
  <c r="AI122" i="24"/>
  <c r="AH122" i="24"/>
  <c r="AG122" i="24"/>
  <c r="AF122" i="24"/>
  <c r="AE122" i="24"/>
  <c r="AK121" i="24"/>
  <c r="AJ121" i="24"/>
  <c r="AI121" i="24"/>
  <c r="AH121" i="24"/>
  <c r="AG121" i="24"/>
  <c r="AF121" i="24"/>
  <c r="AE121" i="24"/>
  <c r="AK117" i="24"/>
  <c r="AJ117" i="24"/>
  <c r="AI117" i="24"/>
  <c r="AH117" i="24"/>
  <c r="AG117" i="24"/>
  <c r="AF117" i="24"/>
  <c r="AE117" i="24"/>
  <c r="AK116" i="24"/>
  <c r="AJ116" i="24"/>
  <c r="AI116" i="24"/>
  <c r="AH116" i="24"/>
  <c r="AG116" i="24"/>
  <c r="AF116" i="24"/>
  <c r="AE116" i="24"/>
  <c r="AK115" i="24"/>
  <c r="AJ115" i="24"/>
  <c r="AI115" i="24"/>
  <c r="AH115" i="24"/>
  <c r="AG115" i="24"/>
  <c r="AF115" i="24"/>
  <c r="AE115" i="24"/>
  <c r="AK114" i="24"/>
  <c r="AJ114" i="24"/>
  <c r="AI114" i="24"/>
  <c r="AH114" i="24"/>
  <c r="AG114" i="24"/>
  <c r="AF114" i="24"/>
  <c r="AE114" i="24"/>
  <c r="AK110" i="24"/>
  <c r="AJ110" i="24"/>
  <c r="AI110" i="24"/>
  <c r="AH110" i="24"/>
  <c r="AG110" i="24"/>
  <c r="AF110" i="24"/>
  <c r="AE110" i="24"/>
  <c r="AK109" i="24"/>
  <c r="AJ109" i="24"/>
  <c r="AI109" i="24"/>
  <c r="AH109" i="24"/>
  <c r="AG109" i="24"/>
  <c r="AF109" i="24"/>
  <c r="AE109" i="24"/>
  <c r="AK108" i="24"/>
  <c r="AJ108" i="24"/>
  <c r="AI108" i="24"/>
  <c r="AH108" i="24"/>
  <c r="AG108" i="24"/>
  <c r="AF108" i="24"/>
  <c r="AE108" i="24"/>
  <c r="AK107" i="24"/>
  <c r="AJ107" i="24"/>
  <c r="AI107" i="24"/>
  <c r="AH107" i="24"/>
  <c r="AG107" i="24"/>
  <c r="AF107" i="24"/>
  <c r="AE107" i="24"/>
  <c r="AK103" i="24"/>
  <c r="AJ103" i="24"/>
  <c r="AI103" i="24"/>
  <c r="AH103" i="24"/>
  <c r="AG103" i="24"/>
  <c r="AF103" i="24"/>
  <c r="AE103" i="24"/>
  <c r="AK102" i="24"/>
  <c r="AJ102" i="24"/>
  <c r="AI102" i="24"/>
  <c r="AH102" i="24"/>
  <c r="AG102" i="24"/>
  <c r="AF102" i="24"/>
  <c r="AE102" i="24"/>
  <c r="AK101" i="24"/>
  <c r="AJ101" i="24"/>
  <c r="AI101" i="24"/>
  <c r="AH101" i="24"/>
  <c r="AG101" i="24"/>
  <c r="AF101" i="24"/>
  <c r="AE101" i="24"/>
  <c r="AK100" i="24"/>
  <c r="AJ100" i="24"/>
  <c r="AI100" i="24"/>
  <c r="AH100" i="24"/>
  <c r="AG100" i="24"/>
  <c r="AF100" i="24"/>
  <c r="AE100" i="24"/>
  <c r="AK95" i="24"/>
  <c r="AJ95" i="24"/>
  <c r="AI95" i="24"/>
  <c r="AH95" i="24"/>
  <c r="AG95" i="24"/>
  <c r="AF95" i="24"/>
  <c r="AE95" i="24"/>
  <c r="AK94" i="24"/>
  <c r="AJ94" i="24"/>
  <c r="AI94" i="24"/>
  <c r="AH94" i="24"/>
  <c r="AG94" i="24"/>
  <c r="AF94" i="24"/>
  <c r="AE94" i="24"/>
  <c r="AK93" i="24"/>
  <c r="AJ93" i="24"/>
  <c r="AI93" i="24"/>
  <c r="AH93" i="24"/>
  <c r="AG93" i="24"/>
  <c r="AF93" i="24"/>
  <c r="AE93" i="24"/>
  <c r="AK92" i="24"/>
  <c r="AJ92" i="24"/>
  <c r="AI92" i="24"/>
  <c r="AH92" i="24"/>
  <c r="AG92" i="24"/>
  <c r="AF92" i="24"/>
  <c r="AE92" i="24"/>
  <c r="AK88" i="24"/>
  <c r="AJ88" i="24"/>
  <c r="AI88" i="24"/>
  <c r="AH88" i="24"/>
  <c r="AG88" i="24"/>
  <c r="AF88" i="24"/>
  <c r="AE88" i="24"/>
  <c r="AK87" i="24"/>
  <c r="AJ87" i="24"/>
  <c r="AI87" i="24"/>
  <c r="AH87" i="24"/>
  <c r="AG87" i="24"/>
  <c r="AF87" i="24"/>
  <c r="AE87" i="24"/>
  <c r="AK86" i="24"/>
  <c r="AJ86" i="24"/>
  <c r="AI86" i="24"/>
  <c r="AH86" i="24"/>
  <c r="AG86" i="24"/>
  <c r="AF86" i="24"/>
  <c r="AE86" i="24"/>
  <c r="AK85" i="24"/>
  <c r="AJ85" i="24"/>
  <c r="AI85" i="24"/>
  <c r="AH85" i="24"/>
  <c r="AG85" i="24"/>
  <c r="AF85" i="24"/>
  <c r="AE85" i="24"/>
  <c r="AK81" i="24"/>
  <c r="AJ81" i="24"/>
  <c r="AI81" i="24"/>
  <c r="AH81" i="24"/>
  <c r="AG81" i="24"/>
  <c r="AF81" i="24"/>
  <c r="AE81" i="24"/>
  <c r="AK80" i="24"/>
  <c r="AJ80" i="24"/>
  <c r="AI80" i="24"/>
  <c r="AH80" i="24"/>
  <c r="AG80" i="24"/>
  <c r="AF80" i="24"/>
  <c r="AE80" i="24"/>
  <c r="AK79" i="24"/>
  <c r="AJ79" i="24"/>
  <c r="AI79" i="24"/>
  <c r="AH79" i="24"/>
  <c r="AG79" i="24"/>
  <c r="AF79" i="24"/>
  <c r="AE79" i="24"/>
  <c r="AK78" i="24"/>
  <c r="AJ78" i="24"/>
  <c r="AI78" i="24"/>
  <c r="AH78" i="24"/>
  <c r="AG78" i="24"/>
  <c r="AF78" i="24"/>
  <c r="AE78" i="24"/>
  <c r="AK74" i="24"/>
  <c r="AJ74" i="24"/>
  <c r="AI74" i="24"/>
  <c r="AH74" i="24"/>
  <c r="AG74" i="24"/>
  <c r="AF74" i="24"/>
  <c r="AE74" i="24"/>
  <c r="AK73" i="24"/>
  <c r="AJ73" i="24"/>
  <c r="AI73" i="24"/>
  <c r="AH73" i="24"/>
  <c r="AG73" i="24"/>
  <c r="AF73" i="24"/>
  <c r="AE73" i="24"/>
  <c r="AK72" i="24"/>
  <c r="AJ72" i="24"/>
  <c r="AI72" i="24"/>
  <c r="AH72" i="24"/>
  <c r="AG72" i="24"/>
  <c r="AF72" i="24"/>
  <c r="AE72" i="24"/>
  <c r="AK71" i="24"/>
  <c r="AJ71" i="24"/>
  <c r="AI71" i="24"/>
  <c r="AH71" i="24"/>
  <c r="AG71" i="24"/>
  <c r="AF71" i="24"/>
  <c r="AE71" i="24"/>
  <c r="AK67" i="24"/>
  <c r="AJ67" i="24"/>
  <c r="AI67" i="24"/>
  <c r="AH67" i="24"/>
  <c r="AG67" i="24"/>
  <c r="AF67" i="24"/>
  <c r="AE67" i="24"/>
  <c r="AK66" i="24"/>
  <c r="AJ66" i="24"/>
  <c r="AI66" i="24"/>
  <c r="AH66" i="24"/>
  <c r="AG66" i="24"/>
  <c r="AF66" i="24"/>
  <c r="AE66" i="24"/>
  <c r="AK65" i="24"/>
  <c r="AJ65" i="24"/>
  <c r="AI65" i="24"/>
  <c r="AH65" i="24"/>
  <c r="AG65" i="24"/>
  <c r="AF65" i="24"/>
  <c r="AE65" i="24"/>
  <c r="AK64" i="24"/>
  <c r="AJ64" i="24"/>
  <c r="AI64" i="24"/>
  <c r="AH64" i="24"/>
  <c r="AG64" i="24"/>
  <c r="AF64" i="24"/>
  <c r="AE64" i="24"/>
  <c r="AK60" i="24"/>
  <c r="AJ60" i="24"/>
  <c r="AI60" i="24"/>
  <c r="AH60" i="24"/>
  <c r="AG60" i="24"/>
  <c r="AF60" i="24"/>
  <c r="AE60" i="24"/>
  <c r="AK59" i="24"/>
  <c r="AJ59" i="24"/>
  <c r="AI59" i="24"/>
  <c r="AH59" i="24"/>
  <c r="AG59" i="24"/>
  <c r="AF59" i="24"/>
  <c r="AE59" i="24"/>
  <c r="AK58" i="24"/>
  <c r="AJ58" i="24"/>
  <c r="AI58" i="24"/>
  <c r="AH58" i="24"/>
  <c r="AG58" i="24"/>
  <c r="AF58" i="24"/>
  <c r="AE58" i="24"/>
  <c r="AK57" i="24"/>
  <c r="AJ57" i="24"/>
  <c r="AI57" i="24"/>
  <c r="AH57" i="24"/>
  <c r="AG57" i="24"/>
  <c r="AF57" i="24"/>
  <c r="AK53" i="24"/>
  <c r="AJ53" i="24"/>
  <c r="AI53" i="24"/>
  <c r="AH53" i="24"/>
  <c r="AG53" i="24"/>
  <c r="AF53" i="24"/>
  <c r="AE53" i="24"/>
  <c r="AK52" i="24"/>
  <c r="AJ52" i="24"/>
  <c r="AI52" i="24"/>
  <c r="AH52" i="24"/>
  <c r="AG52" i="24"/>
  <c r="AF52" i="24"/>
  <c r="AE52" i="24"/>
  <c r="AK51" i="24"/>
  <c r="AJ51" i="24"/>
  <c r="AI51" i="24"/>
  <c r="AH51" i="24"/>
  <c r="AG51" i="24"/>
  <c r="AF51" i="24"/>
  <c r="AE51" i="24"/>
  <c r="AK50" i="24"/>
  <c r="AJ50" i="24"/>
  <c r="AI50" i="24"/>
  <c r="AH50" i="24"/>
  <c r="AG50" i="24"/>
  <c r="AF50" i="24"/>
  <c r="AE50" i="24"/>
  <c r="AK46" i="24"/>
  <c r="AJ46" i="24"/>
  <c r="AI46" i="24"/>
  <c r="AH46" i="24"/>
  <c r="AG46" i="24"/>
  <c r="AF46" i="24"/>
  <c r="AE46" i="24"/>
  <c r="AK45" i="24"/>
  <c r="AJ45" i="24"/>
  <c r="AI45" i="24"/>
  <c r="AH45" i="24"/>
  <c r="AG45" i="24"/>
  <c r="AF45" i="24"/>
  <c r="AE45" i="24"/>
  <c r="AK44" i="24"/>
  <c r="AJ44" i="24"/>
  <c r="AI44" i="24"/>
  <c r="AH44" i="24"/>
  <c r="AG44" i="24"/>
  <c r="AF44" i="24"/>
  <c r="AE44" i="24"/>
  <c r="AK43" i="24"/>
  <c r="AJ43" i="24"/>
  <c r="AI43" i="24"/>
  <c r="AH43" i="24"/>
  <c r="AG43" i="24"/>
  <c r="AF43" i="24"/>
  <c r="AE43" i="24"/>
  <c r="AK39" i="24"/>
  <c r="AJ39" i="24"/>
  <c r="AI39" i="24"/>
  <c r="AH39" i="24"/>
  <c r="AG39" i="24"/>
  <c r="AF39" i="24"/>
  <c r="AE39" i="24"/>
  <c r="AK38" i="24"/>
  <c r="AJ38" i="24"/>
  <c r="AI38" i="24"/>
  <c r="AH38" i="24"/>
  <c r="AG38" i="24"/>
  <c r="AF38" i="24"/>
  <c r="AE38" i="24"/>
  <c r="AK37" i="24"/>
  <c r="AJ37" i="24"/>
  <c r="AI37" i="24"/>
  <c r="AH37" i="24"/>
  <c r="AG37" i="24"/>
  <c r="AF37" i="24"/>
  <c r="AE37" i="24"/>
  <c r="AK36" i="24"/>
  <c r="AJ36" i="24"/>
  <c r="AI36" i="24"/>
  <c r="AH36" i="24"/>
  <c r="AG36" i="24"/>
  <c r="AF36" i="24"/>
  <c r="AE36" i="24"/>
  <c r="AK32" i="24"/>
  <c r="AJ32" i="24"/>
  <c r="AI32" i="24"/>
  <c r="AH32" i="24"/>
  <c r="AG32" i="24"/>
  <c r="AF32" i="24"/>
  <c r="AE32" i="24"/>
  <c r="AK31" i="24"/>
  <c r="AJ31" i="24"/>
  <c r="AI31" i="24"/>
  <c r="AH31" i="24"/>
  <c r="AG31" i="24"/>
  <c r="AF31" i="24"/>
  <c r="AE31" i="24"/>
  <c r="AK30" i="24"/>
  <c r="AJ30" i="24"/>
  <c r="AI30" i="24"/>
  <c r="AH30" i="24"/>
  <c r="AG30" i="24"/>
  <c r="AF30" i="24"/>
  <c r="AE30" i="24"/>
  <c r="AK29" i="24"/>
  <c r="AJ29" i="24"/>
  <c r="AI29" i="24"/>
  <c r="AH29" i="24"/>
  <c r="AG29" i="24"/>
  <c r="AF29" i="24"/>
  <c r="AE29" i="24"/>
  <c r="AK25" i="24"/>
  <c r="AJ25" i="24"/>
  <c r="AI25" i="24"/>
  <c r="AH25" i="24"/>
  <c r="AG25" i="24"/>
  <c r="AF25" i="24"/>
  <c r="AE25" i="24"/>
  <c r="AK24" i="24"/>
  <c r="AJ24" i="24"/>
  <c r="AI24" i="24"/>
  <c r="AH24" i="24"/>
  <c r="AG24" i="24"/>
  <c r="AF24" i="24"/>
  <c r="AE24" i="24"/>
  <c r="AK23" i="24"/>
  <c r="AJ23" i="24"/>
  <c r="AI23" i="24"/>
  <c r="AH23" i="24"/>
  <c r="AG23" i="24"/>
  <c r="AF23" i="24"/>
  <c r="AE23" i="24"/>
  <c r="AK22" i="24"/>
  <c r="AJ22" i="24"/>
  <c r="AI22" i="24"/>
  <c r="AH22" i="24"/>
  <c r="AG22" i="24"/>
  <c r="AF22" i="24"/>
  <c r="AE22" i="24"/>
  <c r="AK18" i="24"/>
  <c r="AJ18" i="24"/>
  <c r="AI18" i="24"/>
  <c r="AH18" i="24"/>
  <c r="AG18" i="24"/>
  <c r="AF18" i="24"/>
  <c r="AE18" i="24"/>
  <c r="AK17" i="24"/>
  <c r="AJ17" i="24"/>
  <c r="AI17" i="24"/>
  <c r="AH17" i="24"/>
  <c r="AF17" i="24"/>
  <c r="AE17" i="24"/>
  <c r="AK16" i="24"/>
  <c r="AJ16" i="24"/>
  <c r="AI16" i="24"/>
  <c r="AH16" i="24"/>
  <c r="AF16" i="24"/>
  <c r="AE16" i="24"/>
  <c r="AK15" i="24"/>
  <c r="AJ15" i="24"/>
  <c r="AI15" i="24"/>
  <c r="AH15" i="24"/>
  <c r="AF15" i="24"/>
  <c r="AE15" i="24"/>
  <c r="AF8" i="24"/>
  <c r="AG8" i="24"/>
  <c r="AH8" i="24"/>
  <c r="AI8" i="24"/>
  <c r="AJ8" i="24"/>
  <c r="AK8" i="24"/>
  <c r="AF9" i="24"/>
  <c r="AG9" i="24"/>
  <c r="AH9" i="24"/>
  <c r="AI9" i="24"/>
  <c r="AJ9" i="24"/>
  <c r="AK9" i="24"/>
  <c r="AF10" i="24"/>
  <c r="AG10" i="24"/>
  <c r="AH10" i="24"/>
  <c r="AI10" i="24"/>
  <c r="AJ10" i="24"/>
  <c r="AK10" i="24"/>
  <c r="AF11" i="24"/>
  <c r="AG11" i="24"/>
  <c r="AH11" i="24"/>
  <c r="AI11" i="24"/>
  <c r="AJ11" i="24"/>
  <c r="AK11" i="24"/>
  <c r="AE9" i="24"/>
  <c r="AE10" i="24"/>
  <c r="AE11" i="24"/>
  <c r="Y299" i="19" l="1"/>
  <c r="AN299" i="19" s="1"/>
  <c r="X299" i="19"/>
  <c r="AM299" i="19" s="1"/>
  <c r="W299" i="19"/>
  <c r="AL299" i="19" s="1"/>
  <c r="V299" i="19"/>
  <c r="AK299" i="19" s="1"/>
  <c r="U299" i="19"/>
  <c r="AJ299" i="19" s="1"/>
  <c r="T299" i="19"/>
  <c r="AI299" i="19" s="1"/>
  <c r="S299" i="19"/>
  <c r="AH299" i="19" s="1"/>
  <c r="R299" i="19"/>
  <c r="AG299" i="19" s="1"/>
</calcChain>
</file>

<file path=xl/sharedStrings.xml><?xml version="1.0" encoding="utf-8"?>
<sst xmlns="http://schemas.openxmlformats.org/spreadsheetml/2006/main" count="6875" uniqueCount="1112">
  <si>
    <t>Kalkylblad</t>
  </si>
  <si>
    <t>Tabell (T) / Diagram (D)</t>
  </si>
  <si>
    <t>Table (T) / Figure (F)</t>
  </si>
  <si>
    <t>2008</t>
  </si>
  <si>
    <t>2009</t>
  </si>
  <si>
    <t>2010</t>
  </si>
  <si>
    <t>2011</t>
  </si>
  <si>
    <t>2012</t>
  </si>
  <si>
    <t>2013</t>
  </si>
  <si>
    <t>2014</t>
  </si>
  <si>
    <t>01</t>
  </si>
  <si>
    <t>A01-F43</t>
  </si>
  <si>
    <t>G45-T98</t>
  </si>
  <si>
    <t>OFMHIO</t>
  </si>
  <si>
    <t>PK</t>
  </si>
  <si>
    <t>03</t>
  </si>
  <si>
    <t>04</t>
  </si>
  <si>
    <t>05</t>
  </si>
  <si>
    <t>06</t>
  </si>
  <si>
    <t>07</t>
  </si>
  <si>
    <t>08</t>
  </si>
  <si>
    <t>09</t>
  </si>
  <si>
    <t>10</t>
  </si>
  <si>
    <t>12</t>
  </si>
  <si>
    <t>13</t>
  </si>
  <si>
    <t>14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</si>
  <si>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</si>
  <si>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</si>
  <si>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</si>
  <si>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</si>
  <si>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</si>
  <si>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</si>
  <si>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</si>
  <si>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</si>
  <si>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</si>
  <si>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Stockholm</t>
  </si>
  <si>
    <t>Kod</t>
  </si>
  <si>
    <t>Län</t>
  </si>
  <si>
    <t>Bransch (SNI 2007)</t>
  </si>
  <si>
    <t>Code</t>
  </si>
  <si>
    <t>County</t>
  </si>
  <si>
    <t>Economic activity (SNI 2007)</t>
  </si>
  <si>
    <t>Uppsala</t>
  </si>
  <si>
    <t>Södermanland</t>
  </si>
  <si>
    <t>Östergötland</t>
  </si>
  <si>
    <t>Marknadsproduktion, varor (SNI A01-F43)</t>
  </si>
  <si>
    <t>Market production of goods (SNI A01-F43)</t>
  </si>
  <si>
    <t>Marknadsproduktion, tjänster (SNI G45-T98)</t>
  </si>
  <si>
    <t>Market production of services (SNI G45-T98)</t>
  </si>
  <si>
    <t>Offentl. myndigh. samt hushållens icke-vinstdrivande org.</t>
  </si>
  <si>
    <t>Non-market production</t>
  </si>
  <si>
    <t>Privat konsumtion</t>
  </si>
  <si>
    <t>Private consumption</t>
  </si>
  <si>
    <r>
      <t xml:space="preserve">* </t>
    </r>
    <r>
      <rPr>
        <sz val="8"/>
        <rFont val="Arial"/>
        <family val="2"/>
      </rPr>
      <t xml:space="preserve">Offentliga myndigheter samt hushållens icke-vinstdrivande organisationer redovisas som en egen post och ingår ej i Marknadsproduktion, tjänster (SNI G45-T98).  </t>
    </r>
  </si>
  <si>
    <t xml:space="preserve">Non-market production is not accounted for in Market production of services (SNI G45-T98). </t>
  </si>
  <si>
    <t>1) Ej branschfördelade poster omfattar produktskatter netto.</t>
  </si>
  <si>
    <t>Ej branschfördelade poster 1)</t>
  </si>
  <si>
    <t>Not allocated by activity 1)</t>
  </si>
  <si>
    <t>Ej allokerat</t>
  </si>
  <si>
    <t>Jönköping</t>
  </si>
  <si>
    <t>Kronoberg</t>
  </si>
  <si>
    <t>Kalmar</t>
  </si>
  <si>
    <t>Gotland</t>
  </si>
  <si>
    <t>Blekinge</t>
  </si>
  <si>
    <t>Skåne</t>
  </si>
  <si>
    <t>Halland</t>
  </si>
  <si>
    <t>Västra Götaland</t>
  </si>
  <si>
    <t>Värmland</t>
  </si>
  <si>
    <t>Örebro</t>
  </si>
  <si>
    <t>Västmanland</t>
  </si>
  <si>
    <t>Dalarna</t>
  </si>
  <si>
    <t>Gävleborg</t>
  </si>
  <si>
    <t>Västernorrland</t>
  </si>
  <si>
    <t>Jämtland</t>
  </si>
  <si>
    <t>Västerbotten</t>
  </si>
  <si>
    <t>Norrbotten</t>
  </si>
  <si>
    <t>99</t>
  </si>
  <si>
    <t>Extra-region</t>
  </si>
  <si>
    <t xml:space="preserve">Riket </t>
  </si>
  <si>
    <t>NACE code</t>
  </si>
  <si>
    <t>SNI kod</t>
  </si>
  <si>
    <t>Total</t>
  </si>
  <si>
    <t>Greenhouse gases by region (NUTS3) and activity, Kilotonnes</t>
  </si>
  <si>
    <t>0114</t>
  </si>
  <si>
    <t>0115</t>
  </si>
  <si>
    <t>0117</t>
  </si>
  <si>
    <t>0120</t>
  </si>
  <si>
    <t>0123</t>
  </si>
  <si>
    <t>0125</t>
  </si>
  <si>
    <t>0126</t>
  </si>
  <si>
    <t>0127</t>
  </si>
  <si>
    <t>0128</t>
  </si>
  <si>
    <t>0136</t>
  </si>
  <si>
    <t>0138</t>
  </si>
  <si>
    <t>0139</t>
  </si>
  <si>
    <t>0140</t>
  </si>
  <si>
    <t>0160</t>
  </si>
  <si>
    <t>0162</t>
  </si>
  <si>
    <t>0163</t>
  </si>
  <si>
    <t>0180</t>
  </si>
  <si>
    <t>0181</t>
  </si>
  <si>
    <t>0182</t>
  </si>
  <si>
    <t>0183</t>
  </si>
  <si>
    <t>0184</t>
  </si>
  <si>
    <t>0186</t>
  </si>
  <si>
    <t>0187</t>
  </si>
  <si>
    <t>0188</t>
  </si>
  <si>
    <t>0191</t>
  </si>
  <si>
    <t>0192</t>
  </si>
  <si>
    <t>0305</t>
  </si>
  <si>
    <t>0319</t>
  </si>
  <si>
    <t>0330</t>
  </si>
  <si>
    <t>0331</t>
  </si>
  <si>
    <t>0360</t>
  </si>
  <si>
    <t>0380</t>
  </si>
  <si>
    <t>0381</t>
  </si>
  <si>
    <t>0382</t>
  </si>
  <si>
    <t>0428</t>
  </si>
  <si>
    <t>0461</t>
  </si>
  <si>
    <t>0480</t>
  </si>
  <si>
    <t>0481</t>
  </si>
  <si>
    <t>0482</t>
  </si>
  <si>
    <t>0483</t>
  </si>
  <si>
    <t>0484</t>
  </si>
  <si>
    <t>0486</t>
  </si>
  <si>
    <t>0488</t>
  </si>
  <si>
    <t>0509</t>
  </si>
  <si>
    <t>0512</t>
  </si>
  <si>
    <t>0513</t>
  </si>
  <si>
    <t>0560</t>
  </si>
  <si>
    <t>0561</t>
  </si>
  <si>
    <t>0562</t>
  </si>
  <si>
    <t>0563</t>
  </si>
  <si>
    <t>0580</t>
  </si>
  <si>
    <t>0581</t>
  </si>
  <si>
    <t>0582</t>
  </si>
  <si>
    <t>0583</t>
  </si>
  <si>
    <t>0584</t>
  </si>
  <si>
    <t>0586</t>
  </si>
  <si>
    <t>0604</t>
  </si>
  <si>
    <t>0617</t>
  </si>
  <si>
    <t>0642</t>
  </si>
  <si>
    <t>0643</t>
  </si>
  <si>
    <t>0662</t>
  </si>
  <si>
    <t>0665</t>
  </si>
  <si>
    <t>0680</t>
  </si>
  <si>
    <t>0682</t>
  </si>
  <si>
    <t>0683</t>
  </si>
  <si>
    <t>0684</t>
  </si>
  <si>
    <t>0685</t>
  </si>
  <si>
    <t>0686</t>
  </si>
  <si>
    <t>0687</t>
  </si>
  <si>
    <t>0760</t>
  </si>
  <si>
    <t>0761</t>
  </si>
  <si>
    <t>0763</t>
  </si>
  <si>
    <t>0764</t>
  </si>
  <si>
    <t>0765</t>
  </si>
  <si>
    <t>0767</t>
  </si>
  <si>
    <t>0780</t>
  </si>
  <si>
    <t>0781</t>
  </si>
  <si>
    <t>0821</t>
  </si>
  <si>
    <t>0834</t>
  </si>
  <si>
    <t>0840</t>
  </si>
  <si>
    <t>0860</t>
  </si>
  <si>
    <t>0861</t>
  </si>
  <si>
    <t>0862</t>
  </si>
  <si>
    <t>0880</t>
  </si>
  <si>
    <t>0881</t>
  </si>
  <si>
    <t>0882</t>
  </si>
  <si>
    <t>0883</t>
  </si>
  <si>
    <t>0884</t>
  </si>
  <si>
    <t>0885</t>
  </si>
  <si>
    <t>0980</t>
  </si>
  <si>
    <t>1060</t>
  </si>
  <si>
    <t>1080</t>
  </si>
  <si>
    <t>1081</t>
  </si>
  <si>
    <t>1082</t>
  </si>
  <si>
    <t>1083</t>
  </si>
  <si>
    <t>1214</t>
  </si>
  <si>
    <t>1230</t>
  </si>
  <si>
    <t>1231</t>
  </si>
  <si>
    <t>1233</t>
  </si>
  <si>
    <t>1256</t>
  </si>
  <si>
    <t>1257</t>
  </si>
  <si>
    <t>1260</t>
  </si>
  <si>
    <t>1261</t>
  </si>
  <si>
    <t>1262</t>
  </si>
  <si>
    <t>1263</t>
  </si>
  <si>
    <t>1264</t>
  </si>
  <si>
    <t>1265</t>
  </si>
  <si>
    <t>1266</t>
  </si>
  <si>
    <t>1267</t>
  </si>
  <si>
    <t>1270</t>
  </si>
  <si>
    <t>1272</t>
  </si>
  <si>
    <t>1273</t>
  </si>
  <si>
    <t>1275</t>
  </si>
  <si>
    <t>1276</t>
  </si>
  <si>
    <t>1277</t>
  </si>
  <si>
    <t>1278</t>
  </si>
  <si>
    <t>1280</t>
  </si>
  <si>
    <t>1281</t>
  </si>
  <si>
    <t>1282</t>
  </si>
  <si>
    <t>1283</t>
  </si>
  <si>
    <t>1284</t>
  </si>
  <si>
    <t>1285</t>
  </si>
  <si>
    <t>1286</t>
  </si>
  <si>
    <t>1287</t>
  </si>
  <si>
    <t>1290</t>
  </si>
  <si>
    <t>1291</t>
  </si>
  <si>
    <t>1292</t>
  </si>
  <si>
    <t>1293</t>
  </si>
  <si>
    <t>1315</t>
  </si>
  <si>
    <t>1380</t>
  </si>
  <si>
    <t>1381</t>
  </si>
  <si>
    <t>1382</t>
  </si>
  <si>
    <t>1383</t>
  </si>
  <si>
    <t>1384</t>
  </si>
  <si>
    <t>1401</t>
  </si>
  <si>
    <t>1402</t>
  </si>
  <si>
    <t>1407</t>
  </si>
  <si>
    <t>1415</t>
  </si>
  <si>
    <t>1419</t>
  </si>
  <si>
    <t>1421</t>
  </si>
  <si>
    <t>1427</t>
  </si>
  <si>
    <t>1430</t>
  </si>
  <si>
    <t>1435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</si>
  <si>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</si>
  <si>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</si>
  <si>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</si>
  <si>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</si>
  <si>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</si>
  <si>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</si>
  <si>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</si>
  <si>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</si>
  <si>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</si>
  <si>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</si>
  <si>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1452</t>
  </si>
  <si>
    <t>1460</t>
  </si>
  <si>
    <t>1461</t>
  </si>
  <si>
    <t>1462</t>
  </si>
  <si>
    <t>1463</t>
  </si>
  <si>
    <t>1465</t>
  </si>
  <si>
    <t>1466</t>
  </si>
  <si>
    <t>1470</t>
  </si>
  <si>
    <t>1471</t>
  </si>
  <si>
    <t>1472</t>
  </si>
  <si>
    <t>1473</t>
  </si>
  <si>
    <t>1480</t>
  </si>
  <si>
    <t>1481</t>
  </si>
  <si>
    <t>1482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</si>
  <si>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</si>
  <si>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</si>
  <si>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</si>
  <si>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</si>
  <si>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</si>
  <si>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</si>
  <si>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</si>
  <si>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</si>
  <si>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</si>
  <si>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</si>
  <si>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</si>
  <si>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</si>
  <si>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</si>
  <si>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</si>
  <si>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</si>
  <si>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</si>
  <si>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1715</t>
  </si>
  <si>
    <t>1730</t>
  </si>
  <si>
    <t>1737</t>
  </si>
  <si>
    <t>1760</t>
  </si>
  <si>
    <t>1761</t>
  </si>
  <si>
    <t>1762</t>
  </si>
  <si>
    <t>1763</t>
  </si>
  <si>
    <t>1764</t>
  </si>
  <si>
    <t>1765</t>
  </si>
  <si>
    <t>1766</t>
  </si>
  <si>
    <t>1780</t>
  </si>
  <si>
    <t>1781</t>
  </si>
  <si>
    <t>1782</t>
  </si>
  <si>
    <t>1783</t>
  </si>
  <si>
    <t>1784</t>
  </si>
  <si>
    <t>1785</t>
  </si>
  <si>
    <t>1814</t>
  </si>
  <si>
    <t>1860</t>
  </si>
  <si>
    <t>1861</t>
  </si>
  <si>
    <t>1862</t>
  </si>
  <si>
    <t>1863</t>
  </si>
  <si>
    <t>1864</t>
  </si>
  <si>
    <t>1880</t>
  </si>
  <si>
    <t>1881</t>
  </si>
  <si>
    <t>1882</t>
  </si>
  <si>
    <t>1883</t>
  </si>
  <si>
    <t>1884</t>
  </si>
  <si>
    <t>1885</t>
  </si>
  <si>
    <t>1904</t>
  </si>
  <si>
    <t>1907</t>
  </si>
  <si>
    <t>1960</t>
  </si>
  <si>
    <t>1961</t>
  </si>
  <si>
    <t>1962</t>
  </si>
  <si>
    <t>1980</t>
  </si>
  <si>
    <t>1981</t>
  </si>
  <si>
    <t>1982</t>
  </si>
  <si>
    <t>1983</t>
  </si>
  <si>
    <t>1984</t>
  </si>
  <si>
    <t>2021</t>
  </si>
  <si>
    <t>2023</t>
  </si>
  <si>
    <t>2026</t>
  </si>
  <si>
    <t>2029</t>
  </si>
  <si>
    <t>2031</t>
  </si>
  <si>
    <t>2034</t>
  </si>
  <si>
    <t>2039</t>
  </si>
  <si>
    <t>2061</t>
  </si>
  <si>
    <t>2062</t>
  </si>
  <si>
    <t>2080</t>
  </si>
  <si>
    <t>2081</t>
  </si>
  <si>
    <t>2082</t>
  </si>
  <si>
    <t>2083</t>
  </si>
  <si>
    <t>2084</t>
  </si>
  <si>
    <t>2085</t>
  </si>
  <si>
    <t>2101</t>
  </si>
  <si>
    <t>2104</t>
  </si>
  <si>
    <t>2121</t>
  </si>
  <si>
    <t>2132</t>
  </si>
  <si>
    <t>2161</t>
  </si>
  <si>
    <t>2180</t>
  </si>
  <si>
    <t>2181</t>
  </si>
  <si>
    <t>2182</t>
  </si>
  <si>
    <t>2183</t>
  </si>
  <si>
    <t>2184</t>
  </si>
  <si>
    <t>2260</t>
  </si>
  <si>
    <t>2262</t>
  </si>
  <si>
    <t>2280</t>
  </si>
  <si>
    <t>2281</t>
  </si>
  <si>
    <t>2282</t>
  </si>
  <si>
    <t>2283</t>
  </si>
  <si>
    <t>2284</t>
  </si>
  <si>
    <t>2303</t>
  </si>
  <si>
    <t>2305</t>
  </si>
  <si>
    <t>2309</t>
  </si>
  <si>
    <t>2313</t>
  </si>
  <si>
    <t>2321</t>
  </si>
  <si>
    <t>2326</t>
  </si>
  <si>
    <t>2361</t>
  </si>
  <si>
    <t>2380</t>
  </si>
  <si>
    <t>2401</t>
  </si>
  <si>
    <t>2403</t>
  </si>
  <si>
    <t>2404</t>
  </si>
  <si>
    <t>2409</t>
  </si>
  <si>
    <t>2417</t>
  </si>
  <si>
    <t>2418</t>
  </si>
  <si>
    <t>2421</t>
  </si>
  <si>
    <t>2422</t>
  </si>
  <si>
    <t>2425</t>
  </si>
  <si>
    <t>2460</t>
  </si>
  <si>
    <t>2462</t>
  </si>
  <si>
    <t>2463</t>
  </si>
  <si>
    <t>2480</t>
  </si>
  <si>
    <t>2481</t>
  </si>
  <si>
    <t>2482</t>
  </si>
  <si>
    <t>2505</t>
  </si>
  <si>
    <t>2506</t>
  </si>
  <si>
    <t>2510</t>
  </si>
  <si>
    <t>2513</t>
  </si>
  <si>
    <t>2514</t>
  </si>
  <si>
    <t>2518</t>
  </si>
  <si>
    <t>2521</t>
  </si>
  <si>
    <t>2523</t>
  </si>
  <si>
    <t>2560</t>
  </si>
  <si>
    <t>2580</t>
  </si>
  <si>
    <t>2581</t>
  </si>
  <si>
    <t>2582</t>
  </si>
  <si>
    <t>2583</t>
  </si>
  <si>
    <t>2584</t>
  </si>
  <si>
    <t>Totalsumma</t>
  </si>
  <si>
    <t>Kommunkod</t>
  </si>
  <si>
    <t xml:space="preserve"> Upplands Väsby</t>
  </si>
  <si>
    <t xml:space="preserve"> Vallentuna</t>
  </si>
  <si>
    <t xml:space="preserve"> Österåker</t>
  </si>
  <si>
    <t xml:space="preserve"> Värmdö</t>
  </si>
  <si>
    <t xml:space="preserve"> Järfälla</t>
  </si>
  <si>
    <t xml:space="preserve"> Ekerö</t>
  </si>
  <si>
    <t xml:space="preserve"> Huddinge</t>
  </si>
  <si>
    <t xml:space="preserve"> Botkyrka</t>
  </si>
  <si>
    <t xml:space="preserve"> Salem</t>
  </si>
  <si>
    <t xml:space="preserve"> Haninge</t>
  </si>
  <si>
    <t xml:space="preserve"> Tyresö</t>
  </si>
  <si>
    <t xml:space="preserve"> Upplands-Bro</t>
  </si>
  <si>
    <t xml:space="preserve"> Nykvarn</t>
  </si>
  <si>
    <t xml:space="preserve"> Täby</t>
  </si>
  <si>
    <t xml:space="preserve"> Danderyd</t>
  </si>
  <si>
    <t xml:space="preserve"> Sollentuna</t>
  </si>
  <si>
    <t xml:space="preserve"> Stockholm</t>
  </si>
  <si>
    <t xml:space="preserve"> Södertälje</t>
  </si>
  <si>
    <t xml:space="preserve"> Nacka</t>
  </si>
  <si>
    <t xml:space="preserve"> Sundbyberg</t>
  </si>
  <si>
    <t xml:space="preserve"> Solna</t>
  </si>
  <si>
    <t xml:space="preserve"> Lidingö</t>
  </si>
  <si>
    <t xml:space="preserve"> Vaxholm</t>
  </si>
  <si>
    <t xml:space="preserve"> Norrtälje</t>
  </si>
  <si>
    <t xml:space="preserve"> Sigtuna</t>
  </si>
  <si>
    <t xml:space="preserve"> Nynäshamn</t>
  </si>
  <si>
    <t xml:space="preserve"> Håbo</t>
  </si>
  <si>
    <t xml:space="preserve"> Älvkarleby</t>
  </si>
  <si>
    <t xml:space="preserve"> Knivsta</t>
  </si>
  <si>
    <t xml:space="preserve"> Heby</t>
  </si>
  <si>
    <t xml:space="preserve"> Tierp</t>
  </si>
  <si>
    <t xml:space="preserve"> Uppsala</t>
  </si>
  <si>
    <t xml:space="preserve"> Enköping</t>
  </si>
  <si>
    <t xml:space="preserve"> Östhammar</t>
  </si>
  <si>
    <t xml:space="preserve"> Vingåker</t>
  </si>
  <si>
    <t xml:space="preserve"> Gnesta</t>
  </si>
  <si>
    <t xml:space="preserve"> Nyköping</t>
  </si>
  <si>
    <t xml:space="preserve"> Oxelösund</t>
  </si>
  <si>
    <t xml:space="preserve"> Flen</t>
  </si>
  <si>
    <t xml:space="preserve"> Katrineholm</t>
  </si>
  <si>
    <t xml:space="preserve"> Eskilstuna</t>
  </si>
  <si>
    <t xml:space="preserve"> Strängnäs</t>
  </si>
  <si>
    <t xml:space="preserve"> Trosa</t>
  </si>
  <si>
    <t xml:space="preserve"> Ödeshög</t>
  </si>
  <si>
    <t xml:space="preserve"> Ydre</t>
  </si>
  <si>
    <t xml:space="preserve"> Kinda</t>
  </si>
  <si>
    <t xml:space="preserve"> Boxholm</t>
  </si>
  <si>
    <t xml:space="preserve"> Åtvidaberg</t>
  </si>
  <si>
    <t xml:space="preserve"> Finspång</t>
  </si>
  <si>
    <t xml:space="preserve"> Valdemarsvik</t>
  </si>
  <si>
    <t xml:space="preserve"> Linköping</t>
  </si>
  <si>
    <t xml:space="preserve"> Norrköping</t>
  </si>
  <si>
    <t xml:space="preserve"> Söderköping</t>
  </si>
  <si>
    <t xml:space="preserve"> Motala</t>
  </si>
  <si>
    <t xml:space="preserve"> Vadstena</t>
  </si>
  <si>
    <t xml:space="preserve"> Mjölby</t>
  </si>
  <si>
    <t xml:space="preserve"> Aneby</t>
  </si>
  <si>
    <t xml:space="preserve"> Gnosjö</t>
  </si>
  <si>
    <t xml:space="preserve"> Mullsjö</t>
  </si>
  <si>
    <t xml:space="preserve"> Habo</t>
  </si>
  <si>
    <t xml:space="preserve"> Gislaved</t>
  </si>
  <si>
    <t xml:space="preserve"> Vaggeryd</t>
  </si>
  <si>
    <t xml:space="preserve"> Jönköping</t>
  </si>
  <si>
    <t xml:space="preserve"> Nässjö</t>
  </si>
  <si>
    <t xml:space="preserve"> Värnamo</t>
  </si>
  <si>
    <t xml:space="preserve"> Sävsjö</t>
  </si>
  <si>
    <t xml:space="preserve"> Vetlanda</t>
  </si>
  <si>
    <t xml:space="preserve"> Eksjö</t>
  </si>
  <si>
    <t xml:space="preserve"> Tranås</t>
  </si>
  <si>
    <t xml:space="preserve"> Uppvidinge</t>
  </si>
  <si>
    <t xml:space="preserve"> Lessebo</t>
  </si>
  <si>
    <t xml:space="preserve"> Tingsryd</t>
  </si>
  <si>
    <t xml:space="preserve"> Alvesta</t>
  </si>
  <si>
    <t xml:space="preserve"> Älmhult</t>
  </si>
  <si>
    <t xml:space="preserve"> Markaryd</t>
  </si>
  <si>
    <t xml:space="preserve"> Växjö</t>
  </si>
  <si>
    <t xml:space="preserve"> Ljungby</t>
  </si>
  <si>
    <t xml:space="preserve"> Högsby</t>
  </si>
  <si>
    <t xml:space="preserve"> Torsås</t>
  </si>
  <si>
    <t xml:space="preserve"> Mörbylånga</t>
  </si>
  <si>
    <t xml:space="preserve"> Hultsfred</t>
  </si>
  <si>
    <t xml:space="preserve"> Mönsterås</t>
  </si>
  <si>
    <t xml:space="preserve"> Emmaboda</t>
  </si>
  <si>
    <t xml:space="preserve"> Kalmar</t>
  </si>
  <si>
    <t xml:space="preserve"> Nybro</t>
  </si>
  <si>
    <t xml:space="preserve"> Oskarshamn</t>
  </si>
  <si>
    <t xml:space="preserve"> Västervik</t>
  </si>
  <si>
    <t xml:space="preserve"> Vimmerby</t>
  </si>
  <si>
    <t xml:space="preserve"> Borgholm</t>
  </si>
  <si>
    <t xml:space="preserve"> Gotland</t>
  </si>
  <si>
    <t xml:space="preserve"> Olofström</t>
  </si>
  <si>
    <t xml:space="preserve"> Karlskrona</t>
  </si>
  <si>
    <t xml:space="preserve"> Ronneby</t>
  </si>
  <si>
    <t xml:space="preserve"> Karlshamn</t>
  </si>
  <si>
    <t xml:space="preserve"> Sölvesborg</t>
  </si>
  <si>
    <t xml:space="preserve"> Svalöv</t>
  </si>
  <si>
    <t xml:space="preserve"> Staffanstorp</t>
  </si>
  <si>
    <t xml:space="preserve"> Burlöv</t>
  </si>
  <si>
    <t xml:space="preserve"> Vellinge</t>
  </si>
  <si>
    <t xml:space="preserve"> Östra Göinge</t>
  </si>
  <si>
    <t xml:space="preserve"> Örkelljunga</t>
  </si>
  <si>
    <t xml:space="preserve"> Bjuv</t>
  </si>
  <si>
    <t xml:space="preserve"> Kävlinge</t>
  </si>
  <si>
    <t xml:space="preserve"> Lomma</t>
  </si>
  <si>
    <t xml:space="preserve"> Svedala</t>
  </si>
  <si>
    <t xml:space="preserve"> Skurup</t>
  </si>
  <si>
    <t xml:space="preserve"> Sjöbo</t>
  </si>
  <si>
    <t xml:space="preserve"> Hörby</t>
  </si>
  <si>
    <t xml:space="preserve"> Höör</t>
  </si>
  <si>
    <t xml:space="preserve"> Tomelilla</t>
  </si>
  <si>
    <t xml:space="preserve"> Bromölla</t>
  </si>
  <si>
    <t xml:space="preserve"> Osby</t>
  </si>
  <si>
    <t xml:space="preserve"> Perstorp</t>
  </si>
  <si>
    <t xml:space="preserve"> Klippan</t>
  </si>
  <si>
    <t xml:space="preserve"> Åstorp</t>
  </si>
  <si>
    <t xml:space="preserve"> Båstad</t>
  </si>
  <si>
    <t xml:space="preserve"> Malmö</t>
  </si>
  <si>
    <t xml:space="preserve"> Lund</t>
  </si>
  <si>
    <t xml:space="preserve"> Landskrona</t>
  </si>
  <si>
    <t xml:space="preserve"> Helsingborg</t>
  </si>
  <si>
    <t xml:space="preserve"> Höganäs</t>
  </si>
  <si>
    <t xml:space="preserve"> Eslöv</t>
  </si>
  <si>
    <t xml:space="preserve"> Ystad</t>
  </si>
  <si>
    <t xml:space="preserve"> Trelleborg</t>
  </si>
  <si>
    <t xml:space="preserve"> Kristianstad</t>
  </si>
  <si>
    <t xml:space="preserve"> Simrishamn</t>
  </si>
  <si>
    <t xml:space="preserve"> Ängelholm</t>
  </si>
  <si>
    <t xml:space="preserve"> Hässleholm</t>
  </si>
  <si>
    <t xml:space="preserve"> Hylte</t>
  </si>
  <si>
    <t xml:space="preserve"> Halmstad</t>
  </si>
  <si>
    <t xml:space="preserve"> Laholm</t>
  </si>
  <si>
    <t xml:space="preserve"> Falkenberg</t>
  </si>
  <si>
    <t xml:space="preserve"> Varberg</t>
  </si>
  <si>
    <t xml:space="preserve"> Kungsbacka</t>
  </si>
  <si>
    <t xml:space="preserve"> Härryda</t>
  </si>
  <si>
    <t xml:space="preserve"> Partille</t>
  </si>
  <si>
    <t xml:space="preserve"> Öckerö</t>
  </si>
  <si>
    <t xml:space="preserve"> Stenungsund</t>
  </si>
  <si>
    <t xml:space="preserve"> Tjörn</t>
  </si>
  <si>
    <t xml:space="preserve"> Orust</t>
  </si>
  <si>
    <t xml:space="preserve"> Sotenäs</t>
  </si>
  <si>
    <t xml:space="preserve"> Munkedal</t>
  </si>
  <si>
    <t xml:space="preserve"> Tanum</t>
  </si>
  <si>
    <t xml:space="preserve"> Dals-Ed</t>
  </si>
  <si>
    <t xml:space="preserve"> Färgelanda</t>
  </si>
  <si>
    <t xml:space="preserve"> Ale</t>
  </si>
  <si>
    <t xml:space="preserve"> Lerum</t>
  </si>
  <si>
    <t xml:space="preserve"> Vårgårda</t>
  </si>
  <si>
    <t xml:space="preserve"> Bollebygd</t>
  </si>
  <si>
    <t xml:space="preserve"> Grästorp</t>
  </si>
  <si>
    <t xml:space="preserve"> Essunga</t>
  </si>
  <si>
    <t xml:space="preserve"> Karlsborg</t>
  </si>
  <si>
    <t xml:space="preserve"> Gullspång</t>
  </si>
  <si>
    <t xml:space="preserve"> Tranemo</t>
  </si>
  <si>
    <t xml:space="preserve"> Bengtsfors</t>
  </si>
  <si>
    <t xml:space="preserve"> Mellerud</t>
  </si>
  <si>
    <t xml:space="preserve"> Lilla Edet</t>
  </si>
  <si>
    <t xml:space="preserve"> Mark</t>
  </si>
  <si>
    <t xml:space="preserve"> Svenljunga</t>
  </si>
  <si>
    <t xml:space="preserve"> Herrljunga</t>
  </si>
  <si>
    <t xml:space="preserve"> Vara</t>
  </si>
  <si>
    <t xml:space="preserve"> Götene</t>
  </si>
  <si>
    <t xml:space="preserve"> Tibro</t>
  </si>
  <si>
    <t xml:space="preserve"> Töreboda</t>
  </si>
  <si>
    <t xml:space="preserve"> Göteborg</t>
  </si>
  <si>
    <t xml:space="preserve"> Mölndal</t>
  </si>
  <si>
    <t xml:space="preserve"> Kungälv</t>
  </si>
  <si>
    <t xml:space="preserve"> Lysekil</t>
  </si>
  <si>
    <t xml:space="preserve"> Uddevalla</t>
  </si>
  <si>
    <t xml:space="preserve"> Strömstad</t>
  </si>
  <si>
    <t xml:space="preserve"> Vänersborg</t>
  </si>
  <si>
    <t xml:space="preserve"> Trollhättan</t>
  </si>
  <si>
    <t xml:space="preserve"> Alingsås</t>
  </si>
  <si>
    <t xml:space="preserve"> Borås</t>
  </si>
  <si>
    <t xml:space="preserve"> Ulricehamn</t>
  </si>
  <si>
    <t xml:space="preserve"> Åmål</t>
  </si>
  <si>
    <t xml:space="preserve"> Mariestad</t>
  </si>
  <si>
    <t xml:space="preserve"> Lidköping</t>
  </si>
  <si>
    <t xml:space="preserve"> Skara</t>
  </si>
  <si>
    <t xml:space="preserve"> Skövde</t>
  </si>
  <si>
    <t xml:space="preserve"> Hjo</t>
  </si>
  <si>
    <t xml:space="preserve"> Tidaholm</t>
  </si>
  <si>
    <t xml:space="preserve"> Falköping</t>
  </si>
  <si>
    <t xml:space="preserve"> Kil</t>
  </si>
  <si>
    <t xml:space="preserve"> Eda</t>
  </si>
  <si>
    <t xml:space="preserve"> Torsby</t>
  </si>
  <si>
    <t xml:space="preserve"> Storfors</t>
  </si>
  <si>
    <t xml:space="preserve"> Hammarö</t>
  </si>
  <si>
    <t xml:space="preserve"> Munkfors</t>
  </si>
  <si>
    <t xml:space="preserve"> Forshaga</t>
  </si>
  <si>
    <t xml:space="preserve"> Grums</t>
  </si>
  <si>
    <t xml:space="preserve"> Årjäng</t>
  </si>
  <si>
    <t xml:space="preserve"> Sunne</t>
  </si>
  <si>
    <t xml:space="preserve"> Karlstad</t>
  </si>
  <si>
    <t xml:space="preserve"> Kristinehamn</t>
  </si>
  <si>
    <t xml:space="preserve"> Filipstad</t>
  </si>
  <si>
    <t xml:space="preserve"> Hagfors</t>
  </si>
  <si>
    <t xml:space="preserve"> Arvika</t>
  </si>
  <si>
    <t xml:space="preserve"> Säffle</t>
  </si>
  <si>
    <t xml:space="preserve"> Lekeberg</t>
  </si>
  <si>
    <t xml:space="preserve"> Laxå</t>
  </si>
  <si>
    <t xml:space="preserve"> Hallsberg</t>
  </si>
  <si>
    <t xml:space="preserve"> Degerfors</t>
  </si>
  <si>
    <t xml:space="preserve"> Hällefors</t>
  </si>
  <si>
    <t xml:space="preserve"> Ljusnarsberg</t>
  </si>
  <si>
    <t xml:space="preserve"> Örebro</t>
  </si>
  <si>
    <t xml:space="preserve"> Kumla</t>
  </si>
  <si>
    <t xml:space="preserve"> Askersund</t>
  </si>
  <si>
    <t xml:space="preserve"> Karlskoga</t>
  </si>
  <si>
    <t xml:space="preserve"> Nora</t>
  </si>
  <si>
    <t xml:space="preserve"> Lindesberg</t>
  </si>
  <si>
    <t xml:space="preserve"> Skinnskatteberg</t>
  </si>
  <si>
    <t xml:space="preserve"> Surahammar</t>
  </si>
  <si>
    <t xml:space="preserve"> Kungsör</t>
  </si>
  <si>
    <t xml:space="preserve"> Hallstahammar</t>
  </si>
  <si>
    <t xml:space="preserve"> Norberg</t>
  </si>
  <si>
    <t xml:space="preserve"> Västerås</t>
  </si>
  <si>
    <t xml:space="preserve"> Sala</t>
  </si>
  <si>
    <t xml:space="preserve"> Fagersta</t>
  </si>
  <si>
    <t xml:space="preserve"> Köping</t>
  </si>
  <si>
    <t xml:space="preserve"> Arboga</t>
  </si>
  <si>
    <t xml:space="preserve"> Vansbro</t>
  </si>
  <si>
    <t xml:space="preserve"> Malung-Sälen</t>
  </si>
  <si>
    <t xml:space="preserve"> Gagnef</t>
  </si>
  <si>
    <t xml:space="preserve"> Leksand</t>
  </si>
  <si>
    <t xml:space="preserve"> Rättvik</t>
  </si>
  <si>
    <t xml:space="preserve"> Orsa</t>
  </si>
  <si>
    <t xml:space="preserve"> Älvdalen</t>
  </si>
  <si>
    <t xml:space="preserve"> Smedjebacken</t>
  </si>
  <si>
    <t xml:space="preserve"> Mora</t>
  </si>
  <si>
    <t xml:space="preserve"> Falun</t>
  </si>
  <si>
    <t xml:space="preserve"> Borlänge</t>
  </si>
  <si>
    <t xml:space="preserve"> Säter</t>
  </si>
  <si>
    <t xml:space="preserve"> Hedemora</t>
  </si>
  <si>
    <t xml:space="preserve"> Avesta</t>
  </si>
  <si>
    <t xml:space="preserve"> Ludvika</t>
  </si>
  <si>
    <t xml:space="preserve"> Ockelbo</t>
  </si>
  <si>
    <t xml:space="preserve"> Hofors</t>
  </si>
  <si>
    <t xml:space="preserve"> Ovanåker</t>
  </si>
  <si>
    <t xml:space="preserve"> Nordanstig</t>
  </si>
  <si>
    <t xml:space="preserve"> Ljusdal</t>
  </si>
  <si>
    <t xml:space="preserve"> Gävle</t>
  </si>
  <si>
    <t xml:space="preserve"> Sandviken</t>
  </si>
  <si>
    <t xml:space="preserve"> Söderhamn</t>
  </si>
  <si>
    <t xml:space="preserve"> Bollnäs</t>
  </si>
  <si>
    <t xml:space="preserve"> Hudiksvall</t>
  </si>
  <si>
    <t xml:space="preserve"> Ånge</t>
  </si>
  <si>
    <t xml:space="preserve"> Timrå</t>
  </si>
  <si>
    <t xml:space="preserve"> Härnösand</t>
  </si>
  <si>
    <t xml:space="preserve"> Sundsvall</t>
  </si>
  <si>
    <t xml:space="preserve"> Kramfors</t>
  </si>
  <si>
    <t xml:space="preserve"> Sollefteå</t>
  </si>
  <si>
    <t xml:space="preserve"> Örnsköldsvik</t>
  </si>
  <si>
    <t xml:space="preserve"> Ragunda</t>
  </si>
  <si>
    <t xml:space="preserve"> Bräcke</t>
  </si>
  <si>
    <t xml:space="preserve"> Krokom</t>
  </si>
  <si>
    <t xml:space="preserve"> Strömsund</t>
  </si>
  <si>
    <t xml:space="preserve"> Åre</t>
  </si>
  <si>
    <t xml:space="preserve"> Berg</t>
  </si>
  <si>
    <t xml:space="preserve"> Härjedalen</t>
  </si>
  <si>
    <t xml:space="preserve"> Östersund</t>
  </si>
  <si>
    <t xml:space="preserve"> Nordmaling</t>
  </si>
  <si>
    <t xml:space="preserve"> Bjurholm</t>
  </si>
  <si>
    <t xml:space="preserve"> Vindeln</t>
  </si>
  <si>
    <t xml:space="preserve"> Robertsfors</t>
  </si>
  <si>
    <t xml:space="preserve"> Norsjö</t>
  </si>
  <si>
    <t xml:space="preserve"> Malå</t>
  </si>
  <si>
    <t xml:space="preserve"> Storuman</t>
  </si>
  <si>
    <t xml:space="preserve"> Sorsele</t>
  </si>
  <si>
    <t xml:space="preserve"> Dorotea</t>
  </si>
  <si>
    <t xml:space="preserve"> Vännäs</t>
  </si>
  <si>
    <t xml:space="preserve"> Vilhelmina</t>
  </si>
  <si>
    <t xml:space="preserve"> Åsele</t>
  </si>
  <si>
    <t xml:space="preserve"> Umeå</t>
  </si>
  <si>
    <t xml:space="preserve"> Lycksele</t>
  </si>
  <si>
    <t xml:space="preserve"> Skellefteå</t>
  </si>
  <si>
    <t xml:space="preserve"> Arvidsjaur</t>
  </si>
  <si>
    <t xml:space="preserve"> Arjeplog</t>
  </si>
  <si>
    <t xml:space="preserve"> Jokkmokk</t>
  </si>
  <si>
    <t xml:space="preserve"> Överkalix</t>
  </si>
  <si>
    <t xml:space="preserve"> Kalix</t>
  </si>
  <si>
    <t xml:space="preserve"> Övertorneå</t>
  </si>
  <si>
    <t xml:space="preserve"> Pajala</t>
  </si>
  <si>
    <t xml:space="preserve"> Gällivare</t>
  </si>
  <si>
    <t xml:space="preserve"> Älvsbyn</t>
  </si>
  <si>
    <t xml:space="preserve"> Luleå</t>
  </si>
  <si>
    <t xml:space="preserve"> Piteå</t>
  </si>
  <si>
    <t xml:space="preserve"> Boden</t>
  </si>
  <si>
    <t xml:space="preserve"> Haparanda</t>
  </si>
  <si>
    <t xml:space="preserve"> Kiruna</t>
  </si>
  <si>
    <t>Kommunnamn</t>
  </si>
  <si>
    <t>Municipality</t>
  </si>
  <si>
    <t>SE11</t>
  </si>
  <si>
    <t>SE12</t>
  </si>
  <si>
    <t>SE21</t>
  </si>
  <si>
    <t>SE22</t>
  </si>
  <si>
    <t>SE23</t>
  </si>
  <si>
    <t>SE31</t>
  </si>
  <si>
    <t>SE32</t>
  </si>
  <si>
    <t>SE33</t>
  </si>
  <si>
    <t>9900</t>
  </si>
  <si>
    <t>Riket</t>
  </si>
  <si>
    <t>..</t>
  </si>
  <si>
    <t>Genomsnitt alla branscher</t>
  </si>
  <si>
    <t>Regional Gross Domestic Product by region (NUTS 3) and activity, 
current prices, SEK millions</t>
  </si>
  <si>
    <t>Average number of employed by region (NUTS 3) and activity, 
thousand persons</t>
  </si>
  <si>
    <t>Greenhouse gases by region (NUTS3) and activity, 
Kilotonnes carbon dioxide equivalents</t>
  </si>
  <si>
    <t>Greenhouse gases by municipality, Kilotonnes carbon dioxide equivalents</t>
  </si>
  <si>
    <t>Genomsnitt för riket</t>
  </si>
  <si>
    <t>Folkmängden i Sveriges kommuner</t>
  </si>
  <si>
    <t>Greenhouse gases by municipality, 
Kilotonnes carbon dioxide equivalents</t>
  </si>
  <si>
    <t>Källa:</t>
  </si>
  <si>
    <t>Miljöräkenskaperna, Statistiska centralbyrån (SCB)</t>
  </si>
  <si>
    <t>Andel sysselsatta*</t>
  </si>
  <si>
    <t>Kontakt:</t>
  </si>
  <si>
    <t>Worksheet</t>
  </si>
  <si>
    <t>Emissions of Greenhouse gases, Gross Regional Product and employment, by industry (NACE rev 2) and county (T)</t>
  </si>
  <si>
    <t>Senaste 
uppdatering:</t>
  </si>
  <si>
    <t>Tillbaka till innehåll - Back to content</t>
  </si>
  <si>
    <t>Emissions of Greenhouse gases per Gross Regional Product, by industry (NACE rev 2) and county (T)(F)</t>
  </si>
  <si>
    <t>Emission intensity: greenhouse gas emissions per regional gross domestic product, by industry (NACE rev 2) and county. Tonne carbon dioxide equivalents per million SEK.</t>
  </si>
  <si>
    <t>Emission intensity: greenhouse gas emissions per employee, by industry (NACE rev 2) and county (NUTS3). Tonne carbon dioxide equivalents per employee.</t>
  </si>
  <si>
    <t>Emissions of Greenhouse gases per employment, by industry (NACE rev 2) and county (NUTS 3) (T)(F)</t>
  </si>
  <si>
    <t>Växthusgaser per kommun, tusen ton koldioxidekvivalenter</t>
  </si>
  <si>
    <t>Växthusgaser per kommun, 
tusen ton koldioxidekvivalenter</t>
  </si>
  <si>
    <t>Regional Gross Domestic Product by county (NUTS 3), current prices, million SEK</t>
  </si>
  <si>
    <t>Emissions of greenhouse gases by county (NUTS3), Kilotonnes carbon dioxide equivalents</t>
  </si>
  <si>
    <t>Emission intensity: greenhouse gas emissions by GRP by county (NUTS3). Tonnes carbon dioxide equivalents per million SEK</t>
  </si>
  <si>
    <t>Ton koldioxidekvivalenter per miljoner kronor</t>
  </si>
  <si>
    <t>Tonnes carbon dioxide equivalents per million SEK</t>
  </si>
  <si>
    <t>Emissions of Greenhouse gases per Gross Regional Product, by county (NUTS3) (T)(F)</t>
  </si>
  <si>
    <t>Environmental economic profiles by county (NUTS3) (T)(D)</t>
  </si>
  <si>
    <t>Regional Gross Domestic Product by region (NUTS 3), current prices, SEK millions</t>
  </si>
  <si>
    <t>Average number of employed by region (NUTS 3), thousand persons</t>
  </si>
  <si>
    <t>Andel utsläpp av växthusgaser</t>
  </si>
  <si>
    <t>Share of greenhouse gas emissions</t>
  </si>
  <si>
    <t>Andel av BNP*</t>
  </si>
  <si>
    <t>Share of GDP*</t>
  </si>
  <si>
    <t>Share of employees*</t>
  </si>
  <si>
    <t>Bruttoregionprodukt per kommun,
löpande priser miljoner kronor</t>
  </si>
  <si>
    <t>Gross regional produkt by municipality, 
current prices, million SEK</t>
  </si>
  <si>
    <t>Not: Tidsserien börjar 2012 då ny serie har beräknats för kommuners bruttoregionprodukt</t>
  </si>
  <si>
    <t>Hushåll</t>
  </si>
  <si>
    <t>Näringsliv</t>
  </si>
  <si>
    <t>Offentliga myndigheter och HIO</t>
  </si>
  <si>
    <t>Name</t>
  </si>
  <si>
    <t>Riksområde</t>
  </si>
  <si>
    <t>Östra Mellansverige</t>
  </si>
  <si>
    <t>Småland med öarna</t>
  </si>
  <si>
    <t>Sydsverige</t>
  </si>
  <si>
    <t>Västsverige</t>
  </si>
  <si>
    <t>Norra Mellansverige</t>
  </si>
  <si>
    <t>Mellersta Norrland</t>
  </si>
  <si>
    <t>Övre Norrland</t>
  </si>
  <si>
    <t>NACE aggregates</t>
  </si>
  <si>
    <t>Economic activities</t>
  </si>
  <si>
    <t>Greenhouse gas emissions from road transport, 
kilotonnes carbon dioxide equivalent</t>
  </si>
  <si>
    <t>Intensity: Greenhouse gas emissions from road transport, kilogram carbon dioxide equivalent per 10 Km driven</t>
  </si>
  <si>
    <t>Utsläpp av växthusgaser från vägtrafik, 
tusen ton koldioxidekvivalenter</t>
  </si>
  <si>
    <t>Total/Average NUTS2 region</t>
  </si>
  <si>
    <t>Utsläpp av växthusgaser från vägtrafik per körda mil, per bransch (SNI 2007) och riksområde (NUTS 2), 
kilo koldioxidekvivalenter per körda mil</t>
  </si>
  <si>
    <t>Greenhouse gas emissions from road transport per 10 km driven, by industry (NACE rev 2) and region (NUTS 2). 
Kilogram carbon dioxide equivalent per 10 Km driven</t>
  </si>
  <si>
    <t>Notering:</t>
  </si>
  <si>
    <t xml:space="preserve">Körsträckor redovisar hur mycket de svenskregistrerade fordonen kör oavsett var, med andra ord både i Sverige och utomlands. Körsträckan är registrerad på en specifik bil med en given ägare. Det innebär inte att bilen nödvändigtvis körs i det område som bilen är registrerad. Det är samma avgränsning som görs för national-och miljöräkenskaperna. T.ex. avspeglar utsläppen av växthusgaserna per riksområde vem som äger utsläppen, inte att utsläppen specifikt har genomförts i regionen. </t>
  </si>
  <si>
    <t>Utsläpp av växthusgaser från vägtrafik per körd Km, per bransch (SNI 2007) och riksområde (NUTS 2) (T)(D)</t>
  </si>
  <si>
    <t>Greenhouse gas emissions from road transport per Km driven, by industry (NACE rev 2) and region (NUTS 2) (T)(D)</t>
  </si>
  <si>
    <t>Intensitet: Utsläpp av växthusgaser från vägtrafik, Kilo koldioxidekvivalenter per körda mil</t>
  </si>
  <si>
    <t>Utsläppsintensitet: växthusgaser per BRP
ton koldioxidekvivalenter per miljoner kronor</t>
  </si>
  <si>
    <t>Emission intensity: greenhouse gas emissions by GRP
tonnes carbon dioxide equivalents per million SEK</t>
  </si>
  <si>
    <t>Utsläppsintensitet: Växthusgaser per capita, ton koldioxidekvivalenter, per kommun</t>
  </si>
  <si>
    <t>Emission intensity: Greenhouse gas emissions per capita, tonnes carbon dioxide equivalents</t>
  </si>
  <si>
    <t>Utsläpp av växthusgaser per capita, per kommun (T)</t>
  </si>
  <si>
    <t>Emissions of Greenhouse gases per capita, by municipality (T)</t>
  </si>
  <si>
    <t>Utsläpp av växthusgaser per bruttoregionprodukt, per kommun (T)</t>
  </si>
  <si>
    <t>Emissions of Greenhouse gases per Gross Regional Product, by municipality (T)</t>
  </si>
  <si>
    <t>Körsträcka vägtrafik, mil</t>
  </si>
  <si>
    <t>10 Kilometers driven, road transport</t>
  </si>
  <si>
    <t>Upplands-Väsby</t>
  </si>
  <si>
    <t>Vallentuna</t>
  </si>
  <si>
    <t>Österåker</t>
  </si>
  <si>
    <t>Värmdö</t>
  </si>
  <si>
    <t>Järfälla</t>
  </si>
  <si>
    <t>Ekerö</t>
  </si>
  <si>
    <t>Huddinge</t>
  </si>
  <si>
    <t>Botkyrka</t>
  </si>
  <si>
    <t>Salem</t>
  </si>
  <si>
    <t>Haninge</t>
  </si>
  <si>
    <t>Tyresö</t>
  </si>
  <si>
    <t>Upplands-Bro</t>
  </si>
  <si>
    <t>Nykvarn</t>
  </si>
  <si>
    <t>Täby</t>
  </si>
  <si>
    <t>Danderyd</t>
  </si>
  <si>
    <t>Sollentuna</t>
  </si>
  <si>
    <t>Södertälje</t>
  </si>
  <si>
    <t>Nacka</t>
  </si>
  <si>
    <t>Sundbyberg</t>
  </si>
  <si>
    <t>Solna</t>
  </si>
  <si>
    <t>Lidingö</t>
  </si>
  <si>
    <t>Vaxholm</t>
  </si>
  <si>
    <t>Norrtälje</t>
  </si>
  <si>
    <t>Sigtuna</t>
  </si>
  <si>
    <t>Nynäshamn</t>
  </si>
  <si>
    <t>Håbo</t>
  </si>
  <si>
    <t>Älvkarleby</t>
  </si>
  <si>
    <t>Knivsta</t>
  </si>
  <si>
    <t>Heby</t>
  </si>
  <si>
    <t>Tierp</t>
  </si>
  <si>
    <t>Enköping</t>
  </si>
  <si>
    <t>Östhammar</t>
  </si>
  <si>
    <t>Vingåker</t>
  </si>
  <si>
    <t>Gnesta</t>
  </si>
  <si>
    <t>Nyköping</t>
  </si>
  <si>
    <t>Oxelösund</t>
  </si>
  <si>
    <t>Flen</t>
  </si>
  <si>
    <t>Katrineholm</t>
  </si>
  <si>
    <t>Eskilstuna</t>
  </si>
  <si>
    <t>Strängnäs</t>
  </si>
  <si>
    <t>Trosa</t>
  </si>
  <si>
    <t>Ödeshög</t>
  </si>
  <si>
    <t>Ydre</t>
  </si>
  <si>
    <t>Kinda</t>
  </si>
  <si>
    <t>Boxholm</t>
  </si>
  <si>
    <t>Åtvidaberg</t>
  </si>
  <si>
    <t>Finspång</t>
  </si>
  <si>
    <t>Valdemarsvik</t>
  </si>
  <si>
    <t>Linköping</t>
  </si>
  <si>
    <t>Norrköping</t>
  </si>
  <si>
    <t>Söderköping</t>
  </si>
  <si>
    <t>Motala</t>
  </si>
  <si>
    <t>Vadstena</t>
  </si>
  <si>
    <t>Mjölby</t>
  </si>
  <si>
    <t>Aneby</t>
  </si>
  <si>
    <t>Gnosjö</t>
  </si>
  <si>
    <t>Mullsjö</t>
  </si>
  <si>
    <t>Habo</t>
  </si>
  <si>
    <t>Gislaved</t>
  </si>
  <si>
    <t>Vaggeryd</t>
  </si>
  <si>
    <t>Nässjö</t>
  </si>
  <si>
    <t>Värnamo</t>
  </si>
  <si>
    <t>Sävsjö</t>
  </si>
  <si>
    <t>Vetlanda</t>
  </si>
  <si>
    <t>Eksjö</t>
  </si>
  <si>
    <t>Tranås</t>
  </si>
  <si>
    <t>Uppvidinge</t>
  </si>
  <si>
    <t>Lessebo</t>
  </si>
  <si>
    <t>Tingsryd</t>
  </si>
  <si>
    <t>Alvesta</t>
  </si>
  <si>
    <t>Älmhult</t>
  </si>
  <si>
    <t>Markaryd</t>
  </si>
  <si>
    <t>Växjö</t>
  </si>
  <si>
    <t>Ljungby</t>
  </si>
  <si>
    <t>Högsby</t>
  </si>
  <si>
    <t>Torsås</t>
  </si>
  <si>
    <t>Mörbylånga</t>
  </si>
  <si>
    <t>Hultsfred</t>
  </si>
  <si>
    <t>Mönsterås</t>
  </si>
  <si>
    <t>Emmaboda</t>
  </si>
  <si>
    <t>Nybro</t>
  </si>
  <si>
    <t>Oskarshamn</t>
  </si>
  <si>
    <t>Västervik</t>
  </si>
  <si>
    <t>Vimmerby</t>
  </si>
  <si>
    <t>Borgholm</t>
  </si>
  <si>
    <t>Olofström</t>
  </si>
  <si>
    <t>Karlskrona</t>
  </si>
  <si>
    <t>Ronneby</t>
  </si>
  <si>
    <t>Karlshamn</t>
  </si>
  <si>
    <t>Sölvesborg</t>
  </si>
  <si>
    <t>Svalöv</t>
  </si>
  <si>
    <t>Staffanstorp</t>
  </si>
  <si>
    <t>Burlöv</t>
  </si>
  <si>
    <t>Vellinge</t>
  </si>
  <si>
    <t>Östra Göinge</t>
  </si>
  <si>
    <t>Örkelljunga</t>
  </si>
  <si>
    <t>Bjuv</t>
  </si>
  <si>
    <t>Kävlinge</t>
  </si>
  <si>
    <t>Lomma</t>
  </si>
  <si>
    <t>Svedala</t>
  </si>
  <si>
    <t>Skurup</t>
  </si>
  <si>
    <t>Sjöbo</t>
  </si>
  <si>
    <t>Hörby</t>
  </si>
  <si>
    <t>Höör</t>
  </si>
  <si>
    <t>Tomelilla</t>
  </si>
  <si>
    <t>Bromölla</t>
  </si>
  <si>
    <t>Osby</t>
  </si>
  <si>
    <t>Perstorp</t>
  </si>
  <si>
    <t>Klippan</t>
  </si>
  <si>
    <t>Åstorp</t>
  </si>
  <si>
    <t>Båstad</t>
  </si>
  <si>
    <t>Malmö</t>
  </si>
  <si>
    <t>Lund</t>
  </si>
  <si>
    <t>Landskrona</t>
  </si>
  <si>
    <t>Helsingborg</t>
  </si>
  <si>
    <t>Höganäs</t>
  </si>
  <si>
    <t>Eslöv</t>
  </si>
  <si>
    <t>Ystad</t>
  </si>
  <si>
    <t>Trelleborg</t>
  </si>
  <si>
    <t>Kristianstad</t>
  </si>
  <si>
    <t>Simrishamn</t>
  </si>
  <si>
    <t>Ängelholm</t>
  </si>
  <si>
    <t>Hässleholm</t>
  </si>
  <si>
    <t>Hylte</t>
  </si>
  <si>
    <t>Halmstad</t>
  </si>
  <si>
    <t>Laholm</t>
  </si>
  <si>
    <t>Falkenberg</t>
  </si>
  <si>
    <t>Varberg</t>
  </si>
  <si>
    <t>Kungsbacka</t>
  </si>
  <si>
    <t>Härryda</t>
  </si>
  <si>
    <t>Partille</t>
  </si>
  <si>
    <t>Öckerö</t>
  </si>
  <si>
    <t>Stenungsund</t>
  </si>
  <si>
    <t>Tjörn</t>
  </si>
  <si>
    <t>Orust</t>
  </si>
  <si>
    <t>Sotenäs</t>
  </si>
  <si>
    <t>Munkedal</t>
  </si>
  <si>
    <t>Tanum</t>
  </si>
  <si>
    <t>Dals-Ed</t>
  </si>
  <si>
    <t>Färgelanda</t>
  </si>
  <si>
    <t>Ale</t>
  </si>
  <si>
    <t>Lerum</t>
  </si>
  <si>
    <t>Vårgårda</t>
  </si>
  <si>
    <t>Bollebygd</t>
  </si>
  <si>
    <t>Grästorp</t>
  </si>
  <si>
    <t>Essunga</t>
  </si>
  <si>
    <t>Karlsborg</t>
  </si>
  <si>
    <t>Gullspång</t>
  </si>
  <si>
    <t>Tranemo</t>
  </si>
  <si>
    <t>Bengtsfors</t>
  </si>
  <si>
    <t>Mellerud</t>
  </si>
  <si>
    <t>Lilla Edet</t>
  </si>
  <si>
    <t>Mark</t>
  </si>
  <si>
    <t>Svenljunga</t>
  </si>
  <si>
    <t>Herrljunga</t>
  </si>
  <si>
    <t>Vara</t>
  </si>
  <si>
    <t>Götene</t>
  </si>
  <si>
    <t>Tibro</t>
  </si>
  <si>
    <t>Töreboda</t>
  </si>
  <si>
    <t>Göteborg</t>
  </si>
  <si>
    <t>Mölndal</t>
  </si>
  <si>
    <t>Kungälv</t>
  </si>
  <si>
    <t>Lysekil</t>
  </si>
  <si>
    <t>Uddevalla</t>
  </si>
  <si>
    <t>Strömstad</t>
  </si>
  <si>
    <t>Vänersborg</t>
  </si>
  <si>
    <t>Trollhättan</t>
  </si>
  <si>
    <t>Alingsås</t>
  </si>
  <si>
    <t>Borås</t>
  </si>
  <si>
    <t>Ulricehamn</t>
  </si>
  <si>
    <t>Åmål</t>
  </si>
  <si>
    <t>Mariestad</t>
  </si>
  <si>
    <t>Lidköping</t>
  </si>
  <si>
    <t>Skara</t>
  </si>
  <si>
    <t>Skövde</t>
  </si>
  <si>
    <t>Hjo</t>
  </si>
  <si>
    <t>Tidaholm</t>
  </si>
  <si>
    <t>Falköping</t>
  </si>
  <si>
    <t>Kil</t>
  </si>
  <si>
    <t>Eda</t>
  </si>
  <si>
    <t>Torsby</t>
  </si>
  <si>
    <t>Storfors</t>
  </si>
  <si>
    <t>Hammarö</t>
  </si>
  <si>
    <t>Munkfors</t>
  </si>
  <si>
    <t>Forshaga</t>
  </si>
  <si>
    <t>Grums</t>
  </si>
  <si>
    <t>Årjäng</t>
  </si>
  <si>
    <t>Sunne</t>
  </si>
  <si>
    <t>Karlstad</t>
  </si>
  <si>
    <t>Kristinehamn</t>
  </si>
  <si>
    <t>Filipstad</t>
  </si>
  <si>
    <t>Hagfors</t>
  </si>
  <si>
    <t>Arvika</t>
  </si>
  <si>
    <t>Säffle</t>
  </si>
  <si>
    <t>Lekeberg</t>
  </si>
  <si>
    <t>Laxå</t>
  </si>
  <si>
    <t>Hallsberg</t>
  </si>
  <si>
    <t>Degerfors</t>
  </si>
  <si>
    <t>Hällefors</t>
  </si>
  <si>
    <t>Ljusnarsberg</t>
  </si>
  <si>
    <t>Kumla</t>
  </si>
  <si>
    <t>Askersund</t>
  </si>
  <si>
    <t>Karlskoga</t>
  </si>
  <si>
    <t>Nora</t>
  </si>
  <si>
    <t>Lindesberg</t>
  </si>
  <si>
    <t>Skinnskatteberg</t>
  </si>
  <si>
    <t>Surahammar</t>
  </si>
  <si>
    <t>Kungsör</t>
  </si>
  <si>
    <t>Hallstahammar</t>
  </si>
  <si>
    <t>Norberg</t>
  </si>
  <si>
    <t>Västerås</t>
  </si>
  <si>
    <t>Sala</t>
  </si>
  <si>
    <t>Fagersta</t>
  </si>
  <si>
    <t>Köping</t>
  </si>
  <si>
    <t>Arboga</t>
  </si>
  <si>
    <t>Vansbro</t>
  </si>
  <si>
    <t>Malung-Sälen</t>
  </si>
  <si>
    <t>Gagnef</t>
  </si>
  <si>
    <t>Leksand</t>
  </si>
  <si>
    <t>Rättvik</t>
  </si>
  <si>
    <t>Orsa</t>
  </si>
  <si>
    <t>Älvdalen</t>
  </si>
  <si>
    <t>Smedjebacken</t>
  </si>
  <si>
    <t>Mora</t>
  </si>
  <si>
    <t>Falun</t>
  </si>
  <si>
    <t>Borlänge</t>
  </si>
  <si>
    <t>Säter</t>
  </si>
  <si>
    <t>Hedemora</t>
  </si>
  <si>
    <t>Avesta</t>
  </si>
  <si>
    <t>Ludvika</t>
  </si>
  <si>
    <t>Ockelbo</t>
  </si>
  <si>
    <t>Hofors</t>
  </si>
  <si>
    <t>Ovanåker</t>
  </si>
  <si>
    <t>Nordanstig</t>
  </si>
  <si>
    <t>Ljusdal</t>
  </si>
  <si>
    <t>Gävle</t>
  </si>
  <si>
    <t>Sandviken</t>
  </si>
  <si>
    <t>Söderhamn</t>
  </si>
  <si>
    <t>Bollnäs</t>
  </si>
  <si>
    <t>Hudiksvall</t>
  </si>
  <si>
    <t>Ånge</t>
  </si>
  <si>
    <t>Timrå</t>
  </si>
  <si>
    <t>Härnösand</t>
  </si>
  <si>
    <t>Sundsvall</t>
  </si>
  <si>
    <t>Kramfors</t>
  </si>
  <si>
    <t>Sollefteå</t>
  </si>
  <si>
    <t>Örnsköldsvik</t>
  </si>
  <si>
    <t>Ragunda</t>
  </si>
  <si>
    <t>Bräcke</t>
  </si>
  <si>
    <t>Krokom</t>
  </si>
  <si>
    <t>Strömsund</t>
  </si>
  <si>
    <t>Åre</t>
  </si>
  <si>
    <t>Berg</t>
  </si>
  <si>
    <t>Härjedalen</t>
  </si>
  <si>
    <t>Östersund</t>
  </si>
  <si>
    <t>Nordmaling</t>
  </si>
  <si>
    <t>Bjurholm</t>
  </si>
  <si>
    <t>Vindeln</t>
  </si>
  <si>
    <t>Robertsfors</t>
  </si>
  <si>
    <t>Norsjö</t>
  </si>
  <si>
    <t>Malå</t>
  </si>
  <si>
    <t>Storuman</t>
  </si>
  <si>
    <t>Sorsele</t>
  </si>
  <si>
    <t>Dorotea</t>
  </si>
  <si>
    <t>Vännäs</t>
  </si>
  <si>
    <t>Vilhelmina</t>
  </si>
  <si>
    <t>Åsele</t>
  </si>
  <si>
    <t>Umeå</t>
  </si>
  <si>
    <t>Lycksele</t>
  </si>
  <si>
    <t>Skellefteå</t>
  </si>
  <si>
    <t>Arvidsjaur</t>
  </si>
  <si>
    <t>Arjeplog</t>
  </si>
  <si>
    <t>Jokkmokk</t>
  </si>
  <si>
    <t>Överkalix</t>
  </si>
  <si>
    <t>Kalix</t>
  </si>
  <si>
    <t>Övertorneå</t>
  </si>
  <si>
    <t>Pajala</t>
  </si>
  <si>
    <t>Gällivare</t>
  </si>
  <si>
    <t>Älvsbyn</t>
  </si>
  <si>
    <t>Luleå</t>
  </si>
  <si>
    <t>Piteå</t>
  </si>
  <si>
    <t>Boden</t>
  </si>
  <si>
    <t>Haparanda</t>
  </si>
  <si>
    <t>Kiruna</t>
  </si>
  <si>
    <t>SE</t>
  </si>
  <si>
    <t>Extra-region 1)</t>
  </si>
  <si>
    <t xml:space="preserve">1) Delar av det ekonomiska territoriet vilka inte direkt kan knytas till en enskild region, t.ex. ambassader och konsulat.  </t>
  </si>
  <si>
    <t>Riket totalt</t>
  </si>
  <si>
    <t>Genomsnitt alla branscher för riksområdet</t>
  </si>
  <si>
    <t xml:space="preserve">Emission intensity: greenhouse gas emissions by GRP by county (NUTS3) </t>
  </si>
  <si>
    <r>
      <t>*</t>
    </r>
    <r>
      <rPr>
        <sz val="8"/>
        <rFont val="Arial"/>
        <family val="2"/>
      </rPr>
      <t xml:space="preserve">Offentliga myndigheter samt hushållens icke-vinstdrivande organisationer redovisas som en egen post och ingår ej i Marknadsproduktion, tjänster (SNI G45-T98).  </t>
    </r>
  </si>
  <si>
    <t xml:space="preserve">*Non-market production is not accounted for in Market production of services (SNI G45-T98). </t>
  </si>
  <si>
    <t xml:space="preserve">* Non-market production is not accounted for in Market production of services (SNI G45-T98). </t>
  </si>
  <si>
    <t>Emission intensity: greenhouse gas emissions per regional gross domestic product, by industry (NACE rev 2) and county. Tonne carbon dioxide equivalents per million SEK*</t>
  </si>
  <si>
    <t xml:space="preserve">1)Taxes on products net. </t>
  </si>
  <si>
    <t>Emission intensity: greenhouse gas emissions per employee, by industry (NACE rev 2) and county (NUTS3). Tonne carbon dioxide equivalents per employee*</t>
  </si>
  <si>
    <t xml:space="preserve"> 1) Extra territorial organisations and bodies, e.g. embassies and consulates</t>
  </si>
  <si>
    <t/>
  </si>
  <si>
    <t>2016*</t>
  </si>
  <si>
    <t>Enligt indelningen 1 januari 2020</t>
  </si>
  <si>
    <t>Population in Sweden's municipalities in accordance with distribution 1 January 2020</t>
  </si>
  <si>
    <t xml:space="preserve">Observera även att för t.ex. tunga lastbilar är jämförelsen körsträckor med utsläpp inte helt korrekt då utsläppen för tunga lastbilar beror på hur tungt lastade fordonen är. </t>
  </si>
  <si>
    <t>2018***</t>
  </si>
  <si>
    <t>**År 2016 har reviderats i samband med SCBs allmänna översyn av nationalräkenskaperna i september 2019. År före 2016 är inte jämförbara med senare år utan kommer att revideras vid ett senare tillfälle.</t>
  </si>
  <si>
    <t>**Values for 2016 have been revised in september 2019. Years before 2016 are not comparable with later years, which will be revised at a later date.</t>
  </si>
  <si>
    <t>2016**</t>
  </si>
  <si>
    <t>*BRP år 2016 har reviderats i samband med SCBs allmänna översyn av nationalräkenskaperna i september 2019. År före 2016 är inte jämförbara med senare år utan kommer att revideras vid ett senare tillfälle.</t>
  </si>
  <si>
    <t>*GRP values for 2016 have been revised in september 2019. Years before 2016 are not comparable with later years, which will be revised at a later date.</t>
  </si>
  <si>
    <t>**BRP år 2016 har reviderats i samband med SCBs allmänna översyn av nationalräkenskaperna i september 2019. År före 2016 är inte jämförbara med senare år utan kommer att revideras vid ett senare tillfälle.</t>
  </si>
  <si>
    <t>**GRP values for 2016 have been revised in september 2019. Years before 2016 are not comparable with later years, which will be revised at a later date.</t>
  </si>
  <si>
    <t>Values for 2016 have been revised in september 2019. Years before 2016 are not comparable with later years, which will be revised at a later date.</t>
  </si>
  <si>
    <t>Change 2018-2017</t>
  </si>
  <si>
    <t>Förändring 2018-2017</t>
  </si>
  <si>
    <t>Environmental economic profiles by county (NUTS3) 2018 (T)(D)</t>
  </si>
  <si>
    <t>2020-11-04</t>
  </si>
  <si>
    <t>Susanna Roth, Statistiska centralbyrån (SCB)</t>
  </si>
  <si>
    <t>Telefon: 010 479 48 03</t>
  </si>
  <si>
    <t>e-post: susanna.roth@scb.se</t>
  </si>
  <si>
    <t>Växthusgaser per län och bransch, 
Tusen ton koldioxidekvivalenter*</t>
  </si>
  <si>
    <t>Bruttoregionprodukt per län och bransch, löpande priser, 
miljoner kr *</t>
  </si>
  <si>
    <t>Antal sysselsatta per län och bransch, 
tusen personer *</t>
  </si>
  <si>
    <t>Extra region</t>
  </si>
  <si>
    <t>Utsläppsintensitet: utsläpp av växthusgaser per bruttoregionprodukt, per bransch (SNI2007) och län. Ton koldioxidekvivalenter per miljoner kronor.</t>
  </si>
  <si>
    <t>Utsläppsintensitet: utsläpp av växthusgaser per bruttoregionprodukt, per bransch (SNI2007) och län. Ton koldioxidekvivalenter per miljoner kronor*</t>
  </si>
  <si>
    <t>Utsläppsintensitet: utsläpp av växthusgaser per sysselsatt, per bransch (SNI2007) och län. Ton koldioxidekvivalenter per sysselsatt.</t>
  </si>
  <si>
    <t>Utsläppsintensitet: utsläpp av växthusgaser per sysselsatt, per bransch (SNI2007) och län. Ton koldioxidekvivalenter per sysselsatt*</t>
  </si>
  <si>
    <t>Län/County</t>
  </si>
  <si>
    <t>Utsläppsintensitet: Utsläpp av växthusgaser per BRP, per län</t>
  </si>
  <si>
    <t>Utsläpp av växthusgaser per län, tusen ton koldioxidekvivalenter</t>
  </si>
  <si>
    <t xml:space="preserve">Bruttoregionprodukt per län, löpande priser, miljoner kr </t>
  </si>
  <si>
    <t>Utsläppsintensitet: Utsläpp av växthusgaser per BRP, per län. Ton koldioxidekvivalenter per miljoner kronor</t>
  </si>
  <si>
    <t>Utsläpp av växthusgaser per län, tusen ton</t>
  </si>
  <si>
    <t>Bruttoregionprodukt per län, löpande priser, miljoner kr *</t>
  </si>
  <si>
    <t>Medelantal sysselsatta per län, tusen personer *</t>
  </si>
  <si>
    <t>Utsläpp av växthusgaser, bruttoregionprodukt och sysselsättning, per bransch (SNI 2007) och län (T)</t>
  </si>
  <si>
    <t>Utsläpp av växthusgaser per bruttoregionprodukt, per bransch (SNI2007) och län (T)(D)</t>
  </si>
  <si>
    <t>Utsläpp av växthusgaser per sysselsatt, per bransch (SNI 2007) och län (T)(D)</t>
  </si>
  <si>
    <t>Utsläpp av växthusgaser per bruttoregionprodukt, per län (T)(D)</t>
  </si>
  <si>
    <t>Miljöekonomisk profil per län (T)(D)</t>
  </si>
  <si>
    <t>2019***</t>
  </si>
  <si>
    <t>2019**</t>
  </si>
  <si>
    <t>2019*</t>
  </si>
  <si>
    <t>Change 2019-2018</t>
  </si>
  <si>
    <t>Förändring 2019-2018</t>
  </si>
  <si>
    <t xml:space="preserve">* 2019 BRP är preliminär </t>
  </si>
  <si>
    <t>* 2019 GRP is preliminary</t>
  </si>
  <si>
    <t>**Uppgifterna avseende 2019 är preliminära.</t>
  </si>
  <si>
    <t>**The figures for 2019 are preliminary.</t>
  </si>
  <si>
    <t>**Uppgifterna avseende BRP 2019 är preliminära.</t>
  </si>
  <si>
    <t>**The figures for GRP 2019 are preliminary.</t>
  </si>
  <si>
    <t>***Uppgifterna avseende 2019 är preliminära.</t>
  </si>
  <si>
    <t>***The figures for 2019 are preliminary.</t>
  </si>
  <si>
    <t xml:space="preserve">**2019 ej tillgängligt vid tidpunkten för denna sammanställning. Publiceras av Nationalräkenskaperna i november 2021. </t>
  </si>
  <si>
    <t>**2019 not available at the time of reporting. Will be published by the national accounts in November 2021.</t>
  </si>
  <si>
    <t>The figures for 2019 are preliminary.</t>
  </si>
  <si>
    <t>Miljöekonomisk profil per län 2019</t>
  </si>
  <si>
    <t>Andel av riket 2019</t>
  </si>
  <si>
    <t>*År 2016 har reviderats i samband med SCBs allmänna översyn av nationalräkenskaperna i september 2019. År före 2016 är inte jämförbara med senare år utan kommer att revideras vid ett senare tillfälle.</t>
  </si>
  <si>
    <t>*Values for 2016 have been revised in september 2019. Years before 2016 are not comparable with later years, which will be revised at a later date.</t>
  </si>
  <si>
    <t>* 2019 är preliminära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</si>
</sst>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5" x14ac:knownFonts="1"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name val="MS Sans Serif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Arial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b/>
      <i/>
      <u/>
      <sz val="10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u/>
      <sz val="10"/>
      <color theme="10"/>
      <name val="MS Sans Serif"/>
      <family val="2"/>
    </font>
    <font>
      <b/>
      <sz val="11"/>
      <name val="Arial"/>
      <family val="2"/>
    </font>
    <font>
      <b/>
      <u/>
      <sz val="12"/>
      <color theme="10"/>
      <name val="Arial"/>
      <family val="2"/>
      <scheme val="minor"/>
    </font>
    <font>
      <i/>
      <u/>
      <sz val="12"/>
      <color theme="10"/>
      <name val="Arial"/>
      <family val="2"/>
      <scheme val="minor"/>
    </font>
    <font>
      <i/>
      <sz val="1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i/>
      <sz val="11"/>
      <name val="Arial"/>
      <family val="2"/>
    </font>
    <font>
      <i/>
      <sz val="8"/>
      <name val="Arial"/>
      <family val="2"/>
    </font>
    <font>
      <sz val="8"/>
      <color indexed="8"/>
      <name val="Arial"/>
      <family val="2"/>
    </font>
    <font>
      <i/>
      <sz val="8"/>
      <color indexed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theme="0"/>
      <name val="Arial"/>
      <family val="2"/>
      <scheme val="minor"/>
    </font>
    <font>
      <sz val="8"/>
      <color theme="0"/>
      <name val="Arial"/>
      <family val="2"/>
    </font>
    <font>
      <i/>
      <sz val="8"/>
      <color theme="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  <scheme val="minor"/>
    </font>
    <font>
      <sz val="10"/>
      <name val="Arial"/>
      <family val="2"/>
      <scheme val="minor"/>
    </font>
    <font>
      <b/>
      <u/>
      <sz val="12"/>
      <name val="Arial"/>
      <family val="2"/>
      <scheme val="minor"/>
    </font>
    <font>
      <i/>
      <u/>
      <sz val="12"/>
      <name val="Arial"/>
      <family val="2"/>
      <scheme val="minor"/>
    </font>
    <font>
      <b/>
      <sz val="10"/>
      <name val="Arial"/>
      <family val="2"/>
      <scheme val="minor"/>
    </font>
    <font>
      <sz val="8"/>
      <color theme="1"/>
      <name val="Arial"/>
      <family val="2"/>
      <scheme val="minor"/>
    </font>
    <font>
      <sz val="11"/>
      <color rgb="FF333333"/>
      <name val="Arial"/>
      <family val="2"/>
      <scheme val="minor"/>
    </font>
    <font>
      <i/>
      <sz val="10"/>
      <color theme="1"/>
      <name val="Arial"/>
      <family val="2"/>
      <scheme val="minor"/>
    </font>
    <font>
      <i/>
      <sz val="10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i/>
      <sz val="8"/>
      <color rgb="FFFF0000"/>
      <name val="Arial"/>
      <family val="2"/>
    </font>
    <font>
      <sz val="8"/>
      <color rgb="FFFF0000"/>
      <name val="Arial"/>
      <family val="2"/>
    </font>
    <font>
      <b/>
      <sz val="10"/>
      <color rgb="FFFF0000"/>
      <name val="Arial"/>
      <family val="2"/>
      <scheme val="minor"/>
    </font>
    <font>
      <sz val="9.5"/>
      <color theme="1"/>
      <name val="Arial"/>
      <family val="2"/>
    </font>
    <font>
      <sz val="9.5"/>
      <name val="Arial"/>
      <family val="2"/>
    </font>
    <font>
      <b/>
      <sz val="9.5"/>
      <color theme="1"/>
      <name val="Arial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  <scheme val="minor"/>
    </font>
    <font>
      <b/>
      <sz val="8"/>
      <name val="Arial"/>
      <family val="2"/>
      <scheme val="minor"/>
    </font>
    <font>
      <i/>
      <sz val="8"/>
      <name val="Arial"/>
      <family val="2"/>
      <scheme val="minor"/>
    </font>
    <font>
      <sz val="8"/>
      <color rgb="FFFF0000"/>
      <name val="Arial"/>
      <family val="2"/>
      <scheme val="minor"/>
    </font>
    <font>
      <i/>
      <sz val="8"/>
      <color theme="1"/>
      <name val="Arial"/>
      <family val="2"/>
      <scheme val="minor"/>
    </font>
    <font>
      <b/>
      <sz val="8"/>
      <color theme="1"/>
      <name val="Arial"/>
      <family val="2"/>
      <scheme val="minor"/>
    </font>
    <font>
      <sz val="8"/>
      <name val="Arial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466">
    <xf numFmtId="0" fontId="0" fillId="0" borderId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4" applyNumberFormat="0" applyAlignment="0" applyProtection="0"/>
    <xf numFmtId="0" fontId="15" fillId="6" borderId="5" applyNumberFormat="0" applyAlignment="0" applyProtection="0"/>
    <xf numFmtId="0" fontId="16" fillId="6" borderId="4" applyNumberFormat="0" applyAlignment="0" applyProtection="0"/>
    <xf numFmtId="0" fontId="17" fillId="0" borderId="6" applyNumberFormat="0" applyFill="0" applyAlignment="0" applyProtection="0"/>
    <xf numFmtId="0" fontId="18" fillId="7" borderId="7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2" fillId="32" borderId="0" applyNumberFormat="0" applyBorder="0" applyAlignment="0" applyProtection="0"/>
    <xf numFmtId="0" fontId="23" fillId="0" borderId="0"/>
    <xf numFmtId="0" fontId="24" fillId="0" borderId="0" applyNumberFormat="0" applyBorder="0" applyAlignment="0"/>
    <xf numFmtId="0" fontId="25" fillId="0" borderId="0"/>
    <xf numFmtId="0" fontId="5" fillId="0" borderId="0"/>
    <xf numFmtId="0" fontId="5" fillId="0" borderId="0"/>
    <xf numFmtId="0" fontId="5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39" fillId="0" borderId="0"/>
    <xf numFmtId="0" fontId="23" fillId="0" borderId="0"/>
    <xf numFmtId="0" fontId="25" fillId="0" borderId="0"/>
    <xf numFmtId="0" fontId="5" fillId="0" borderId="0"/>
    <xf numFmtId="0" fontId="5" fillId="0" borderId="0"/>
    <xf numFmtId="0" fontId="5" fillId="0" borderId="0"/>
    <xf numFmtId="0" fontId="31" fillId="0" borderId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0" borderId="0"/>
    <xf numFmtId="0" fontId="6" fillId="0" borderId="0"/>
    <xf numFmtId="0" fontId="31" fillId="0" borderId="0"/>
    <xf numFmtId="0" fontId="3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6" fillId="0" borderId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6" fillId="0" borderId="0" applyFont="0" applyFill="0" applyBorder="0" applyAlignment="0" applyProtection="0"/>
  </cellStyleXfs>
  <cellXfs count="287">
    <xf numFmtId="0" fontId="0" fillId="0" borderId="0" xfId="0"/>
    <xf numFmtId="0" fontId="40" fillId="0" borderId="0" xfId="0" applyFont="1"/>
    <xf numFmtId="0" fontId="26" fillId="34" borderId="13" xfId="47" applyFont="1" applyFill="1" applyBorder="1" applyAlignment="1" applyProtection="1">
      <alignment horizontal="center"/>
    </xf>
    <xf numFmtId="0" fontId="36" fillId="34" borderId="15" xfId="48" applyFont="1" applyFill="1" applyBorder="1" applyAlignment="1" applyProtection="1"/>
    <xf numFmtId="0" fontId="38" fillId="34" borderId="13" xfId="47" applyFont="1" applyFill="1" applyBorder="1" applyAlignment="1" applyProtection="1">
      <alignment horizontal="center"/>
    </xf>
    <xf numFmtId="0" fontId="37" fillId="34" borderId="15" xfId="48" applyFont="1" applyFill="1" applyBorder="1" applyAlignment="1" applyProtection="1"/>
    <xf numFmtId="0" fontId="21" fillId="34" borderId="13" xfId="46" applyFont="1" applyFill="1" applyBorder="1" applyAlignment="1">
      <alignment horizontal="center"/>
    </xf>
    <xf numFmtId="49" fontId="32" fillId="34" borderId="15" xfId="46" applyNumberFormat="1" applyFont="1" applyFill="1" applyBorder="1" applyAlignment="1">
      <alignment horizontal="left"/>
    </xf>
    <xf numFmtId="0" fontId="33" fillId="34" borderId="13" xfId="47" applyFont="1" applyFill="1" applyBorder="1" applyAlignment="1" applyProtection="1">
      <alignment horizontal="center"/>
    </xf>
    <xf numFmtId="0" fontId="30" fillId="34" borderId="15" xfId="47" applyFont="1" applyFill="1" applyBorder="1" applyAlignment="1" applyProtection="1"/>
    <xf numFmtId="0" fontId="27" fillId="33" borderId="12" xfId="46" applyFont="1" applyFill="1" applyBorder="1" applyAlignment="1">
      <alignment horizontal="center"/>
    </xf>
    <xf numFmtId="0" fontId="27" fillId="33" borderId="10" xfId="46" applyFont="1" applyFill="1" applyBorder="1"/>
    <xf numFmtId="0" fontId="28" fillId="33" borderId="14" xfId="46" applyFont="1" applyFill="1" applyBorder="1" applyAlignment="1">
      <alignment horizontal="center"/>
    </xf>
    <xf numFmtId="0" fontId="28" fillId="33" borderId="11" xfId="46" applyFont="1" applyFill="1" applyBorder="1"/>
    <xf numFmtId="3" fontId="45" fillId="0" borderId="0" xfId="55" applyNumberFormat="1" applyFont="1" applyBorder="1"/>
    <xf numFmtId="3" fontId="45" fillId="0" borderId="0" xfId="85" applyNumberFormat="1" applyFont="1" applyBorder="1"/>
    <xf numFmtId="49" fontId="45" fillId="0" borderId="0" xfId="85" applyNumberFormat="1" applyFont="1" applyAlignment="1">
      <alignment horizontal="right"/>
    </xf>
    <xf numFmtId="3" fontId="45" fillId="0" borderId="0" xfId="85" applyNumberFormat="1" applyFont="1" applyBorder="1"/>
    <xf numFmtId="49" fontId="45" fillId="0" borderId="0" xfId="85" applyNumberFormat="1" applyFont="1" applyAlignment="1">
      <alignment horizontal="right"/>
    </xf>
    <xf numFmtId="3" fontId="45" fillId="0" borderId="0" xfId="85" applyNumberFormat="1" applyFont="1" applyBorder="1"/>
    <xf numFmtId="49" fontId="45" fillId="0" borderId="0" xfId="85" applyNumberFormat="1" applyFont="1" applyAlignment="1">
      <alignment horizontal="right"/>
    </xf>
    <xf numFmtId="0" fontId="32" fillId="0" borderId="0" xfId="85" applyFont="1"/>
    <xf numFmtId="0" fontId="42" fillId="0" borderId="0" xfId="85" applyFont="1"/>
    <xf numFmtId="0" fontId="32" fillId="0" borderId="0" xfId="85" applyFont="1"/>
    <xf numFmtId="0" fontId="42" fillId="0" borderId="0" xfId="85" applyFont="1"/>
    <xf numFmtId="0" fontId="32" fillId="0" borderId="0" xfId="85" applyFont="1"/>
    <xf numFmtId="0" fontId="32" fillId="0" borderId="0" xfId="85" applyFont="1"/>
    <xf numFmtId="0" fontId="42" fillId="0" borderId="0" xfId="85" applyFont="1"/>
    <xf numFmtId="0" fontId="32" fillId="0" borderId="0" xfId="85" applyFont="1" applyFill="1"/>
    <xf numFmtId="0" fontId="42" fillId="0" borderId="0" xfId="85" applyFont="1" applyFill="1"/>
    <xf numFmtId="0" fontId="32" fillId="0" borderId="0" xfId="85" applyFont="1"/>
    <xf numFmtId="0" fontId="42" fillId="0" borderId="0" xfId="85" applyFont="1"/>
    <xf numFmtId="0" fontId="32" fillId="0" borderId="0" xfId="95" applyFont="1"/>
    <xf numFmtId="0" fontId="42" fillId="0" borderId="0" xfId="95" applyFont="1"/>
    <xf numFmtId="49" fontId="45" fillId="0" borderId="0" xfId="99" applyNumberFormat="1" applyFont="1" applyAlignment="1">
      <alignment horizontal="right"/>
    </xf>
    <xf numFmtId="3" fontId="45" fillId="0" borderId="0" xfId="99" applyNumberFormat="1" applyFont="1" applyBorder="1"/>
    <xf numFmtId="3" fontId="0" fillId="0" borderId="0" xfId="0" applyNumberFormat="1"/>
    <xf numFmtId="0" fontId="42" fillId="0" borderId="16" xfId="95" applyFont="1" applyBorder="1"/>
    <xf numFmtId="0" fontId="0" fillId="0" borderId="0" xfId="0" applyFont="1"/>
    <xf numFmtId="3" fontId="32" fillId="0" borderId="0" xfId="99" applyNumberFormat="1" applyFont="1" applyBorder="1"/>
    <xf numFmtId="0" fontId="41" fillId="0" borderId="16" xfId="104" applyFont="1" applyBorder="1"/>
    <xf numFmtId="0" fontId="41" fillId="0" borderId="16" xfId="85" applyFont="1" applyBorder="1"/>
    <xf numFmtId="0" fontId="43" fillId="0" borderId="16" xfId="85" applyFont="1" applyBorder="1" applyAlignment="1">
      <alignment horizontal="left" wrapText="1"/>
    </xf>
    <xf numFmtId="0" fontId="0" fillId="0" borderId="16" xfId="0" applyBorder="1"/>
    <xf numFmtId="0" fontId="0" fillId="0" borderId="0" xfId="0" applyBorder="1"/>
    <xf numFmtId="3" fontId="45" fillId="0" borderId="0" xfId="85" applyNumberFormat="1" applyFont="1" applyBorder="1"/>
    <xf numFmtId="49" fontId="45" fillId="0" borderId="0" xfId="98" applyNumberFormat="1" applyFont="1" applyAlignment="1">
      <alignment horizontal="right"/>
    </xf>
    <xf numFmtId="0" fontId="32" fillId="0" borderId="0" xfId="85" applyFont="1"/>
    <xf numFmtId="0" fontId="45" fillId="0" borderId="0" xfId="85" applyFont="1"/>
    <xf numFmtId="0" fontId="35" fillId="0" borderId="0" xfId="85" applyFont="1"/>
    <xf numFmtId="0" fontId="41" fillId="0" borderId="0" xfId="85" applyFont="1"/>
    <xf numFmtId="0" fontId="32" fillId="0" borderId="0" xfId="85" applyFont="1"/>
    <xf numFmtId="0" fontId="42" fillId="0" borderId="0" xfId="85" applyFont="1"/>
    <xf numFmtId="0" fontId="44" fillId="0" borderId="16" xfId="85" applyFont="1" applyBorder="1" applyAlignment="1">
      <alignment horizontal="left" wrapText="1"/>
    </xf>
    <xf numFmtId="0" fontId="32" fillId="0" borderId="0" xfId="85" applyFont="1" applyFill="1"/>
    <xf numFmtId="0" fontId="45" fillId="0" borderId="0" xfId="85" applyFont="1"/>
    <xf numFmtId="3" fontId="45" fillId="0" borderId="0" xfId="85" applyNumberFormat="1" applyFont="1" applyBorder="1"/>
    <xf numFmtId="0" fontId="42" fillId="0" borderId="0" xfId="85" applyFont="1" applyFill="1"/>
    <xf numFmtId="0" fontId="44" fillId="0" borderId="16" xfId="85" applyFont="1" applyFill="1" applyBorder="1" applyAlignment="1">
      <alignment horizontal="left" wrapText="1"/>
    </xf>
    <xf numFmtId="0" fontId="32" fillId="0" borderId="0" xfId="95" applyFont="1"/>
    <xf numFmtId="0" fontId="42" fillId="0" borderId="0" xfId="95" applyFont="1"/>
    <xf numFmtId="3" fontId="45" fillId="0" borderId="0" xfId="99" applyNumberFormat="1" applyFont="1" applyBorder="1"/>
    <xf numFmtId="0" fontId="42" fillId="0" borderId="0" xfId="95" applyFont="1" applyBorder="1"/>
    <xf numFmtId="0" fontId="43" fillId="0" borderId="0" xfId="85" applyFont="1" applyBorder="1" applyAlignment="1">
      <alignment horizontal="left" wrapText="1"/>
    </xf>
    <xf numFmtId="0" fontId="45" fillId="0" borderId="0" xfId="95" applyFont="1" applyBorder="1"/>
    <xf numFmtId="3" fontId="32" fillId="0" borderId="0" xfId="85" applyNumberFormat="1" applyFont="1"/>
    <xf numFmtId="3" fontId="45" fillId="0" borderId="0" xfId="85" applyNumberFormat="1" applyFont="1"/>
    <xf numFmtId="0" fontId="32" fillId="0" borderId="0" xfId="85" applyFont="1"/>
    <xf numFmtId="0" fontId="32" fillId="0" borderId="0" xfId="85" applyFont="1" applyFill="1"/>
    <xf numFmtId="0" fontId="45" fillId="0" borderId="0" xfId="85" applyFont="1"/>
    <xf numFmtId="0" fontId="32" fillId="0" borderId="0" xfId="85" applyFont="1"/>
    <xf numFmtId="3" fontId="32" fillId="0" borderId="16" xfId="85" applyNumberFormat="1" applyFont="1" applyBorder="1"/>
    <xf numFmtId="0" fontId="32" fillId="0" borderId="16" xfId="85" applyFont="1" applyBorder="1"/>
    <xf numFmtId="0" fontId="32" fillId="0" borderId="0" xfId="95" applyFont="1"/>
    <xf numFmtId="3" fontId="32" fillId="0" borderId="0" xfId="95" applyNumberFormat="1" applyFont="1" applyFill="1"/>
    <xf numFmtId="0" fontId="42" fillId="0" borderId="0" xfId="95" applyFont="1"/>
    <xf numFmtId="0" fontId="32" fillId="0" borderId="16" xfId="95" applyFont="1" applyBorder="1"/>
    <xf numFmtId="3" fontId="32" fillId="0" borderId="0" xfId="85" applyNumberFormat="1" applyFont="1"/>
    <xf numFmtId="3" fontId="45" fillId="0" borderId="0" xfId="85" applyNumberFormat="1" applyFont="1"/>
    <xf numFmtId="0" fontId="47" fillId="0" borderId="0" xfId="0" applyFont="1"/>
    <xf numFmtId="0" fontId="48" fillId="0" borderId="0" xfId="85" applyFont="1" applyBorder="1" applyAlignment="1">
      <alignment horizontal="left" wrapText="1"/>
    </xf>
    <xf numFmtId="0" fontId="47" fillId="0" borderId="0" xfId="0" applyFont="1" applyBorder="1"/>
    <xf numFmtId="0" fontId="49" fillId="0" borderId="16" xfId="85" applyFont="1" applyBorder="1" applyAlignment="1">
      <alignment horizontal="left" wrapText="1"/>
    </xf>
    <xf numFmtId="0" fontId="49" fillId="0" borderId="16" xfId="85" applyFont="1" applyFill="1" applyBorder="1" applyAlignment="1">
      <alignment horizontal="left" wrapText="1"/>
    </xf>
    <xf numFmtId="0" fontId="31" fillId="0" borderId="0" xfId="0" applyFont="1"/>
    <xf numFmtId="0" fontId="32" fillId="0" borderId="0" xfId="85" applyFont="1" applyBorder="1"/>
    <xf numFmtId="0" fontId="32" fillId="0" borderId="16" xfId="85" applyFont="1" applyBorder="1" applyAlignment="1">
      <alignment horizontal="center"/>
    </xf>
    <xf numFmtId="0" fontId="32" fillId="0" borderId="16" xfId="85" applyFont="1" applyBorder="1" applyAlignment="1">
      <alignment horizontal="left"/>
    </xf>
    <xf numFmtId="0" fontId="32" fillId="0" borderId="0" xfId="85" applyFont="1" applyBorder="1" applyAlignment="1">
      <alignment horizontal="center"/>
    </xf>
    <xf numFmtId="3" fontId="32" fillId="0" borderId="0" xfId="85" applyNumberFormat="1" applyFont="1" applyBorder="1"/>
    <xf numFmtId="3" fontId="51" fillId="0" borderId="0" xfId="0" applyNumberFormat="1" applyFont="1" applyBorder="1"/>
    <xf numFmtId="3" fontId="47" fillId="0" borderId="0" xfId="0" applyNumberFormat="1" applyFont="1" applyBorder="1"/>
    <xf numFmtId="0" fontId="0" fillId="0" borderId="0" xfId="0" applyFill="1" applyProtection="1"/>
    <xf numFmtId="0" fontId="32" fillId="0" borderId="0" xfId="85" applyFont="1" applyFill="1" applyBorder="1"/>
    <xf numFmtId="0" fontId="52" fillId="0" borderId="0" xfId="0" applyFont="1"/>
    <xf numFmtId="0" fontId="52" fillId="0" borderId="0" xfId="0" applyFont="1" applyBorder="1"/>
    <xf numFmtId="0" fontId="41" fillId="0" borderId="0" xfId="104" applyFont="1" applyBorder="1"/>
    <xf numFmtId="0" fontId="32" fillId="0" borderId="0" xfId="85" applyFont="1" applyBorder="1" applyAlignment="1">
      <alignment horizontal="left" wrapText="1"/>
    </xf>
    <xf numFmtId="0" fontId="42" fillId="0" borderId="0" xfId="85" applyFont="1" applyBorder="1" applyAlignment="1">
      <alignment horizontal="left" wrapText="1"/>
    </xf>
    <xf numFmtId="0" fontId="42" fillId="0" borderId="0" xfId="85" applyFont="1" applyFill="1" applyBorder="1" applyAlignment="1">
      <alignment horizontal="left" wrapText="1"/>
    </xf>
    <xf numFmtId="0" fontId="45" fillId="0" borderId="0" xfId="85" applyFont="1" applyBorder="1"/>
    <xf numFmtId="0" fontId="55" fillId="0" borderId="0" xfId="0" applyFont="1"/>
    <xf numFmtId="4" fontId="45" fillId="0" borderId="0" xfId="85" applyNumberFormat="1" applyFont="1"/>
    <xf numFmtId="0" fontId="52" fillId="0" borderId="16" xfId="0" applyFont="1" applyBorder="1"/>
    <xf numFmtId="4" fontId="45" fillId="0" borderId="16" xfId="85" applyNumberFormat="1" applyFont="1" applyBorder="1"/>
    <xf numFmtId="0" fontId="5" fillId="34" borderId="12" xfId="46" applyFill="1" applyBorder="1" applyAlignment="1">
      <alignment horizontal="center"/>
    </xf>
    <xf numFmtId="0" fontId="5" fillId="34" borderId="10" xfId="46" applyFill="1" applyBorder="1"/>
    <xf numFmtId="0" fontId="0" fillId="34" borderId="11" xfId="0" applyFill="1" applyBorder="1"/>
    <xf numFmtId="0" fontId="24" fillId="0" borderId="0" xfId="42" applyFill="1" applyProtection="1"/>
    <xf numFmtId="0" fontId="25" fillId="0" borderId="0" xfId="0" applyFont="1" applyFill="1" applyBorder="1"/>
    <xf numFmtId="0" fontId="52" fillId="34" borderId="0" xfId="0" applyFont="1" applyFill="1" applyBorder="1"/>
    <xf numFmtId="0" fontId="35" fillId="34" borderId="0" xfId="104" applyFont="1" applyFill="1" applyBorder="1"/>
    <xf numFmtId="0" fontId="41" fillId="34" borderId="0" xfId="104" applyFont="1" applyFill="1" applyBorder="1"/>
    <xf numFmtId="0" fontId="55" fillId="34" borderId="0" xfId="0" applyFont="1" applyFill="1" applyBorder="1"/>
    <xf numFmtId="0" fontId="32" fillId="34" borderId="0" xfId="85" applyFont="1" applyFill="1" applyBorder="1" applyAlignment="1">
      <alignment horizontal="left" wrapText="1"/>
    </xf>
    <xf numFmtId="0" fontId="42" fillId="34" borderId="0" xfId="85" applyFont="1" applyFill="1" applyBorder="1" applyAlignment="1">
      <alignment horizontal="left" wrapText="1"/>
    </xf>
    <xf numFmtId="3" fontId="45" fillId="34" borderId="0" xfId="85" applyNumberFormat="1" applyFont="1" applyFill="1" applyBorder="1"/>
    <xf numFmtId="3" fontId="45" fillId="34" borderId="0" xfId="55" applyNumberFormat="1" applyFont="1" applyFill="1" applyBorder="1"/>
    <xf numFmtId="0" fontId="45" fillId="34" borderId="0" xfId="85" applyFont="1" applyFill="1" applyBorder="1"/>
    <xf numFmtId="4" fontId="45" fillId="34" borderId="0" xfId="85" applyNumberFormat="1" applyFont="1" applyFill="1" applyBorder="1"/>
    <xf numFmtId="0" fontId="32" fillId="34" borderId="0" xfId="85" applyFont="1" applyFill="1" applyBorder="1"/>
    <xf numFmtId="0" fontId="42" fillId="34" borderId="0" xfId="85" applyFont="1" applyFill="1" applyBorder="1"/>
    <xf numFmtId="0" fontId="32" fillId="34" borderId="0" xfId="95" applyFont="1" applyFill="1" applyBorder="1"/>
    <xf numFmtId="0" fontId="42" fillId="34" borderId="0" xfId="95" applyFont="1" applyFill="1" applyBorder="1"/>
    <xf numFmtId="49" fontId="45" fillId="34" borderId="0" xfId="85" applyNumberFormat="1" applyFont="1" applyFill="1" applyBorder="1" applyAlignment="1">
      <alignment horizontal="right"/>
    </xf>
    <xf numFmtId="49" fontId="45" fillId="34" borderId="0" xfId="99" applyNumberFormat="1" applyFont="1" applyFill="1" applyBorder="1" applyAlignment="1">
      <alignment horizontal="right"/>
    </xf>
    <xf numFmtId="3" fontId="45" fillId="34" borderId="0" xfId="99" applyNumberFormat="1" applyFont="1" applyFill="1" applyBorder="1"/>
    <xf numFmtId="3" fontId="32" fillId="34" borderId="0" xfId="99" applyNumberFormat="1" applyFont="1" applyFill="1" applyBorder="1"/>
    <xf numFmtId="49" fontId="45" fillId="34" borderId="0" xfId="98" applyNumberFormat="1" applyFont="1" applyFill="1" applyBorder="1" applyAlignment="1">
      <alignment horizontal="right"/>
    </xf>
    <xf numFmtId="1" fontId="56" fillId="0" borderId="0" xfId="0" applyNumberFormat="1" applyFont="1"/>
    <xf numFmtId="0" fontId="35" fillId="0" borderId="0" xfId="154" applyFont="1"/>
    <xf numFmtId="0" fontId="41" fillId="0" borderId="0" xfId="154" applyFont="1"/>
    <xf numFmtId="0" fontId="41" fillId="0" borderId="16" xfId="154" applyFont="1" applyBorder="1"/>
    <xf numFmtId="3" fontId="45" fillId="0" borderId="0" xfId="99" applyNumberFormat="1" applyFont="1" applyFill="1" applyBorder="1"/>
    <xf numFmtId="0" fontId="45" fillId="0" borderId="0" xfId="85" applyFont="1" applyFill="1"/>
    <xf numFmtId="0" fontId="0" fillId="0" borderId="0" xfId="0" applyAlignment="1"/>
    <xf numFmtId="0" fontId="35" fillId="0" borderId="0" xfId="85" applyFont="1" applyAlignment="1"/>
    <xf numFmtId="0" fontId="41" fillId="0" borderId="0" xfId="85" applyFont="1" applyAlignment="1"/>
    <xf numFmtId="0" fontId="52" fillId="0" borderId="0" xfId="0" applyFont="1" applyFill="1"/>
    <xf numFmtId="0" fontId="26" fillId="0" borderId="0" xfId="47" applyFont="1" applyFill="1" applyBorder="1" applyAlignment="1" applyProtection="1">
      <alignment horizontal="center"/>
    </xf>
    <xf numFmtId="0" fontId="53" fillId="0" borderId="0" xfId="48" applyFont="1" applyFill="1" applyBorder="1" applyAlignment="1" applyProtection="1"/>
    <xf numFmtId="0" fontId="52" fillId="0" borderId="0" xfId="0" applyFont="1" applyFill="1" applyBorder="1"/>
    <xf numFmtId="0" fontId="38" fillId="0" borderId="0" xfId="47" applyFont="1" applyFill="1" applyBorder="1" applyAlignment="1" applyProtection="1">
      <alignment horizontal="center"/>
    </xf>
    <xf numFmtId="0" fontId="54" fillId="0" borderId="0" xfId="48" applyFont="1" applyFill="1" applyBorder="1" applyAlignment="1" applyProtection="1"/>
    <xf numFmtId="0" fontId="32" fillId="0" borderId="0" xfId="85" applyFont="1" applyFill="1" applyBorder="1" applyAlignment="1">
      <alignment horizontal="left" wrapText="1"/>
    </xf>
    <xf numFmtId="3" fontId="45" fillId="0" borderId="0" xfId="55" applyNumberFormat="1" applyFont="1" applyFill="1" applyBorder="1"/>
    <xf numFmtId="0" fontId="42" fillId="0" borderId="0" xfId="85" applyFont="1" applyFill="1" applyBorder="1"/>
    <xf numFmtId="0" fontId="32" fillId="0" borderId="0" xfId="95" applyFont="1" applyFill="1"/>
    <xf numFmtId="0" fontId="42" fillId="0" borderId="0" xfId="95" applyFont="1" applyFill="1"/>
    <xf numFmtId="3" fontId="45" fillId="0" borderId="0" xfId="85" applyNumberFormat="1" applyFont="1" applyFill="1" applyBorder="1"/>
    <xf numFmtId="3" fontId="32" fillId="0" borderId="0" xfId="99" applyNumberFormat="1" applyFont="1" applyFill="1" applyBorder="1"/>
    <xf numFmtId="0" fontId="52" fillId="0" borderId="16" xfId="0" applyFont="1" applyFill="1" applyBorder="1"/>
    <xf numFmtId="0" fontId="32" fillId="0" borderId="16" xfId="95" applyFont="1" applyFill="1" applyBorder="1"/>
    <xf numFmtId="0" fontId="42" fillId="0" borderId="16" xfId="95" applyFont="1" applyFill="1" applyBorder="1"/>
    <xf numFmtId="0" fontId="0" fillId="34" borderId="0" xfId="0" applyFill="1" applyBorder="1" applyAlignment="1">
      <alignment horizontal="center"/>
    </xf>
    <xf numFmtId="0" fontId="0" fillId="34" borderId="17" xfId="0" applyFill="1" applyBorder="1" applyAlignment="1">
      <alignment horizontal="center"/>
    </xf>
    <xf numFmtId="0" fontId="24" fillId="0" borderId="0" xfId="42" applyFill="1" applyAlignment="1" applyProtection="1">
      <alignment wrapText="1"/>
    </xf>
    <xf numFmtId="0" fontId="34" fillId="0" borderId="0" xfId="48" applyAlignment="1" applyProtection="1">
      <alignment horizontal="left"/>
    </xf>
    <xf numFmtId="0" fontId="34" fillId="34" borderId="0" xfId="48" applyFill="1" applyAlignment="1" applyProtection="1">
      <alignment horizontal="left"/>
    </xf>
    <xf numFmtId="0" fontId="0" fillId="34" borderId="0" xfId="0" applyFill="1"/>
    <xf numFmtId="0" fontId="35" fillId="0" borderId="0" xfId="104" applyFont="1" applyFill="1" applyBorder="1"/>
    <xf numFmtId="0" fontId="41" fillId="0" borderId="0" xfId="104" applyFont="1" applyFill="1" applyBorder="1"/>
    <xf numFmtId="49" fontId="32" fillId="0" borderId="0" xfId="85" applyNumberFormat="1" applyFont="1" applyAlignment="1">
      <alignment horizontal="right"/>
    </xf>
    <xf numFmtId="3" fontId="32" fillId="0" borderId="0" xfId="55" applyNumberFormat="1" applyFont="1" applyBorder="1"/>
    <xf numFmtId="49" fontId="32" fillId="0" borderId="0" xfId="99" applyNumberFormat="1" applyFont="1" applyAlignment="1">
      <alignment horizontal="right"/>
    </xf>
    <xf numFmtId="9" fontId="56" fillId="0" borderId="0" xfId="0" applyNumberFormat="1" applyFont="1"/>
    <xf numFmtId="9" fontId="32" fillId="0" borderId="0" xfId="85" applyNumberFormat="1" applyFont="1"/>
    <xf numFmtId="0" fontId="57" fillId="0" borderId="0" xfId="0" applyFont="1"/>
    <xf numFmtId="0" fontId="58" fillId="0" borderId="0" xfId="0" applyFont="1"/>
    <xf numFmtId="0" fontId="49" fillId="0" borderId="0" xfId="85" quotePrefix="1" applyFont="1" applyFill="1" applyBorder="1" applyAlignment="1">
      <alignment horizontal="left" wrapText="1"/>
    </xf>
    <xf numFmtId="3" fontId="48" fillId="0" borderId="0" xfId="85" applyNumberFormat="1" applyFont="1" applyBorder="1"/>
    <xf numFmtId="0" fontId="42" fillId="0" borderId="0" xfId="85" applyFont="1" applyBorder="1"/>
    <xf numFmtId="0" fontId="48" fillId="0" borderId="0" xfId="85" applyFont="1" applyBorder="1"/>
    <xf numFmtId="0" fontId="49" fillId="0" borderId="0" xfId="85" applyFont="1" applyBorder="1"/>
    <xf numFmtId="0" fontId="51" fillId="0" borderId="0" xfId="0" applyFont="1" applyBorder="1"/>
    <xf numFmtId="0" fontId="50" fillId="0" borderId="0" xfId="85" applyFont="1" applyBorder="1"/>
    <xf numFmtId="0" fontId="59" fillId="0" borderId="16" xfId="0" applyFont="1" applyBorder="1"/>
    <xf numFmtId="0" fontId="42" fillId="0" borderId="16" xfId="85" applyFont="1" applyFill="1" applyBorder="1" applyAlignment="1">
      <alignment horizontal="left" wrapText="1"/>
    </xf>
    <xf numFmtId="3" fontId="42" fillId="0" borderId="0" xfId="99" applyNumberFormat="1" applyFont="1" applyBorder="1"/>
    <xf numFmtId="164" fontId="32" fillId="0" borderId="0" xfId="85" applyNumberFormat="1" applyFont="1"/>
    <xf numFmtId="0" fontId="60" fillId="0" borderId="0" xfId="0" applyFont="1" applyBorder="1"/>
    <xf numFmtId="0" fontId="60" fillId="0" borderId="0" xfId="0" applyFont="1"/>
    <xf numFmtId="0" fontId="61" fillId="0" borderId="0" xfId="85" quotePrefix="1" applyFont="1" applyFill="1" applyBorder="1" applyAlignment="1">
      <alignment horizontal="left" wrapText="1"/>
    </xf>
    <xf numFmtId="3" fontId="63" fillId="0" borderId="0" xfId="0" applyNumberFormat="1" applyFont="1" applyBorder="1"/>
    <xf numFmtId="3" fontId="62" fillId="0" borderId="0" xfId="85" applyNumberFormat="1" applyFont="1" applyBorder="1"/>
    <xf numFmtId="3" fontId="60" fillId="0" borderId="0" xfId="0" applyNumberFormat="1" applyFont="1" applyBorder="1"/>
    <xf numFmtId="0" fontId="32" fillId="0" borderId="16" xfId="85" applyFont="1" applyBorder="1" applyAlignment="1">
      <alignment horizontal="left" wrapText="1"/>
    </xf>
    <xf numFmtId="3" fontId="55" fillId="0" borderId="0" xfId="0" applyNumberFormat="1" applyFont="1" applyBorder="1"/>
    <xf numFmtId="3" fontId="52" fillId="0" borderId="0" xfId="0" applyNumberFormat="1" applyFont="1"/>
    <xf numFmtId="0" fontId="2" fillId="0" borderId="0" xfId="258"/>
    <xf numFmtId="0" fontId="66" fillId="0" borderId="0" xfId="0" applyFont="1" applyAlignment="1">
      <alignment vertical="center"/>
    </xf>
    <xf numFmtId="0" fontId="34" fillId="34" borderId="15" xfId="48" applyFill="1" applyBorder="1" applyAlignment="1" applyProtection="1"/>
    <xf numFmtId="3" fontId="32" fillId="0" borderId="0" xfId="85" applyNumberFormat="1" applyFont="1" applyFill="1"/>
    <xf numFmtId="0" fontId="47" fillId="0" borderId="0" xfId="0" applyFont="1" applyFill="1"/>
    <xf numFmtId="3" fontId="32" fillId="0" borderId="0" xfId="85" applyNumberFormat="1" applyFont="1" applyFill="1" applyBorder="1"/>
    <xf numFmtId="0" fontId="2" fillId="0" borderId="0" xfId="258" applyFill="1"/>
    <xf numFmtId="0" fontId="0" fillId="0" borderId="0" xfId="0" applyAlignment="1">
      <alignment wrapText="1"/>
    </xf>
    <xf numFmtId="0" fontId="0" fillId="0" borderId="16" xfId="0" applyBorder="1" applyAlignment="1"/>
    <xf numFmtId="0" fontId="52" fillId="0" borderId="0" xfId="0" applyFont="1" applyAlignment="1">
      <alignment wrapText="1"/>
    </xf>
    <xf numFmtId="0" fontId="32" fillId="0" borderId="18" xfId="0" quotePrefix="1" applyFont="1" applyBorder="1" applyAlignment="1">
      <alignment horizontal="left"/>
    </xf>
    <xf numFmtId="0" fontId="32" fillId="0" borderId="18" xfId="0" applyFont="1" applyBorder="1"/>
    <xf numFmtId="3" fontId="32" fillId="0" borderId="0" xfId="0" applyNumberFormat="1" applyFont="1"/>
    <xf numFmtId="0" fontId="32" fillId="0" borderId="0" xfId="0" quotePrefix="1" applyFont="1" applyBorder="1" applyAlignment="1">
      <alignment horizontal="left"/>
    </xf>
    <xf numFmtId="0" fontId="32" fillId="0" borderId="0" xfId="0" applyFont="1" applyBorder="1"/>
    <xf numFmtId="0" fontId="32" fillId="0" borderId="0" xfId="0" applyFont="1" applyAlignment="1">
      <alignment horizontal="left"/>
    </xf>
    <xf numFmtId="0" fontId="32" fillId="0" borderId="0" xfId="0" applyFont="1"/>
    <xf numFmtId="0" fontId="32" fillId="0" borderId="0" xfId="0" applyFont="1" applyFill="1" applyAlignment="1">
      <alignment horizontal="left"/>
    </xf>
    <xf numFmtId="0" fontId="32" fillId="0" borderId="0" xfId="0" applyFont="1" applyFill="1"/>
    <xf numFmtId="3" fontId="32" fillId="0" borderId="0" xfId="0" applyNumberFormat="1" applyFont="1" applyFill="1"/>
    <xf numFmtId="0" fontId="45" fillId="0" borderId="0" xfId="0" applyFont="1" applyAlignment="1">
      <alignment horizontal="left"/>
    </xf>
    <xf numFmtId="0" fontId="45" fillId="0" borderId="0" xfId="0" applyFont="1"/>
    <xf numFmtId="3" fontId="45" fillId="0" borderId="0" xfId="0" applyNumberFormat="1" applyFont="1"/>
    <xf numFmtId="3" fontId="45" fillId="0" borderId="16" xfId="0" applyNumberFormat="1" applyFont="1" applyBorder="1"/>
    <xf numFmtId="0" fontId="32" fillId="0" borderId="0" xfId="0" applyFont="1" applyBorder="1" applyAlignment="1">
      <alignment horizontal="left"/>
    </xf>
    <xf numFmtId="3" fontId="45" fillId="0" borderId="0" xfId="85" applyNumberFormat="1" applyFont="1" applyBorder="1" applyAlignment="1">
      <alignment horizontal="right"/>
    </xf>
    <xf numFmtId="0" fontId="42" fillId="0" borderId="0" xfId="0" applyFont="1"/>
    <xf numFmtId="0" fontId="0" fillId="0" borderId="0" xfId="0" applyAlignment="1"/>
    <xf numFmtId="0" fontId="52" fillId="0" borderId="0" xfId="0" applyFont="1" applyAlignment="1"/>
    <xf numFmtId="3" fontId="32" fillId="34" borderId="0" xfId="85" applyNumberFormat="1" applyFont="1" applyFill="1" applyBorder="1"/>
    <xf numFmtId="0" fontId="0" fillId="0" borderId="0" xfId="0" applyAlignment="1">
      <alignment wrapText="1"/>
    </xf>
    <xf numFmtId="0" fontId="0" fillId="0" borderId="0" xfId="0" applyAlignment="1"/>
    <xf numFmtId="0" fontId="0" fillId="0" borderId="16" xfId="0" applyBorder="1" applyAlignment="1"/>
    <xf numFmtId="0" fontId="52" fillId="0" borderId="0" xfId="0" applyFont="1" applyAlignment="1">
      <alignment wrapText="1"/>
    </xf>
    <xf numFmtId="3" fontId="67" fillId="0" borderId="0" xfId="83" applyNumberFormat="1" applyFont="1"/>
    <xf numFmtId="0" fontId="32" fillId="0" borderId="0" xfId="95" applyFont="1" applyBorder="1" applyAlignment="1">
      <alignment horizontal="right"/>
    </xf>
    <xf numFmtId="3" fontId="32" fillId="0" borderId="0" xfId="0" applyNumberFormat="1" applyFont="1" applyBorder="1"/>
    <xf numFmtId="0" fontId="68" fillId="0" borderId="0" xfId="48" applyFont="1" applyAlignment="1" applyProtection="1">
      <alignment horizontal="left"/>
    </xf>
    <xf numFmtId="0" fontId="56" fillId="0" borderId="0" xfId="0" applyFont="1" applyAlignment="1"/>
    <xf numFmtId="0" fontId="69" fillId="0" borderId="0" xfId="85" applyFont="1" applyAlignment="1"/>
    <xf numFmtId="0" fontId="70" fillId="0" borderId="0" xfId="85" applyFont="1" applyAlignment="1"/>
    <xf numFmtId="0" fontId="56" fillId="0" borderId="0" xfId="0" applyFont="1" applyBorder="1" applyAlignment="1"/>
    <xf numFmtId="0" fontId="56" fillId="0" borderId="0" xfId="0" applyFont="1" applyAlignment="1">
      <alignment wrapText="1"/>
    </xf>
    <xf numFmtId="0" fontId="56" fillId="0" borderId="0" xfId="0" applyFont="1"/>
    <xf numFmtId="0" fontId="56" fillId="0" borderId="0" xfId="0" applyFont="1" applyAlignment="1">
      <alignment wrapText="1"/>
    </xf>
    <xf numFmtId="0" fontId="56" fillId="0" borderId="0" xfId="0" applyFont="1" applyAlignment="1"/>
    <xf numFmtId="0" fontId="0" fillId="0" borderId="0" xfId="0" applyAlignment="1"/>
    <xf numFmtId="0" fontId="0" fillId="0" borderId="16" xfId="0" applyBorder="1" applyAlignment="1"/>
    <xf numFmtId="0" fontId="52" fillId="0" borderId="0" xfId="0" applyFont="1" applyAlignment="1">
      <alignment wrapText="1"/>
    </xf>
    <xf numFmtId="0" fontId="0" fillId="0" borderId="0" xfId="0" applyAlignment="1">
      <alignment wrapText="1"/>
    </xf>
    <xf numFmtId="0" fontId="32" fillId="0" borderId="18" xfId="85" applyFont="1" applyBorder="1"/>
    <xf numFmtId="0" fontId="0" fillId="0" borderId="18" xfId="0" applyBorder="1"/>
    <xf numFmtId="0" fontId="43" fillId="0" borderId="18" xfId="85" applyFont="1" applyBorder="1" applyAlignment="1">
      <alignment horizontal="left" wrapText="1"/>
    </xf>
    <xf numFmtId="0" fontId="52" fillId="0" borderId="18" xfId="0" applyFont="1" applyBorder="1"/>
    <xf numFmtId="164" fontId="32" fillId="0" borderId="0" xfId="0" applyNumberFormat="1" applyFont="1"/>
    <xf numFmtId="164" fontId="45" fillId="0" borderId="0" xfId="85" applyNumberFormat="1" applyFont="1"/>
    <xf numFmtId="4" fontId="32" fillId="0" borderId="0" xfId="85" applyNumberFormat="1" applyFont="1"/>
    <xf numFmtId="9" fontId="0" fillId="0" borderId="0" xfId="465" applyFont="1"/>
    <xf numFmtId="0" fontId="56" fillId="0" borderId="0" xfId="0" applyFont="1" applyAlignment="1">
      <alignment wrapText="1"/>
    </xf>
    <xf numFmtId="0" fontId="56" fillId="0" borderId="0" xfId="0" applyFont="1" applyAlignment="1"/>
    <xf numFmtId="0" fontId="71" fillId="0" borderId="0" xfId="0" applyFont="1" applyFill="1" applyAlignment="1" applyProtection="1">
      <alignment horizontal="center" wrapText="1"/>
    </xf>
    <xf numFmtId="0" fontId="0" fillId="0" borderId="0" xfId="0" applyAlignment="1"/>
    <xf numFmtId="0" fontId="0" fillId="0" borderId="16" xfId="0" applyBorder="1" applyAlignment="1"/>
    <xf numFmtId="0" fontId="52" fillId="0" borderId="0" xfId="0" applyFont="1" applyAlignment="1">
      <alignment wrapText="1"/>
    </xf>
    <xf numFmtId="0" fontId="0" fillId="0" borderId="0" xfId="0" applyAlignment="1">
      <alignment wrapText="1"/>
    </xf>
    <xf numFmtId="0" fontId="64" fillId="0" borderId="0" xfId="0" applyFont="1" applyAlignment="1">
      <alignment vertical="center" wrapText="1"/>
    </xf>
    <xf numFmtId="0" fontId="71" fillId="0" borderId="0" xfId="0" applyFont="1" applyFill="1" applyAlignment="1" applyProtection="1">
      <alignment wrapText="1"/>
    </xf>
    <xf numFmtId="0" fontId="56" fillId="0" borderId="0" xfId="0" applyFont="1" applyAlignment="1">
      <alignment vertical="center" wrapText="1"/>
    </xf>
    <xf numFmtId="0" fontId="56" fillId="0" borderId="0" xfId="0" applyFont="1" applyAlignment="1">
      <alignment vertical="center"/>
    </xf>
    <xf numFmtId="0" fontId="72" fillId="0" borderId="0" xfId="0" applyFont="1" applyAlignment="1">
      <alignment vertical="center"/>
    </xf>
    <xf numFmtId="49" fontId="24" fillId="0" borderId="0" xfId="42" applyNumberFormat="1" applyFill="1" applyAlignment="1" applyProtection="1"/>
    <xf numFmtId="0" fontId="25" fillId="0" borderId="0" xfId="0" applyFont="1" applyFill="1" applyBorder="1" applyAlignment="1">
      <alignment wrapText="1"/>
    </xf>
    <xf numFmtId="0" fontId="56" fillId="0" borderId="0" xfId="0" applyFont="1" applyAlignment="1"/>
    <xf numFmtId="0" fontId="56" fillId="0" borderId="0" xfId="0" applyFont="1" applyAlignment="1">
      <alignment wrapText="1"/>
    </xf>
    <xf numFmtId="0" fontId="56" fillId="0" borderId="0" xfId="0" applyFont="1" applyAlignment="1"/>
    <xf numFmtId="3" fontId="45" fillId="0" borderId="0" xfId="95" applyNumberFormat="1" applyFont="1" applyFill="1"/>
    <xf numFmtId="164" fontId="73" fillId="0" borderId="0" xfId="0" applyNumberFormat="1" applyFont="1"/>
    <xf numFmtId="1" fontId="73" fillId="0" borderId="0" xfId="0" applyNumberFormat="1" applyFont="1"/>
    <xf numFmtId="0" fontId="73" fillId="0" borderId="0" xfId="0" applyFont="1"/>
    <xf numFmtId="0" fontId="74" fillId="34" borderId="0" xfId="0" applyFont="1" applyFill="1" applyBorder="1"/>
    <xf numFmtId="0" fontId="0" fillId="0" borderId="0" xfId="0" applyAlignment="1">
      <alignment wrapText="1"/>
    </xf>
    <xf numFmtId="0" fontId="0" fillId="0" borderId="16" xfId="0" applyBorder="1" applyAlignment="1"/>
    <xf numFmtId="0" fontId="0" fillId="0" borderId="0" xfId="0" applyAlignment="1"/>
    <xf numFmtId="0" fontId="52" fillId="0" borderId="0" xfId="0" applyFont="1" applyAlignment="1">
      <alignment wrapText="1"/>
    </xf>
    <xf numFmtId="0" fontId="69" fillId="0" borderId="0" xfId="85" applyFont="1" applyAlignment="1">
      <alignment wrapText="1"/>
    </xf>
    <xf numFmtId="0" fontId="56" fillId="0" borderId="0" xfId="0" applyFont="1" applyAlignment="1">
      <alignment wrapText="1"/>
    </xf>
    <xf numFmtId="0" fontId="70" fillId="0" borderId="0" xfId="85" applyFont="1" applyAlignment="1">
      <alignment wrapText="1"/>
    </xf>
    <xf numFmtId="0" fontId="56" fillId="0" borderId="0" xfId="0" applyFont="1" applyAlignment="1"/>
    <xf numFmtId="0" fontId="64" fillId="0" borderId="0" xfId="0" applyFont="1" applyAlignment="1">
      <alignment horizontal="left" vertical="center" wrapText="1"/>
    </xf>
    <xf numFmtId="0" fontId="35" fillId="0" borderId="0" xfId="85" applyFont="1" applyAlignment="1">
      <alignment wrapText="1"/>
    </xf>
    <xf numFmtId="0" fontId="0" fillId="0" borderId="0" xfId="0" applyAlignment="1"/>
    <xf numFmtId="0" fontId="41" fillId="0" borderId="16" xfId="85" applyFont="1" applyBorder="1" applyAlignment="1">
      <alignment wrapText="1"/>
    </xf>
    <xf numFmtId="0" fontId="0" fillId="0" borderId="16" xfId="0" applyBorder="1" applyAlignment="1"/>
    <xf numFmtId="0" fontId="52" fillId="0" borderId="0" xfId="0" applyFont="1" applyAlignment="1">
      <alignment wrapText="1"/>
    </xf>
    <xf numFmtId="0" fontId="0" fillId="0" borderId="0" xfId="0" applyAlignment="1">
      <alignment wrapText="1"/>
    </xf>
    <xf numFmtId="0" fontId="65" fillId="0" borderId="0" xfId="0" applyFont="1" applyAlignment="1">
      <alignment horizontal="left" vertical="center" wrapText="1"/>
    </xf>
    <xf numFmtId="3" fontId="45" fillId="0" borderId="0" xfId="0" applyNumberFormat="1" applyFont="1" applyBorder="1"/>
    <xf numFmtId="164" fontId="45" fillId="0" borderId="16" xfId="85" applyNumberFormat="1" applyFont="1" applyBorder="1"/>
  </cellXfs>
  <cellStyles count="466">
    <cellStyle name="20 % - Dekorfärg1" xfId="18" builtinId="30" customBuiltin="1"/>
    <cellStyle name="20 % - Dekorfärg2" xfId="22" builtinId="34" customBuiltin="1"/>
    <cellStyle name="20 % - Dekorfärg3" xfId="26" builtinId="38" customBuiltin="1"/>
    <cellStyle name="20 % - Dekorfärg4" xfId="30" builtinId="42" customBuiltin="1"/>
    <cellStyle name="20 % - Dekorfärg5" xfId="34" builtinId="46" customBuiltin="1"/>
    <cellStyle name="20 % - Dekorfärg6" xfId="38" builtinId="50" customBuiltin="1"/>
    <cellStyle name="20% - Dekorfärg1 2" xfId="105" xr:uid="{00000000-0005-0000-0000-000006000000}"/>
    <cellStyle name="20% - Dekorfärg1 2 2" xfId="155" xr:uid="{00000000-0005-0000-0000-000007000000}"/>
    <cellStyle name="20% - Dekorfärg1 2 2 2" xfId="362" xr:uid="{00000000-0005-0000-0000-000008000000}"/>
    <cellStyle name="20% - Dekorfärg1 2 3" xfId="313" xr:uid="{00000000-0005-0000-0000-000009000000}"/>
    <cellStyle name="20% - Dekorfärg1 3" xfId="156" xr:uid="{00000000-0005-0000-0000-00000A000000}"/>
    <cellStyle name="20% - Dekorfärg1 3 2" xfId="363" xr:uid="{00000000-0005-0000-0000-00000B000000}"/>
    <cellStyle name="20% - Dekorfärg1 4" xfId="259" xr:uid="{00000000-0005-0000-0000-00000C000000}"/>
    <cellStyle name="20% - Dekorfärg2 2" xfId="106" xr:uid="{00000000-0005-0000-0000-00000D000000}"/>
    <cellStyle name="20% - Dekorfärg2 2 2" xfId="157" xr:uid="{00000000-0005-0000-0000-00000E000000}"/>
    <cellStyle name="20% - Dekorfärg2 2 2 2" xfId="364" xr:uid="{00000000-0005-0000-0000-00000F000000}"/>
    <cellStyle name="20% - Dekorfärg2 2 3" xfId="314" xr:uid="{00000000-0005-0000-0000-000010000000}"/>
    <cellStyle name="20% - Dekorfärg2 3" xfId="158" xr:uid="{00000000-0005-0000-0000-000011000000}"/>
    <cellStyle name="20% - Dekorfärg2 3 2" xfId="365" xr:uid="{00000000-0005-0000-0000-000012000000}"/>
    <cellStyle name="20% - Dekorfärg2 4" xfId="261" xr:uid="{00000000-0005-0000-0000-000013000000}"/>
    <cellStyle name="20% - Dekorfärg3 2" xfId="107" xr:uid="{00000000-0005-0000-0000-000014000000}"/>
    <cellStyle name="20% - Dekorfärg3 2 2" xfId="159" xr:uid="{00000000-0005-0000-0000-000015000000}"/>
    <cellStyle name="20% - Dekorfärg3 2 2 2" xfId="366" xr:uid="{00000000-0005-0000-0000-000016000000}"/>
    <cellStyle name="20% - Dekorfärg3 2 3" xfId="315" xr:uid="{00000000-0005-0000-0000-000017000000}"/>
    <cellStyle name="20% - Dekorfärg3 3" xfId="160" xr:uid="{00000000-0005-0000-0000-000018000000}"/>
    <cellStyle name="20% - Dekorfärg3 3 2" xfId="367" xr:uid="{00000000-0005-0000-0000-000019000000}"/>
    <cellStyle name="20% - Dekorfärg3 4" xfId="263" xr:uid="{00000000-0005-0000-0000-00001A000000}"/>
    <cellStyle name="20% - Dekorfärg4 2" xfId="108" xr:uid="{00000000-0005-0000-0000-00001B000000}"/>
    <cellStyle name="20% - Dekorfärg4 2 2" xfId="161" xr:uid="{00000000-0005-0000-0000-00001C000000}"/>
    <cellStyle name="20% - Dekorfärg4 2 2 2" xfId="368" xr:uid="{00000000-0005-0000-0000-00001D000000}"/>
    <cellStyle name="20% - Dekorfärg4 2 3" xfId="316" xr:uid="{00000000-0005-0000-0000-00001E000000}"/>
    <cellStyle name="20% - Dekorfärg4 3" xfId="162" xr:uid="{00000000-0005-0000-0000-00001F000000}"/>
    <cellStyle name="20% - Dekorfärg4 3 2" xfId="369" xr:uid="{00000000-0005-0000-0000-000020000000}"/>
    <cellStyle name="20% - Dekorfärg4 4" xfId="265" xr:uid="{00000000-0005-0000-0000-000021000000}"/>
    <cellStyle name="20% - Dekorfärg5 2" xfId="109" xr:uid="{00000000-0005-0000-0000-000022000000}"/>
    <cellStyle name="20% - Dekorfärg5 2 2" xfId="163" xr:uid="{00000000-0005-0000-0000-000023000000}"/>
    <cellStyle name="20% - Dekorfärg5 2 2 2" xfId="370" xr:uid="{00000000-0005-0000-0000-000024000000}"/>
    <cellStyle name="20% - Dekorfärg5 2 3" xfId="317" xr:uid="{00000000-0005-0000-0000-000025000000}"/>
    <cellStyle name="20% - Dekorfärg5 3" xfId="164" xr:uid="{00000000-0005-0000-0000-000026000000}"/>
    <cellStyle name="20% - Dekorfärg5 3 2" xfId="371" xr:uid="{00000000-0005-0000-0000-000027000000}"/>
    <cellStyle name="20% - Dekorfärg5 4" xfId="267" xr:uid="{00000000-0005-0000-0000-000028000000}"/>
    <cellStyle name="20% - Dekorfärg6 2" xfId="110" xr:uid="{00000000-0005-0000-0000-000029000000}"/>
    <cellStyle name="20% - Dekorfärg6 2 2" xfId="165" xr:uid="{00000000-0005-0000-0000-00002A000000}"/>
    <cellStyle name="20% - Dekorfärg6 2 2 2" xfId="372" xr:uid="{00000000-0005-0000-0000-00002B000000}"/>
    <cellStyle name="20% - Dekorfärg6 2 3" xfId="318" xr:uid="{00000000-0005-0000-0000-00002C000000}"/>
    <cellStyle name="20% - Dekorfärg6 3" xfId="166" xr:uid="{00000000-0005-0000-0000-00002D000000}"/>
    <cellStyle name="20% - Dekorfärg6 3 2" xfId="373" xr:uid="{00000000-0005-0000-0000-00002E000000}"/>
    <cellStyle name="20% - Dekorfärg6 4" xfId="269" xr:uid="{00000000-0005-0000-0000-00002F000000}"/>
    <cellStyle name="40 % - Dekorfärg1" xfId="19" builtinId="31" customBuiltin="1"/>
    <cellStyle name="40 % - Dekorfärg2" xfId="23" builtinId="35" customBuiltin="1"/>
    <cellStyle name="40 % - Dekorfärg3" xfId="27" builtinId="39" customBuiltin="1"/>
    <cellStyle name="40 % - Dekorfärg4" xfId="31" builtinId="43" customBuiltin="1"/>
    <cellStyle name="40 % - Dekorfärg5" xfId="35" builtinId="47" customBuiltin="1"/>
    <cellStyle name="40 % - Dekorfärg6" xfId="39" builtinId="51" customBuiltin="1"/>
    <cellStyle name="40% - Dekorfärg1 2" xfId="111" xr:uid="{00000000-0005-0000-0000-000036000000}"/>
    <cellStyle name="40% - Dekorfärg1 2 2" xfId="167" xr:uid="{00000000-0005-0000-0000-000037000000}"/>
    <cellStyle name="40% - Dekorfärg1 2 2 2" xfId="374" xr:uid="{00000000-0005-0000-0000-000038000000}"/>
    <cellStyle name="40% - Dekorfärg1 2 3" xfId="319" xr:uid="{00000000-0005-0000-0000-000039000000}"/>
    <cellStyle name="40% - Dekorfärg1 3" xfId="168" xr:uid="{00000000-0005-0000-0000-00003A000000}"/>
    <cellStyle name="40% - Dekorfärg1 3 2" xfId="375" xr:uid="{00000000-0005-0000-0000-00003B000000}"/>
    <cellStyle name="40% - Dekorfärg1 4" xfId="260" xr:uid="{00000000-0005-0000-0000-00003C000000}"/>
    <cellStyle name="40% - Dekorfärg2 2" xfId="112" xr:uid="{00000000-0005-0000-0000-00003D000000}"/>
    <cellStyle name="40% - Dekorfärg2 2 2" xfId="169" xr:uid="{00000000-0005-0000-0000-00003E000000}"/>
    <cellStyle name="40% - Dekorfärg2 2 2 2" xfId="376" xr:uid="{00000000-0005-0000-0000-00003F000000}"/>
    <cellStyle name="40% - Dekorfärg2 2 3" xfId="320" xr:uid="{00000000-0005-0000-0000-000040000000}"/>
    <cellStyle name="40% - Dekorfärg2 3" xfId="170" xr:uid="{00000000-0005-0000-0000-000041000000}"/>
    <cellStyle name="40% - Dekorfärg2 3 2" xfId="377" xr:uid="{00000000-0005-0000-0000-000042000000}"/>
    <cellStyle name="40% - Dekorfärg2 4" xfId="262" xr:uid="{00000000-0005-0000-0000-000043000000}"/>
    <cellStyle name="40% - Dekorfärg3 2" xfId="113" xr:uid="{00000000-0005-0000-0000-000044000000}"/>
    <cellStyle name="40% - Dekorfärg3 2 2" xfId="171" xr:uid="{00000000-0005-0000-0000-000045000000}"/>
    <cellStyle name="40% - Dekorfärg3 2 2 2" xfId="378" xr:uid="{00000000-0005-0000-0000-000046000000}"/>
    <cellStyle name="40% - Dekorfärg3 2 3" xfId="321" xr:uid="{00000000-0005-0000-0000-000047000000}"/>
    <cellStyle name="40% - Dekorfärg3 3" xfId="172" xr:uid="{00000000-0005-0000-0000-000048000000}"/>
    <cellStyle name="40% - Dekorfärg3 3 2" xfId="379" xr:uid="{00000000-0005-0000-0000-000049000000}"/>
    <cellStyle name="40% - Dekorfärg3 4" xfId="264" xr:uid="{00000000-0005-0000-0000-00004A000000}"/>
    <cellStyle name="40% - Dekorfärg4 2" xfId="114" xr:uid="{00000000-0005-0000-0000-00004B000000}"/>
    <cellStyle name="40% - Dekorfärg4 2 2" xfId="173" xr:uid="{00000000-0005-0000-0000-00004C000000}"/>
    <cellStyle name="40% - Dekorfärg4 2 2 2" xfId="380" xr:uid="{00000000-0005-0000-0000-00004D000000}"/>
    <cellStyle name="40% - Dekorfärg4 2 3" xfId="322" xr:uid="{00000000-0005-0000-0000-00004E000000}"/>
    <cellStyle name="40% - Dekorfärg4 3" xfId="174" xr:uid="{00000000-0005-0000-0000-00004F000000}"/>
    <cellStyle name="40% - Dekorfärg4 3 2" xfId="381" xr:uid="{00000000-0005-0000-0000-000050000000}"/>
    <cellStyle name="40% - Dekorfärg4 4" xfId="266" xr:uid="{00000000-0005-0000-0000-000051000000}"/>
    <cellStyle name="40% - Dekorfärg5 2" xfId="115" xr:uid="{00000000-0005-0000-0000-000052000000}"/>
    <cellStyle name="40% - Dekorfärg5 2 2" xfId="175" xr:uid="{00000000-0005-0000-0000-000053000000}"/>
    <cellStyle name="40% - Dekorfärg5 2 2 2" xfId="382" xr:uid="{00000000-0005-0000-0000-000054000000}"/>
    <cellStyle name="40% - Dekorfärg5 2 3" xfId="323" xr:uid="{00000000-0005-0000-0000-000055000000}"/>
    <cellStyle name="40% - Dekorfärg5 3" xfId="176" xr:uid="{00000000-0005-0000-0000-000056000000}"/>
    <cellStyle name="40% - Dekorfärg5 3 2" xfId="383" xr:uid="{00000000-0005-0000-0000-000057000000}"/>
    <cellStyle name="40% - Dekorfärg5 4" xfId="268" xr:uid="{00000000-0005-0000-0000-000058000000}"/>
    <cellStyle name="40% - Dekorfärg6 2" xfId="116" xr:uid="{00000000-0005-0000-0000-000059000000}"/>
    <cellStyle name="40% - Dekorfärg6 2 2" xfId="177" xr:uid="{00000000-0005-0000-0000-00005A000000}"/>
    <cellStyle name="40% - Dekorfärg6 2 2 2" xfId="384" xr:uid="{00000000-0005-0000-0000-00005B000000}"/>
    <cellStyle name="40% - Dekorfärg6 2 3" xfId="324" xr:uid="{00000000-0005-0000-0000-00005C000000}"/>
    <cellStyle name="40% - Dekorfärg6 3" xfId="178" xr:uid="{00000000-0005-0000-0000-00005D000000}"/>
    <cellStyle name="40% - Dekorfärg6 3 2" xfId="385" xr:uid="{00000000-0005-0000-0000-00005E000000}"/>
    <cellStyle name="40% - Dekorfärg6 4" xfId="270" xr:uid="{00000000-0005-0000-0000-00005F000000}"/>
    <cellStyle name="60 % - Dekorfärg1" xfId="20" builtinId="32" customBuiltin="1"/>
    <cellStyle name="60 % - Dekorfärg2" xfId="24" builtinId="36" customBuiltin="1"/>
    <cellStyle name="60 % - Dekorfärg3" xfId="28" builtinId="40" customBuiltin="1"/>
    <cellStyle name="60 % - Dekorfärg4" xfId="32" builtinId="44" customBuiltin="1"/>
    <cellStyle name="60 % - Dekorfärg5" xfId="36" builtinId="48" customBuiltin="1"/>
    <cellStyle name="60 % - Dekorfärg6" xfId="40" builtinId="52" customBuiltin="1"/>
    <cellStyle name="Anteckning 10" xfId="56" xr:uid="{00000000-0005-0000-0000-000066000000}"/>
    <cellStyle name="Anteckning 10 2" xfId="117" xr:uid="{00000000-0005-0000-0000-000067000000}"/>
    <cellStyle name="Anteckning 10 2 2" xfId="179" xr:uid="{00000000-0005-0000-0000-000068000000}"/>
    <cellStyle name="Anteckning 10 2 2 2" xfId="386" xr:uid="{00000000-0005-0000-0000-000069000000}"/>
    <cellStyle name="Anteckning 10 2 3" xfId="325" xr:uid="{00000000-0005-0000-0000-00006A000000}"/>
    <cellStyle name="Anteckning 10 3" xfId="180" xr:uid="{00000000-0005-0000-0000-00006B000000}"/>
    <cellStyle name="Anteckning 10 3 2" xfId="387" xr:uid="{00000000-0005-0000-0000-00006C000000}"/>
    <cellStyle name="Anteckning 10 4" xfId="277" xr:uid="{00000000-0005-0000-0000-00006D000000}"/>
    <cellStyle name="Anteckning 11" xfId="57" xr:uid="{00000000-0005-0000-0000-00006E000000}"/>
    <cellStyle name="Anteckning 11 2" xfId="118" xr:uid="{00000000-0005-0000-0000-00006F000000}"/>
    <cellStyle name="Anteckning 11 2 2" xfId="181" xr:uid="{00000000-0005-0000-0000-000070000000}"/>
    <cellStyle name="Anteckning 11 2 2 2" xfId="388" xr:uid="{00000000-0005-0000-0000-000071000000}"/>
    <cellStyle name="Anteckning 11 2 3" xfId="326" xr:uid="{00000000-0005-0000-0000-000072000000}"/>
    <cellStyle name="Anteckning 11 3" xfId="182" xr:uid="{00000000-0005-0000-0000-000073000000}"/>
    <cellStyle name="Anteckning 11 3 2" xfId="389" xr:uid="{00000000-0005-0000-0000-000074000000}"/>
    <cellStyle name="Anteckning 11 4" xfId="278" xr:uid="{00000000-0005-0000-0000-000075000000}"/>
    <cellStyle name="Anteckning 12" xfId="58" xr:uid="{00000000-0005-0000-0000-000076000000}"/>
    <cellStyle name="Anteckning 12 2" xfId="119" xr:uid="{00000000-0005-0000-0000-000077000000}"/>
    <cellStyle name="Anteckning 12 2 2" xfId="183" xr:uid="{00000000-0005-0000-0000-000078000000}"/>
    <cellStyle name="Anteckning 12 2 2 2" xfId="390" xr:uid="{00000000-0005-0000-0000-000079000000}"/>
    <cellStyle name="Anteckning 12 2 3" xfId="327" xr:uid="{00000000-0005-0000-0000-00007A000000}"/>
    <cellStyle name="Anteckning 12 3" xfId="184" xr:uid="{00000000-0005-0000-0000-00007B000000}"/>
    <cellStyle name="Anteckning 12 3 2" xfId="391" xr:uid="{00000000-0005-0000-0000-00007C000000}"/>
    <cellStyle name="Anteckning 12 4" xfId="279" xr:uid="{00000000-0005-0000-0000-00007D000000}"/>
    <cellStyle name="Anteckning 13" xfId="59" xr:uid="{00000000-0005-0000-0000-00007E000000}"/>
    <cellStyle name="Anteckning 13 2" xfId="120" xr:uid="{00000000-0005-0000-0000-00007F000000}"/>
    <cellStyle name="Anteckning 13 2 2" xfId="185" xr:uid="{00000000-0005-0000-0000-000080000000}"/>
    <cellStyle name="Anteckning 13 2 2 2" xfId="392" xr:uid="{00000000-0005-0000-0000-000081000000}"/>
    <cellStyle name="Anteckning 13 2 3" xfId="328" xr:uid="{00000000-0005-0000-0000-000082000000}"/>
    <cellStyle name="Anteckning 13 3" xfId="186" xr:uid="{00000000-0005-0000-0000-000083000000}"/>
    <cellStyle name="Anteckning 13 3 2" xfId="393" xr:uid="{00000000-0005-0000-0000-000084000000}"/>
    <cellStyle name="Anteckning 13 4" xfId="280" xr:uid="{00000000-0005-0000-0000-000085000000}"/>
    <cellStyle name="Anteckning 14" xfId="60" xr:uid="{00000000-0005-0000-0000-000086000000}"/>
    <cellStyle name="Anteckning 14 2" xfId="121" xr:uid="{00000000-0005-0000-0000-000087000000}"/>
    <cellStyle name="Anteckning 14 2 2" xfId="187" xr:uid="{00000000-0005-0000-0000-000088000000}"/>
    <cellStyle name="Anteckning 14 2 2 2" xfId="394" xr:uid="{00000000-0005-0000-0000-000089000000}"/>
    <cellStyle name="Anteckning 14 2 3" xfId="329" xr:uid="{00000000-0005-0000-0000-00008A000000}"/>
    <cellStyle name="Anteckning 14 3" xfId="188" xr:uid="{00000000-0005-0000-0000-00008B000000}"/>
    <cellStyle name="Anteckning 14 3 2" xfId="395" xr:uid="{00000000-0005-0000-0000-00008C000000}"/>
    <cellStyle name="Anteckning 14 4" xfId="281" xr:uid="{00000000-0005-0000-0000-00008D000000}"/>
    <cellStyle name="Anteckning 15" xfId="61" xr:uid="{00000000-0005-0000-0000-00008E000000}"/>
    <cellStyle name="Anteckning 15 2" xfId="122" xr:uid="{00000000-0005-0000-0000-00008F000000}"/>
    <cellStyle name="Anteckning 15 2 2" xfId="189" xr:uid="{00000000-0005-0000-0000-000090000000}"/>
    <cellStyle name="Anteckning 15 2 2 2" xfId="396" xr:uid="{00000000-0005-0000-0000-000091000000}"/>
    <cellStyle name="Anteckning 15 2 3" xfId="330" xr:uid="{00000000-0005-0000-0000-000092000000}"/>
    <cellStyle name="Anteckning 15 3" xfId="190" xr:uid="{00000000-0005-0000-0000-000093000000}"/>
    <cellStyle name="Anteckning 15 3 2" xfId="397" xr:uid="{00000000-0005-0000-0000-000094000000}"/>
    <cellStyle name="Anteckning 15 4" xfId="282" xr:uid="{00000000-0005-0000-0000-000095000000}"/>
    <cellStyle name="Anteckning 16" xfId="62" xr:uid="{00000000-0005-0000-0000-000096000000}"/>
    <cellStyle name="Anteckning 16 2" xfId="123" xr:uid="{00000000-0005-0000-0000-000097000000}"/>
    <cellStyle name="Anteckning 16 2 2" xfId="191" xr:uid="{00000000-0005-0000-0000-000098000000}"/>
    <cellStyle name="Anteckning 16 2 2 2" xfId="398" xr:uid="{00000000-0005-0000-0000-000099000000}"/>
    <cellStyle name="Anteckning 16 2 3" xfId="331" xr:uid="{00000000-0005-0000-0000-00009A000000}"/>
    <cellStyle name="Anteckning 16 3" xfId="192" xr:uid="{00000000-0005-0000-0000-00009B000000}"/>
    <cellStyle name="Anteckning 16 3 2" xfId="399" xr:uid="{00000000-0005-0000-0000-00009C000000}"/>
    <cellStyle name="Anteckning 16 4" xfId="283" xr:uid="{00000000-0005-0000-0000-00009D000000}"/>
    <cellStyle name="Anteckning 17" xfId="63" xr:uid="{00000000-0005-0000-0000-00009E000000}"/>
    <cellStyle name="Anteckning 17 2" xfId="124" xr:uid="{00000000-0005-0000-0000-00009F000000}"/>
    <cellStyle name="Anteckning 17 2 2" xfId="193" xr:uid="{00000000-0005-0000-0000-0000A0000000}"/>
    <cellStyle name="Anteckning 17 2 2 2" xfId="400" xr:uid="{00000000-0005-0000-0000-0000A1000000}"/>
    <cellStyle name="Anteckning 17 2 3" xfId="332" xr:uid="{00000000-0005-0000-0000-0000A2000000}"/>
    <cellStyle name="Anteckning 17 3" xfId="194" xr:uid="{00000000-0005-0000-0000-0000A3000000}"/>
    <cellStyle name="Anteckning 17 3 2" xfId="401" xr:uid="{00000000-0005-0000-0000-0000A4000000}"/>
    <cellStyle name="Anteckning 17 4" xfId="284" xr:uid="{00000000-0005-0000-0000-0000A5000000}"/>
    <cellStyle name="Anteckning 18" xfId="64" xr:uid="{00000000-0005-0000-0000-0000A6000000}"/>
    <cellStyle name="Anteckning 18 2" xfId="125" xr:uid="{00000000-0005-0000-0000-0000A7000000}"/>
    <cellStyle name="Anteckning 18 2 2" xfId="195" xr:uid="{00000000-0005-0000-0000-0000A8000000}"/>
    <cellStyle name="Anteckning 18 2 2 2" xfId="402" xr:uid="{00000000-0005-0000-0000-0000A9000000}"/>
    <cellStyle name="Anteckning 18 2 3" xfId="333" xr:uid="{00000000-0005-0000-0000-0000AA000000}"/>
    <cellStyle name="Anteckning 18 3" xfId="196" xr:uid="{00000000-0005-0000-0000-0000AB000000}"/>
    <cellStyle name="Anteckning 18 3 2" xfId="403" xr:uid="{00000000-0005-0000-0000-0000AC000000}"/>
    <cellStyle name="Anteckning 18 4" xfId="285" xr:uid="{00000000-0005-0000-0000-0000AD000000}"/>
    <cellStyle name="Anteckning 19" xfId="65" xr:uid="{00000000-0005-0000-0000-0000AE000000}"/>
    <cellStyle name="Anteckning 19 2" xfId="126" xr:uid="{00000000-0005-0000-0000-0000AF000000}"/>
    <cellStyle name="Anteckning 19 2 2" xfId="197" xr:uid="{00000000-0005-0000-0000-0000B0000000}"/>
    <cellStyle name="Anteckning 19 2 2 2" xfId="404" xr:uid="{00000000-0005-0000-0000-0000B1000000}"/>
    <cellStyle name="Anteckning 19 2 3" xfId="334" xr:uid="{00000000-0005-0000-0000-0000B2000000}"/>
    <cellStyle name="Anteckning 19 3" xfId="198" xr:uid="{00000000-0005-0000-0000-0000B3000000}"/>
    <cellStyle name="Anteckning 19 3 2" xfId="405" xr:uid="{00000000-0005-0000-0000-0000B4000000}"/>
    <cellStyle name="Anteckning 19 4" xfId="286" xr:uid="{00000000-0005-0000-0000-0000B5000000}"/>
    <cellStyle name="Anteckning 2" xfId="66" xr:uid="{00000000-0005-0000-0000-0000B6000000}"/>
    <cellStyle name="Anteckning 2 2" xfId="127" xr:uid="{00000000-0005-0000-0000-0000B7000000}"/>
    <cellStyle name="Anteckning 2 2 2" xfId="199" xr:uid="{00000000-0005-0000-0000-0000B8000000}"/>
    <cellStyle name="Anteckning 2 2 2 2" xfId="406" xr:uid="{00000000-0005-0000-0000-0000B9000000}"/>
    <cellStyle name="Anteckning 2 2 3" xfId="335" xr:uid="{00000000-0005-0000-0000-0000BA000000}"/>
    <cellStyle name="Anteckning 2 3" xfId="200" xr:uid="{00000000-0005-0000-0000-0000BB000000}"/>
    <cellStyle name="Anteckning 2 3 2" xfId="407" xr:uid="{00000000-0005-0000-0000-0000BC000000}"/>
    <cellStyle name="Anteckning 2 4" xfId="287" xr:uid="{00000000-0005-0000-0000-0000BD000000}"/>
    <cellStyle name="Anteckning 20" xfId="67" xr:uid="{00000000-0005-0000-0000-0000BE000000}"/>
    <cellStyle name="Anteckning 20 2" xfId="128" xr:uid="{00000000-0005-0000-0000-0000BF000000}"/>
    <cellStyle name="Anteckning 20 2 2" xfId="201" xr:uid="{00000000-0005-0000-0000-0000C0000000}"/>
    <cellStyle name="Anteckning 20 2 2 2" xfId="408" xr:uid="{00000000-0005-0000-0000-0000C1000000}"/>
    <cellStyle name="Anteckning 20 2 3" xfId="336" xr:uid="{00000000-0005-0000-0000-0000C2000000}"/>
    <cellStyle name="Anteckning 20 3" xfId="202" xr:uid="{00000000-0005-0000-0000-0000C3000000}"/>
    <cellStyle name="Anteckning 20 3 2" xfId="409" xr:uid="{00000000-0005-0000-0000-0000C4000000}"/>
    <cellStyle name="Anteckning 20 4" xfId="288" xr:uid="{00000000-0005-0000-0000-0000C5000000}"/>
    <cellStyle name="Anteckning 21" xfId="68" xr:uid="{00000000-0005-0000-0000-0000C6000000}"/>
    <cellStyle name="Anteckning 21 2" xfId="129" xr:uid="{00000000-0005-0000-0000-0000C7000000}"/>
    <cellStyle name="Anteckning 21 2 2" xfId="203" xr:uid="{00000000-0005-0000-0000-0000C8000000}"/>
    <cellStyle name="Anteckning 21 2 2 2" xfId="410" xr:uid="{00000000-0005-0000-0000-0000C9000000}"/>
    <cellStyle name="Anteckning 21 2 3" xfId="337" xr:uid="{00000000-0005-0000-0000-0000CA000000}"/>
    <cellStyle name="Anteckning 21 3" xfId="204" xr:uid="{00000000-0005-0000-0000-0000CB000000}"/>
    <cellStyle name="Anteckning 21 3 2" xfId="411" xr:uid="{00000000-0005-0000-0000-0000CC000000}"/>
    <cellStyle name="Anteckning 21 4" xfId="289" xr:uid="{00000000-0005-0000-0000-0000CD000000}"/>
    <cellStyle name="Anteckning 22" xfId="69" xr:uid="{00000000-0005-0000-0000-0000CE000000}"/>
    <cellStyle name="Anteckning 22 2" xfId="130" xr:uid="{00000000-0005-0000-0000-0000CF000000}"/>
    <cellStyle name="Anteckning 22 2 2" xfId="205" xr:uid="{00000000-0005-0000-0000-0000D0000000}"/>
    <cellStyle name="Anteckning 22 2 2 2" xfId="412" xr:uid="{00000000-0005-0000-0000-0000D1000000}"/>
    <cellStyle name="Anteckning 22 2 3" xfId="338" xr:uid="{00000000-0005-0000-0000-0000D2000000}"/>
    <cellStyle name="Anteckning 22 3" xfId="206" xr:uid="{00000000-0005-0000-0000-0000D3000000}"/>
    <cellStyle name="Anteckning 22 3 2" xfId="413" xr:uid="{00000000-0005-0000-0000-0000D4000000}"/>
    <cellStyle name="Anteckning 22 4" xfId="290" xr:uid="{00000000-0005-0000-0000-0000D5000000}"/>
    <cellStyle name="Anteckning 23" xfId="70" xr:uid="{00000000-0005-0000-0000-0000D6000000}"/>
    <cellStyle name="Anteckning 23 2" xfId="131" xr:uid="{00000000-0005-0000-0000-0000D7000000}"/>
    <cellStyle name="Anteckning 23 2 2" xfId="207" xr:uid="{00000000-0005-0000-0000-0000D8000000}"/>
    <cellStyle name="Anteckning 23 2 2 2" xfId="414" xr:uid="{00000000-0005-0000-0000-0000D9000000}"/>
    <cellStyle name="Anteckning 23 2 3" xfId="339" xr:uid="{00000000-0005-0000-0000-0000DA000000}"/>
    <cellStyle name="Anteckning 23 3" xfId="208" xr:uid="{00000000-0005-0000-0000-0000DB000000}"/>
    <cellStyle name="Anteckning 23 3 2" xfId="415" xr:uid="{00000000-0005-0000-0000-0000DC000000}"/>
    <cellStyle name="Anteckning 23 4" xfId="291" xr:uid="{00000000-0005-0000-0000-0000DD000000}"/>
    <cellStyle name="Anteckning 24" xfId="71" xr:uid="{00000000-0005-0000-0000-0000DE000000}"/>
    <cellStyle name="Anteckning 24 2" xfId="132" xr:uid="{00000000-0005-0000-0000-0000DF000000}"/>
    <cellStyle name="Anteckning 24 2 2" xfId="209" xr:uid="{00000000-0005-0000-0000-0000E0000000}"/>
    <cellStyle name="Anteckning 24 2 2 2" xfId="416" xr:uid="{00000000-0005-0000-0000-0000E1000000}"/>
    <cellStyle name="Anteckning 24 2 3" xfId="340" xr:uid="{00000000-0005-0000-0000-0000E2000000}"/>
    <cellStyle name="Anteckning 24 3" xfId="210" xr:uid="{00000000-0005-0000-0000-0000E3000000}"/>
    <cellStyle name="Anteckning 24 3 2" xfId="417" xr:uid="{00000000-0005-0000-0000-0000E4000000}"/>
    <cellStyle name="Anteckning 24 4" xfId="292" xr:uid="{00000000-0005-0000-0000-0000E5000000}"/>
    <cellStyle name="Anteckning 25" xfId="72" xr:uid="{00000000-0005-0000-0000-0000E6000000}"/>
    <cellStyle name="Anteckning 25 2" xfId="133" xr:uid="{00000000-0005-0000-0000-0000E7000000}"/>
    <cellStyle name="Anteckning 25 2 2" xfId="211" xr:uid="{00000000-0005-0000-0000-0000E8000000}"/>
    <cellStyle name="Anteckning 25 2 2 2" xfId="418" xr:uid="{00000000-0005-0000-0000-0000E9000000}"/>
    <cellStyle name="Anteckning 25 2 3" xfId="341" xr:uid="{00000000-0005-0000-0000-0000EA000000}"/>
    <cellStyle name="Anteckning 25 3" xfId="212" xr:uid="{00000000-0005-0000-0000-0000EB000000}"/>
    <cellStyle name="Anteckning 25 3 2" xfId="419" xr:uid="{00000000-0005-0000-0000-0000EC000000}"/>
    <cellStyle name="Anteckning 25 4" xfId="293" xr:uid="{00000000-0005-0000-0000-0000ED000000}"/>
    <cellStyle name="Anteckning 26" xfId="73" xr:uid="{00000000-0005-0000-0000-0000EE000000}"/>
    <cellStyle name="Anteckning 26 2" xfId="134" xr:uid="{00000000-0005-0000-0000-0000EF000000}"/>
    <cellStyle name="Anteckning 26 2 2" xfId="213" xr:uid="{00000000-0005-0000-0000-0000F0000000}"/>
    <cellStyle name="Anteckning 26 2 2 2" xfId="420" xr:uid="{00000000-0005-0000-0000-0000F1000000}"/>
    <cellStyle name="Anteckning 26 2 3" xfId="342" xr:uid="{00000000-0005-0000-0000-0000F2000000}"/>
    <cellStyle name="Anteckning 26 3" xfId="214" xr:uid="{00000000-0005-0000-0000-0000F3000000}"/>
    <cellStyle name="Anteckning 26 3 2" xfId="421" xr:uid="{00000000-0005-0000-0000-0000F4000000}"/>
    <cellStyle name="Anteckning 26 4" xfId="294" xr:uid="{00000000-0005-0000-0000-0000F5000000}"/>
    <cellStyle name="Anteckning 27" xfId="74" xr:uid="{00000000-0005-0000-0000-0000F6000000}"/>
    <cellStyle name="Anteckning 27 2" xfId="135" xr:uid="{00000000-0005-0000-0000-0000F7000000}"/>
    <cellStyle name="Anteckning 27 2 2" xfId="215" xr:uid="{00000000-0005-0000-0000-0000F8000000}"/>
    <cellStyle name="Anteckning 27 2 2 2" xfId="422" xr:uid="{00000000-0005-0000-0000-0000F9000000}"/>
    <cellStyle name="Anteckning 27 2 3" xfId="343" xr:uid="{00000000-0005-0000-0000-0000FA000000}"/>
    <cellStyle name="Anteckning 27 3" xfId="216" xr:uid="{00000000-0005-0000-0000-0000FB000000}"/>
    <cellStyle name="Anteckning 27 3 2" xfId="423" xr:uid="{00000000-0005-0000-0000-0000FC000000}"/>
    <cellStyle name="Anteckning 27 4" xfId="295" xr:uid="{00000000-0005-0000-0000-0000FD000000}"/>
    <cellStyle name="Anteckning 28" xfId="75" xr:uid="{00000000-0005-0000-0000-0000FE000000}"/>
    <cellStyle name="Anteckning 28 2" xfId="136" xr:uid="{00000000-0005-0000-0000-0000FF000000}"/>
    <cellStyle name="Anteckning 28 2 2" xfId="217" xr:uid="{00000000-0005-0000-0000-000000010000}"/>
    <cellStyle name="Anteckning 28 2 2 2" xfId="424" xr:uid="{00000000-0005-0000-0000-000001010000}"/>
    <cellStyle name="Anteckning 28 2 3" xfId="344" xr:uid="{00000000-0005-0000-0000-000002010000}"/>
    <cellStyle name="Anteckning 28 3" xfId="218" xr:uid="{00000000-0005-0000-0000-000003010000}"/>
    <cellStyle name="Anteckning 28 3 2" xfId="425" xr:uid="{00000000-0005-0000-0000-000004010000}"/>
    <cellStyle name="Anteckning 28 4" xfId="296" xr:uid="{00000000-0005-0000-0000-000005010000}"/>
    <cellStyle name="Anteckning 3" xfId="76" xr:uid="{00000000-0005-0000-0000-000006010000}"/>
    <cellStyle name="Anteckning 3 2" xfId="137" xr:uid="{00000000-0005-0000-0000-000007010000}"/>
    <cellStyle name="Anteckning 3 2 2" xfId="219" xr:uid="{00000000-0005-0000-0000-000008010000}"/>
    <cellStyle name="Anteckning 3 2 2 2" xfId="426" xr:uid="{00000000-0005-0000-0000-000009010000}"/>
    <cellStyle name="Anteckning 3 2 3" xfId="345" xr:uid="{00000000-0005-0000-0000-00000A010000}"/>
    <cellStyle name="Anteckning 3 3" xfId="220" xr:uid="{00000000-0005-0000-0000-00000B010000}"/>
    <cellStyle name="Anteckning 3 3 2" xfId="427" xr:uid="{00000000-0005-0000-0000-00000C010000}"/>
    <cellStyle name="Anteckning 3 4" xfId="297" xr:uid="{00000000-0005-0000-0000-00000D010000}"/>
    <cellStyle name="Anteckning 4" xfId="77" xr:uid="{00000000-0005-0000-0000-00000E010000}"/>
    <cellStyle name="Anteckning 4 2" xfId="138" xr:uid="{00000000-0005-0000-0000-00000F010000}"/>
    <cellStyle name="Anteckning 4 2 2" xfId="221" xr:uid="{00000000-0005-0000-0000-000010010000}"/>
    <cellStyle name="Anteckning 4 2 2 2" xfId="428" xr:uid="{00000000-0005-0000-0000-000011010000}"/>
    <cellStyle name="Anteckning 4 2 3" xfId="346" xr:uid="{00000000-0005-0000-0000-000012010000}"/>
    <cellStyle name="Anteckning 4 3" xfId="222" xr:uid="{00000000-0005-0000-0000-000013010000}"/>
    <cellStyle name="Anteckning 4 3 2" xfId="429" xr:uid="{00000000-0005-0000-0000-000014010000}"/>
    <cellStyle name="Anteckning 4 4" xfId="298" xr:uid="{00000000-0005-0000-0000-000015010000}"/>
    <cellStyle name="Anteckning 5" xfId="78" xr:uid="{00000000-0005-0000-0000-000016010000}"/>
    <cellStyle name="Anteckning 5 2" xfId="139" xr:uid="{00000000-0005-0000-0000-000017010000}"/>
    <cellStyle name="Anteckning 5 2 2" xfId="223" xr:uid="{00000000-0005-0000-0000-000018010000}"/>
    <cellStyle name="Anteckning 5 2 2 2" xfId="430" xr:uid="{00000000-0005-0000-0000-000019010000}"/>
    <cellStyle name="Anteckning 5 2 3" xfId="347" xr:uid="{00000000-0005-0000-0000-00001A010000}"/>
    <cellStyle name="Anteckning 5 3" xfId="224" xr:uid="{00000000-0005-0000-0000-00001B010000}"/>
    <cellStyle name="Anteckning 5 3 2" xfId="431" xr:uid="{00000000-0005-0000-0000-00001C010000}"/>
    <cellStyle name="Anteckning 5 4" xfId="299" xr:uid="{00000000-0005-0000-0000-00001D010000}"/>
    <cellStyle name="Anteckning 6" xfId="79" xr:uid="{00000000-0005-0000-0000-00001E010000}"/>
    <cellStyle name="Anteckning 6 2" xfId="140" xr:uid="{00000000-0005-0000-0000-00001F010000}"/>
    <cellStyle name="Anteckning 6 2 2" xfId="225" xr:uid="{00000000-0005-0000-0000-000020010000}"/>
    <cellStyle name="Anteckning 6 2 2 2" xfId="432" xr:uid="{00000000-0005-0000-0000-000021010000}"/>
    <cellStyle name="Anteckning 6 2 3" xfId="348" xr:uid="{00000000-0005-0000-0000-000022010000}"/>
    <cellStyle name="Anteckning 6 3" xfId="226" xr:uid="{00000000-0005-0000-0000-000023010000}"/>
    <cellStyle name="Anteckning 6 3 2" xfId="433" xr:uid="{00000000-0005-0000-0000-000024010000}"/>
    <cellStyle name="Anteckning 6 4" xfId="300" xr:uid="{00000000-0005-0000-0000-000025010000}"/>
    <cellStyle name="Anteckning 7" xfId="80" xr:uid="{00000000-0005-0000-0000-000026010000}"/>
    <cellStyle name="Anteckning 7 2" xfId="141" xr:uid="{00000000-0005-0000-0000-000027010000}"/>
    <cellStyle name="Anteckning 7 2 2" xfId="227" xr:uid="{00000000-0005-0000-0000-000028010000}"/>
    <cellStyle name="Anteckning 7 2 2 2" xfId="434" xr:uid="{00000000-0005-0000-0000-000029010000}"/>
    <cellStyle name="Anteckning 7 2 3" xfId="349" xr:uid="{00000000-0005-0000-0000-00002A010000}"/>
    <cellStyle name="Anteckning 7 3" xfId="228" xr:uid="{00000000-0005-0000-0000-00002B010000}"/>
    <cellStyle name="Anteckning 7 3 2" xfId="435" xr:uid="{00000000-0005-0000-0000-00002C010000}"/>
    <cellStyle name="Anteckning 7 4" xfId="301" xr:uid="{00000000-0005-0000-0000-00002D010000}"/>
    <cellStyle name="Anteckning 8" xfId="81" xr:uid="{00000000-0005-0000-0000-00002E010000}"/>
    <cellStyle name="Anteckning 8 2" xfId="142" xr:uid="{00000000-0005-0000-0000-00002F010000}"/>
    <cellStyle name="Anteckning 8 2 2" xfId="229" xr:uid="{00000000-0005-0000-0000-000030010000}"/>
    <cellStyle name="Anteckning 8 2 2 2" xfId="436" xr:uid="{00000000-0005-0000-0000-000031010000}"/>
    <cellStyle name="Anteckning 8 2 3" xfId="350" xr:uid="{00000000-0005-0000-0000-000032010000}"/>
    <cellStyle name="Anteckning 8 3" xfId="230" xr:uid="{00000000-0005-0000-0000-000033010000}"/>
    <cellStyle name="Anteckning 8 3 2" xfId="437" xr:uid="{00000000-0005-0000-0000-000034010000}"/>
    <cellStyle name="Anteckning 8 4" xfId="302" xr:uid="{00000000-0005-0000-0000-000035010000}"/>
    <cellStyle name="Anteckning 9" xfId="82" xr:uid="{00000000-0005-0000-0000-000036010000}"/>
    <cellStyle name="Anteckning 9 2" xfId="143" xr:uid="{00000000-0005-0000-0000-000037010000}"/>
    <cellStyle name="Anteckning 9 2 2" xfId="231" xr:uid="{00000000-0005-0000-0000-000038010000}"/>
    <cellStyle name="Anteckning 9 2 2 2" xfId="438" xr:uid="{00000000-0005-0000-0000-000039010000}"/>
    <cellStyle name="Anteckning 9 2 3" xfId="351" xr:uid="{00000000-0005-0000-0000-00003A010000}"/>
    <cellStyle name="Anteckning 9 3" xfId="232" xr:uid="{00000000-0005-0000-0000-00003B010000}"/>
    <cellStyle name="Anteckning 9 3 2" xfId="439" xr:uid="{00000000-0005-0000-0000-00003C010000}"/>
    <cellStyle name="Anteckning 9 4" xfId="303" xr:uid="{00000000-0005-0000-0000-00003D010000}"/>
    <cellStyle name="Beräkning" xfId="11" builtinId="22" customBuiltin="1"/>
    <cellStyle name="Bra" xfId="6" builtinId="26" customBuiltin="1"/>
    <cellStyle name="Dekorfärg1" xfId="17" builtinId="29" customBuiltin="1"/>
    <cellStyle name="Dekorfärg2" xfId="21" builtinId="33" customBuiltin="1"/>
    <cellStyle name="Dekorfärg3" xfId="25" builtinId="37" customBuiltin="1"/>
    <cellStyle name="Dekorfärg4" xfId="29" builtinId="41" customBuiltin="1"/>
    <cellStyle name="Dekorfärg5" xfId="33" builtinId="45" customBuiltin="1"/>
    <cellStyle name="Dekorfärg6" xfId="37" builtinId="49" customBuiltin="1"/>
    <cellStyle name="Dålig" xfId="7" builtinId="27" customBuiltin="1"/>
    <cellStyle name="Förklarande text" xfId="15" builtinId="53" customBuiltin="1"/>
    <cellStyle name="Hyperlänk" xfId="48" builtinId="8"/>
    <cellStyle name="Hyperlänk 2" xfId="47" xr:uid="{00000000-0005-0000-0000-000049010000}"/>
    <cellStyle name="Indata" xfId="9" builtinId="20" customBuiltin="1"/>
    <cellStyle name="Kontrollcell" xfId="13" builtinId="23" customBuiltin="1"/>
    <cellStyle name="Länkad cell" xfId="12" builtinId="24" customBuiltin="1"/>
    <cellStyle name="Neutral" xfId="8" builtinId="28" customBuiltin="1"/>
    <cellStyle name="Normal" xfId="0" builtinId="0" customBuiltin="1"/>
    <cellStyle name="Normal 10" xfId="83" xr:uid="{00000000-0005-0000-0000-00004F010000}"/>
    <cellStyle name="Normal 10 2" xfId="144" xr:uid="{00000000-0005-0000-0000-000050010000}"/>
    <cellStyle name="Normal 10 2 2" xfId="233" xr:uid="{00000000-0005-0000-0000-000051010000}"/>
    <cellStyle name="Normal 10 2 2 2" xfId="440" xr:uid="{00000000-0005-0000-0000-000052010000}"/>
    <cellStyle name="Normal 10 2 3" xfId="352" xr:uid="{00000000-0005-0000-0000-000053010000}"/>
    <cellStyle name="Normal 10 3" xfId="234" xr:uid="{00000000-0005-0000-0000-000054010000}"/>
    <cellStyle name="Normal 10 3 2" xfId="441" xr:uid="{00000000-0005-0000-0000-000055010000}"/>
    <cellStyle name="Normal 10 4" xfId="304" xr:uid="{00000000-0005-0000-0000-000056010000}"/>
    <cellStyle name="Normal 11" xfId="84" xr:uid="{00000000-0005-0000-0000-000057010000}"/>
    <cellStyle name="Normal 12" xfId="85" xr:uid="{00000000-0005-0000-0000-000058010000}"/>
    <cellStyle name="Normal 12 2" xfId="86" xr:uid="{00000000-0005-0000-0000-000059010000}"/>
    <cellStyle name="Normal 13" xfId="55" xr:uid="{00000000-0005-0000-0000-00005A010000}"/>
    <cellStyle name="Normal 14" xfId="104" xr:uid="{00000000-0005-0000-0000-00005B010000}"/>
    <cellStyle name="Normal 14 2" xfId="154" xr:uid="{00000000-0005-0000-0000-00005C010000}"/>
    <cellStyle name="Normal 15" xfId="258" xr:uid="{00000000-0005-0000-0000-00005D010000}"/>
    <cellStyle name="Normal 17" xfId="87" xr:uid="{00000000-0005-0000-0000-00005E010000}"/>
    <cellStyle name="Normal 17 2" xfId="145" xr:uid="{00000000-0005-0000-0000-00005F010000}"/>
    <cellStyle name="Normal 17 2 2" xfId="235" xr:uid="{00000000-0005-0000-0000-000060010000}"/>
    <cellStyle name="Normal 17 2 2 2" xfId="442" xr:uid="{00000000-0005-0000-0000-000061010000}"/>
    <cellStyle name="Normal 17 2 3" xfId="353" xr:uid="{00000000-0005-0000-0000-000062010000}"/>
    <cellStyle name="Normal 17 3" xfId="236" xr:uid="{00000000-0005-0000-0000-000063010000}"/>
    <cellStyle name="Normal 17 3 2" xfId="443" xr:uid="{00000000-0005-0000-0000-000064010000}"/>
    <cellStyle name="Normal 17 4" xfId="305" xr:uid="{00000000-0005-0000-0000-000065010000}"/>
    <cellStyle name="Normal 18" xfId="88" xr:uid="{00000000-0005-0000-0000-000066010000}"/>
    <cellStyle name="Normal 18 2" xfId="146" xr:uid="{00000000-0005-0000-0000-000067010000}"/>
    <cellStyle name="Normal 18 2 2" xfId="237" xr:uid="{00000000-0005-0000-0000-000068010000}"/>
    <cellStyle name="Normal 18 2 2 2" xfId="444" xr:uid="{00000000-0005-0000-0000-000069010000}"/>
    <cellStyle name="Normal 18 2 3" xfId="354" xr:uid="{00000000-0005-0000-0000-00006A010000}"/>
    <cellStyle name="Normal 18 3" xfId="238" xr:uid="{00000000-0005-0000-0000-00006B010000}"/>
    <cellStyle name="Normal 18 3 2" xfId="445" xr:uid="{00000000-0005-0000-0000-00006C010000}"/>
    <cellStyle name="Normal 18 4" xfId="306" xr:uid="{00000000-0005-0000-0000-00006D010000}"/>
    <cellStyle name="Normal 19" xfId="89" xr:uid="{00000000-0005-0000-0000-00006E010000}"/>
    <cellStyle name="Normal 19 2" xfId="147" xr:uid="{00000000-0005-0000-0000-00006F010000}"/>
    <cellStyle name="Normal 19 2 2" xfId="239" xr:uid="{00000000-0005-0000-0000-000070010000}"/>
    <cellStyle name="Normal 19 2 2 2" xfId="446" xr:uid="{00000000-0005-0000-0000-000071010000}"/>
    <cellStyle name="Normal 19 2 3" xfId="355" xr:uid="{00000000-0005-0000-0000-000072010000}"/>
    <cellStyle name="Normal 19 3" xfId="240" xr:uid="{00000000-0005-0000-0000-000073010000}"/>
    <cellStyle name="Normal 19 3 2" xfId="447" xr:uid="{00000000-0005-0000-0000-000074010000}"/>
    <cellStyle name="Normal 19 4" xfId="307" xr:uid="{00000000-0005-0000-0000-000075010000}"/>
    <cellStyle name="Normal 2" xfId="42" xr:uid="{00000000-0005-0000-0000-000076010000}"/>
    <cellStyle name="Normal 2 2" xfId="90" xr:uid="{00000000-0005-0000-0000-000077010000}"/>
    <cellStyle name="Normal 2 2 2" xfId="241" xr:uid="{00000000-0005-0000-0000-000078010000}"/>
    <cellStyle name="Normal 2 2 2 2" xfId="448" xr:uid="{00000000-0005-0000-0000-000079010000}"/>
    <cellStyle name="Normal 2 2 3" xfId="308" xr:uid="{00000000-0005-0000-0000-00007A010000}"/>
    <cellStyle name="Normal 2 3" xfId="148" xr:uid="{00000000-0005-0000-0000-00007B010000}"/>
    <cellStyle name="Normal 2 3 2" xfId="242" xr:uid="{00000000-0005-0000-0000-00007C010000}"/>
    <cellStyle name="Normal 2 3 2 2" xfId="449" xr:uid="{00000000-0005-0000-0000-00007D010000}"/>
    <cellStyle name="Normal 2 3 3" xfId="356" xr:uid="{00000000-0005-0000-0000-00007E010000}"/>
    <cellStyle name="Normal 20" xfId="91" xr:uid="{00000000-0005-0000-0000-00007F010000}"/>
    <cellStyle name="Normal 20 2" xfId="149" xr:uid="{00000000-0005-0000-0000-000080010000}"/>
    <cellStyle name="Normal 20 2 2" xfId="243" xr:uid="{00000000-0005-0000-0000-000081010000}"/>
    <cellStyle name="Normal 20 2 2 2" xfId="450" xr:uid="{00000000-0005-0000-0000-000082010000}"/>
    <cellStyle name="Normal 20 2 3" xfId="357" xr:uid="{00000000-0005-0000-0000-000083010000}"/>
    <cellStyle name="Normal 20 3" xfId="244" xr:uid="{00000000-0005-0000-0000-000084010000}"/>
    <cellStyle name="Normal 20 3 2" xfId="451" xr:uid="{00000000-0005-0000-0000-000085010000}"/>
    <cellStyle name="Normal 20 4" xfId="309" xr:uid="{00000000-0005-0000-0000-000086010000}"/>
    <cellStyle name="Normal 21" xfId="92" xr:uid="{00000000-0005-0000-0000-000087010000}"/>
    <cellStyle name="Normal 21 2" xfId="150" xr:uid="{00000000-0005-0000-0000-000088010000}"/>
    <cellStyle name="Normal 21 2 2" xfId="245" xr:uid="{00000000-0005-0000-0000-000089010000}"/>
    <cellStyle name="Normal 21 2 2 2" xfId="452" xr:uid="{00000000-0005-0000-0000-00008A010000}"/>
    <cellStyle name="Normal 21 2 3" xfId="358" xr:uid="{00000000-0005-0000-0000-00008B010000}"/>
    <cellStyle name="Normal 21 3" xfId="246" xr:uid="{00000000-0005-0000-0000-00008C010000}"/>
    <cellStyle name="Normal 21 3 2" xfId="453" xr:uid="{00000000-0005-0000-0000-00008D010000}"/>
    <cellStyle name="Normal 21 4" xfId="310" xr:uid="{00000000-0005-0000-0000-00008E010000}"/>
    <cellStyle name="Normal 22" xfId="93" xr:uid="{00000000-0005-0000-0000-00008F010000}"/>
    <cellStyle name="Normal 22 2" xfId="151" xr:uid="{00000000-0005-0000-0000-000090010000}"/>
    <cellStyle name="Normal 22 2 2" xfId="247" xr:uid="{00000000-0005-0000-0000-000091010000}"/>
    <cellStyle name="Normal 22 2 2 2" xfId="454" xr:uid="{00000000-0005-0000-0000-000092010000}"/>
    <cellStyle name="Normal 22 2 3" xfId="359" xr:uid="{00000000-0005-0000-0000-000093010000}"/>
    <cellStyle name="Normal 22 3" xfId="248" xr:uid="{00000000-0005-0000-0000-000094010000}"/>
    <cellStyle name="Normal 22 3 2" xfId="455" xr:uid="{00000000-0005-0000-0000-000095010000}"/>
    <cellStyle name="Normal 22 4" xfId="311" xr:uid="{00000000-0005-0000-0000-000096010000}"/>
    <cellStyle name="Normal 29" xfId="94" xr:uid="{00000000-0005-0000-0000-000097010000}"/>
    <cellStyle name="Normal 29 2" xfId="152" xr:uid="{00000000-0005-0000-0000-000098010000}"/>
    <cellStyle name="Normal 29 2 2" xfId="249" xr:uid="{00000000-0005-0000-0000-000099010000}"/>
    <cellStyle name="Normal 29 2 2 2" xfId="456" xr:uid="{00000000-0005-0000-0000-00009A010000}"/>
    <cellStyle name="Normal 29 2 3" xfId="360" xr:uid="{00000000-0005-0000-0000-00009B010000}"/>
    <cellStyle name="Normal 29 3" xfId="250" xr:uid="{00000000-0005-0000-0000-00009C010000}"/>
    <cellStyle name="Normal 29 3 2" xfId="457" xr:uid="{00000000-0005-0000-0000-00009D010000}"/>
    <cellStyle name="Normal 29 4" xfId="312" xr:uid="{00000000-0005-0000-0000-00009E010000}"/>
    <cellStyle name="Normal 3" xfId="43" xr:uid="{00000000-0005-0000-0000-00009F010000}"/>
    <cellStyle name="Normal 3 2" xfId="51" xr:uid="{00000000-0005-0000-0000-0000A0010000}"/>
    <cellStyle name="Normal 3 3" xfId="95" xr:uid="{00000000-0005-0000-0000-0000A1010000}"/>
    <cellStyle name="Normal 4" xfId="44" xr:uid="{00000000-0005-0000-0000-0000A2010000}"/>
    <cellStyle name="Normal 4 2" xfId="52" xr:uid="{00000000-0005-0000-0000-0000A3010000}"/>
    <cellStyle name="Normal 4 2 2" xfId="251" xr:uid="{00000000-0005-0000-0000-0000A4010000}"/>
    <cellStyle name="Normal 4 2 2 2" xfId="458" xr:uid="{00000000-0005-0000-0000-0000A5010000}"/>
    <cellStyle name="Normal 4 2 3" xfId="274" xr:uid="{00000000-0005-0000-0000-0000A6010000}"/>
    <cellStyle name="Normal 4 3" xfId="153" xr:uid="{00000000-0005-0000-0000-0000A7010000}"/>
    <cellStyle name="Normal 4 3 2" xfId="252" xr:uid="{00000000-0005-0000-0000-0000A8010000}"/>
    <cellStyle name="Normal 4 3 2 2" xfId="459" xr:uid="{00000000-0005-0000-0000-0000A9010000}"/>
    <cellStyle name="Normal 4 3 3" xfId="361" xr:uid="{00000000-0005-0000-0000-0000AA010000}"/>
    <cellStyle name="Normal 4 4" xfId="253" xr:uid="{00000000-0005-0000-0000-0000AB010000}"/>
    <cellStyle name="Normal 4 4 2" xfId="460" xr:uid="{00000000-0005-0000-0000-0000AC010000}"/>
    <cellStyle name="Normal 4 5" xfId="271" xr:uid="{00000000-0005-0000-0000-0000AD010000}"/>
    <cellStyle name="Normal 5" xfId="45" xr:uid="{00000000-0005-0000-0000-0000AE010000}"/>
    <cellStyle name="Normal 5 2" xfId="53" xr:uid="{00000000-0005-0000-0000-0000AF010000}"/>
    <cellStyle name="Normal 5 2 2" xfId="97" xr:uid="{00000000-0005-0000-0000-0000B0010000}"/>
    <cellStyle name="Normal 5 2 3" xfId="254" xr:uid="{00000000-0005-0000-0000-0000B1010000}"/>
    <cellStyle name="Normal 5 2 3 2" xfId="461" xr:uid="{00000000-0005-0000-0000-0000B2010000}"/>
    <cellStyle name="Normal 5 2 4" xfId="275" xr:uid="{00000000-0005-0000-0000-0000B3010000}"/>
    <cellStyle name="Normal 5 3" xfId="96" xr:uid="{00000000-0005-0000-0000-0000B4010000}"/>
    <cellStyle name="Normal 5 4" xfId="255" xr:uid="{00000000-0005-0000-0000-0000B5010000}"/>
    <cellStyle name="Normal 5 4 2" xfId="462" xr:uid="{00000000-0005-0000-0000-0000B6010000}"/>
    <cellStyle name="Normal 5 5" xfId="272" xr:uid="{00000000-0005-0000-0000-0000B7010000}"/>
    <cellStyle name="Normal 6" xfId="46" xr:uid="{00000000-0005-0000-0000-0000B8010000}"/>
    <cellStyle name="Normal 6 2" xfId="54" xr:uid="{00000000-0005-0000-0000-0000B9010000}"/>
    <cellStyle name="Normal 6 2 2" xfId="256" xr:uid="{00000000-0005-0000-0000-0000BA010000}"/>
    <cellStyle name="Normal 6 2 2 2" xfId="463" xr:uid="{00000000-0005-0000-0000-0000BB010000}"/>
    <cellStyle name="Normal 6 2 3" xfId="276" xr:uid="{00000000-0005-0000-0000-0000BC010000}"/>
    <cellStyle name="Normal 6 3" xfId="98" xr:uid="{00000000-0005-0000-0000-0000BD010000}"/>
    <cellStyle name="Normal 6 4" xfId="257" xr:uid="{00000000-0005-0000-0000-0000BE010000}"/>
    <cellStyle name="Normal 6 4 2" xfId="464" xr:uid="{00000000-0005-0000-0000-0000BF010000}"/>
    <cellStyle name="Normal 6 5" xfId="273" xr:uid="{00000000-0005-0000-0000-0000C0010000}"/>
    <cellStyle name="Normal 7" xfId="50" xr:uid="{00000000-0005-0000-0000-0000C1010000}"/>
    <cellStyle name="Normal 7 2" xfId="99" xr:uid="{00000000-0005-0000-0000-0000C2010000}"/>
    <cellStyle name="Normal 8" xfId="49" xr:uid="{00000000-0005-0000-0000-0000C3010000}"/>
    <cellStyle name="Normal 8 2" xfId="101" xr:uid="{00000000-0005-0000-0000-0000C4010000}"/>
    <cellStyle name="Normal 8 3" xfId="100" xr:uid="{00000000-0005-0000-0000-0000C5010000}"/>
    <cellStyle name="Normal 9" xfId="41" xr:uid="{00000000-0005-0000-0000-0000C6010000}"/>
    <cellStyle name="Normal 9 2" xfId="103" xr:uid="{00000000-0005-0000-0000-0000C7010000}"/>
    <cellStyle name="Normal 9 3" xfId="102" xr:uid="{00000000-0005-0000-0000-0000C8010000}"/>
    <cellStyle name="Procent" xfId="465" builtinId="5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umma" xfId="16" builtinId="25" customBuiltin="1"/>
    <cellStyle name="Utdata" xfId="10" builtinId="21" customBuiltin="1"/>
    <cellStyle name="Varnings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Stockholm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'4'!$AB$8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'4'!$AE$8:$AP$8</c:f>
              <c:numCache>
                <c:formatCode>#,##0</c:formatCode>
                <c:ptCount val="12"/>
                <c:pt idx="0">
                  <c:v>10.281889636062862</c:v>
                </c:pt>
                <c:pt idx="1">
                  <c:v>9.6735008367879587</c:v>
                </c:pt>
                <c:pt idx="2">
                  <c:v>9.0281976245101898</c:v>
                </c:pt>
                <c:pt idx="3">
                  <c:v>7.5181683179674685</c:v>
                </c:pt>
                <c:pt idx="4">
                  <c:v>7.3624780927104059</c:v>
                </c:pt>
                <c:pt idx="5">
                  <c:v>7.4180319943709314</c:v>
                </c:pt>
                <c:pt idx="6">
                  <c:v>7.2491634780754097</c:v>
                </c:pt>
                <c:pt idx="7">
                  <c:v>7.3681699895368036</c:v>
                </c:pt>
                <c:pt idx="8">
                  <c:v>7.2981695076947721</c:v>
                </c:pt>
                <c:pt idx="9">
                  <c:v>6.4941362552319477</c:v>
                </c:pt>
                <c:pt idx="10">
                  <c:v>6.115401585290825</c:v>
                </c:pt>
                <c:pt idx="11">
                  <c:v>5.3668609362207613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AA-4EDD-91BB-7FC755BB6DF5}"/>
            </c:ext>
          </c:extLst>
        </c:ser>
        <c:ser>
          <c:idx val="1"/>
          <c:order val="1"/>
          <c:tx>
            <c:strRef>
              <c:f>'4'!$AB$9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'4'!$AE$9:$AP$9</c:f>
              <c:numCache>
                <c:formatCode>#,##0</c:formatCode>
                <c:ptCount val="12"/>
                <c:pt idx="0">
                  <c:v>19.392891846175694</c:v>
                </c:pt>
                <c:pt idx="1">
                  <c:v>18.139643133518216</c:v>
                </c:pt>
                <c:pt idx="2">
                  <c:v>19.509919400658557</c:v>
                </c:pt>
                <c:pt idx="3">
                  <c:v>15.702797100558611</c:v>
                </c:pt>
                <c:pt idx="4">
                  <c:v>13.749544218417736</c:v>
                </c:pt>
                <c:pt idx="5">
                  <c:v>14.914125249637921</c:v>
                </c:pt>
                <c:pt idx="6">
                  <c:v>13.982830961142197</c:v>
                </c:pt>
                <c:pt idx="7">
                  <c:v>13.345485467571642</c:v>
                </c:pt>
                <c:pt idx="8">
                  <c:v>11.830583091600879</c:v>
                </c:pt>
                <c:pt idx="9">
                  <c:v>11.092523223693547</c:v>
                </c:pt>
                <c:pt idx="10">
                  <c:v>10.720820210117484</c:v>
                </c:pt>
                <c:pt idx="11">
                  <c:v>8.4201455224394852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AA-4EDD-91BB-7FC755BB6DF5}"/>
            </c:ext>
          </c:extLst>
        </c:ser>
        <c:ser>
          <c:idx val="2"/>
          <c:order val="2"/>
          <c:tx>
            <c:strRef>
              <c:f>'4'!$AB$10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'4'!$AE$10:$AP$10</c:f>
              <c:numCache>
                <c:formatCode>#,##0</c:formatCode>
                <c:ptCount val="12"/>
                <c:pt idx="0">
                  <c:v>9.2820061286288933</c:v>
                </c:pt>
                <c:pt idx="1">
                  <c:v>8.739927813681355</c:v>
                </c:pt>
                <c:pt idx="2">
                  <c:v>7.563969756453794</c:v>
                </c:pt>
                <c:pt idx="3">
                  <c:v>6.2214746950274105</c:v>
                </c:pt>
                <c:pt idx="4">
                  <c:v>6.4750417936425633</c:v>
                </c:pt>
                <c:pt idx="5">
                  <c:v>6.5996777103060902</c:v>
                </c:pt>
                <c:pt idx="6">
                  <c:v>6.6556017657100384</c:v>
                </c:pt>
                <c:pt idx="7">
                  <c:v>7.0510864054673368</c:v>
                </c:pt>
                <c:pt idx="8">
                  <c:v>7.4570056778752596</c:v>
                </c:pt>
                <c:pt idx="9">
                  <c:v>6.4155469905439118</c:v>
                </c:pt>
                <c:pt idx="10">
                  <c:v>6.0219905213749172</c:v>
                </c:pt>
                <c:pt idx="11">
                  <c:v>5.3632547700754776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AA-4EDD-91BB-7FC755BB6DF5}"/>
            </c:ext>
          </c:extLst>
        </c:ser>
        <c:ser>
          <c:idx val="3"/>
          <c:order val="3"/>
          <c:tx>
            <c:strRef>
              <c:f>'4'!$AB$11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'4'!$AE$11:$AP$11</c:f>
              <c:numCache>
                <c:formatCode>#,##0</c:formatCode>
                <c:ptCount val="12"/>
                <c:pt idx="0">
                  <c:v>0.86053704477689219</c:v>
                </c:pt>
                <c:pt idx="1">
                  <c:v>0.90774697734423071</c:v>
                </c:pt>
                <c:pt idx="2">
                  <c:v>0.8429494240619958</c:v>
                </c:pt>
                <c:pt idx="3">
                  <c:v>0.76817222330084334</c:v>
                </c:pt>
                <c:pt idx="4">
                  <c:v>0.79301039773853499</c:v>
                </c:pt>
                <c:pt idx="5">
                  <c:v>0.68478909481782368</c:v>
                </c:pt>
                <c:pt idx="6">
                  <c:v>0.64495385922063553</c:v>
                </c:pt>
                <c:pt idx="7">
                  <c:v>0.61315701234488629</c:v>
                </c:pt>
                <c:pt idx="8">
                  <c:v>0.57866095070309875</c:v>
                </c:pt>
                <c:pt idx="9">
                  <c:v>0.53115365850220486</c:v>
                </c:pt>
                <c:pt idx="10">
                  <c:v>0.44255263726512462</c:v>
                </c:pt>
                <c:pt idx="11">
                  <c:v>0.46034327320687818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AA-4EDD-91BB-7FC755BB6D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409728"/>
        <c:axId val="174790144"/>
      </c:barChart>
      <c:catAx>
        <c:axId val="146409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4790144"/>
        <c:crosses val="autoZero"/>
        <c:auto val="1"/>
        <c:lblAlgn val="ctr"/>
        <c:lblOffset val="100"/>
        <c:noMultiLvlLbl val="0"/>
      </c:catAx>
      <c:valAx>
        <c:axId val="174790144"/>
        <c:scaling>
          <c:orientation val="minMax"/>
          <c:max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koldioxidekvivalenter per miljoner kronor</a:t>
                </a:r>
              </a:p>
            </c:rich>
          </c:tx>
          <c:layout>
            <c:manualLayout>
              <c:xMode val="edge"/>
              <c:yMode val="edge"/>
              <c:x val="2.8259467629659779E-2"/>
              <c:y val="2.970297319160493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14640972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Värmland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'4'!$AB$92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'4'!$AE$92:$AP$92</c:f>
              <c:numCache>
                <c:formatCode>#,##0</c:formatCode>
                <c:ptCount val="12"/>
                <c:pt idx="0">
                  <c:v>19.819889657094979</c:v>
                </c:pt>
                <c:pt idx="1">
                  <c:v>20.742590112606322</c:v>
                </c:pt>
                <c:pt idx="2">
                  <c:v>19.806306680771957</c:v>
                </c:pt>
                <c:pt idx="3">
                  <c:v>17.764824949474793</c:v>
                </c:pt>
                <c:pt idx="4">
                  <c:v>16.465834721092463</c:v>
                </c:pt>
                <c:pt idx="5">
                  <c:v>15.237051398388411</c:v>
                </c:pt>
                <c:pt idx="6">
                  <c:v>14.682805852562803</c:v>
                </c:pt>
                <c:pt idx="7">
                  <c:v>14.064961708399212</c:v>
                </c:pt>
                <c:pt idx="8">
                  <c:v>13.160530279383906</c:v>
                </c:pt>
                <c:pt idx="9">
                  <c:v>12.622025861648039</c:v>
                </c:pt>
                <c:pt idx="10">
                  <c:v>12.384767058708849</c:v>
                </c:pt>
                <c:pt idx="11">
                  <c:v>11.875940832837877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30-412A-99AA-76222C08B8EE}"/>
            </c:ext>
          </c:extLst>
        </c:ser>
        <c:ser>
          <c:idx val="1"/>
          <c:order val="1"/>
          <c:tx>
            <c:strRef>
              <c:f>'4'!$AB$93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'4'!$AE$93:$AP$93</c:f>
              <c:numCache>
                <c:formatCode>#,##0</c:formatCode>
                <c:ptCount val="12"/>
                <c:pt idx="0">
                  <c:v>33.498789309173858</c:v>
                </c:pt>
                <c:pt idx="1">
                  <c:v>40.548821348294901</c:v>
                </c:pt>
                <c:pt idx="2">
                  <c:v>34.052081222306136</c:v>
                </c:pt>
                <c:pt idx="3">
                  <c:v>31.108612352499446</c:v>
                </c:pt>
                <c:pt idx="4">
                  <c:v>28.494700154530026</c:v>
                </c:pt>
                <c:pt idx="5">
                  <c:v>26.952876829537711</c:v>
                </c:pt>
                <c:pt idx="6">
                  <c:v>26.736499707939984</c:v>
                </c:pt>
                <c:pt idx="7">
                  <c:v>25.016267815921864</c:v>
                </c:pt>
                <c:pt idx="8">
                  <c:v>24.130710187132699</c:v>
                </c:pt>
                <c:pt idx="9">
                  <c:v>23.119732591193035</c:v>
                </c:pt>
                <c:pt idx="10">
                  <c:v>23.623296433617529</c:v>
                </c:pt>
                <c:pt idx="11">
                  <c:v>23.003371851468525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30-412A-99AA-76222C08B8EE}"/>
            </c:ext>
          </c:extLst>
        </c:ser>
        <c:ser>
          <c:idx val="2"/>
          <c:order val="2"/>
          <c:tx>
            <c:strRef>
              <c:f>'4'!$AB$94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'4'!$AE$94:$AP$94</c:f>
              <c:numCache>
                <c:formatCode>#,##0</c:formatCode>
                <c:ptCount val="12"/>
                <c:pt idx="0">
                  <c:v>9.8962388946223552</c:v>
                </c:pt>
                <c:pt idx="1">
                  <c:v>9.1983245672261393</c:v>
                </c:pt>
                <c:pt idx="2">
                  <c:v>9.2289980429098417</c:v>
                </c:pt>
                <c:pt idx="3">
                  <c:v>8.0995014439216604</c:v>
                </c:pt>
                <c:pt idx="4">
                  <c:v>7.1829202009299804</c:v>
                </c:pt>
                <c:pt idx="5">
                  <c:v>6.5974499385075358</c:v>
                </c:pt>
                <c:pt idx="6">
                  <c:v>6.1033985002937206</c:v>
                </c:pt>
                <c:pt idx="7">
                  <c:v>5.7828010384951911</c:v>
                </c:pt>
                <c:pt idx="8">
                  <c:v>5.2465411829524466</c:v>
                </c:pt>
                <c:pt idx="9">
                  <c:v>4.7421635584014252</c:v>
                </c:pt>
                <c:pt idx="10">
                  <c:v>4.3040697047442542</c:v>
                </c:pt>
                <c:pt idx="11">
                  <c:v>4.1327508854699007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30-412A-99AA-76222C08B8EE}"/>
            </c:ext>
          </c:extLst>
        </c:ser>
        <c:ser>
          <c:idx val="3"/>
          <c:order val="3"/>
          <c:tx>
            <c:strRef>
              <c:f>'4'!$AB$95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'4'!$AE$95:$AP$95</c:f>
              <c:numCache>
                <c:formatCode>#,##0</c:formatCode>
                <c:ptCount val="12"/>
                <c:pt idx="0">
                  <c:v>1.1988736858687377</c:v>
                </c:pt>
                <c:pt idx="1">
                  <c:v>1.1798837309079266</c:v>
                </c:pt>
                <c:pt idx="2">
                  <c:v>1.2332942885489302</c:v>
                </c:pt>
                <c:pt idx="3">
                  <c:v>1.1252348105672463</c:v>
                </c:pt>
                <c:pt idx="4">
                  <c:v>1.1061943092267008</c:v>
                </c:pt>
                <c:pt idx="5">
                  <c:v>0.99416525988692184</c:v>
                </c:pt>
                <c:pt idx="6">
                  <c:v>0.92443434254222301</c:v>
                </c:pt>
                <c:pt idx="7">
                  <c:v>0.86549675667285564</c:v>
                </c:pt>
                <c:pt idx="8">
                  <c:v>0.80806380967335845</c:v>
                </c:pt>
                <c:pt idx="9">
                  <c:v>0.74023969200373696</c:v>
                </c:pt>
                <c:pt idx="10">
                  <c:v>0.61580065376275006</c:v>
                </c:pt>
                <c:pt idx="11">
                  <c:v>0.62772014780316854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430-412A-99AA-76222C08B8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294080"/>
        <c:axId val="165295616"/>
      </c:barChart>
      <c:catAx>
        <c:axId val="165294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295616"/>
        <c:crosses val="autoZero"/>
        <c:auto val="1"/>
        <c:lblAlgn val="ctr"/>
        <c:lblOffset val="100"/>
        <c:noMultiLvlLbl val="0"/>
      </c:catAx>
      <c:valAx>
        <c:axId val="165295616"/>
        <c:scaling>
          <c:orientation val="minMax"/>
          <c:max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algn="ctr" rtl="0">
                  <a:defRPr lang="en-US"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Ton per miljoner kronor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529408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Örebro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'4'!$AB$100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'4'!$AE$100:$AP$100</c:f>
              <c:numCache>
                <c:formatCode>#,##0</c:formatCode>
                <c:ptCount val="12"/>
                <c:pt idx="0">
                  <c:v>21.526553701366115</c:v>
                </c:pt>
                <c:pt idx="1">
                  <c:v>22.706279504320754</c:v>
                </c:pt>
                <c:pt idx="2">
                  <c:v>21.539342228033803</c:v>
                </c:pt>
                <c:pt idx="3">
                  <c:v>19.039840502613046</c:v>
                </c:pt>
                <c:pt idx="4">
                  <c:v>18.629918981334761</c:v>
                </c:pt>
                <c:pt idx="5">
                  <c:v>18.470032317417516</c:v>
                </c:pt>
                <c:pt idx="6">
                  <c:v>16.497116279074756</c:v>
                </c:pt>
                <c:pt idx="7">
                  <c:v>15.15638098996067</c:v>
                </c:pt>
                <c:pt idx="8">
                  <c:v>15.432902515870243</c:v>
                </c:pt>
                <c:pt idx="9">
                  <c:v>14.40963113164403</c:v>
                </c:pt>
                <c:pt idx="10">
                  <c:v>13.771437532216806</c:v>
                </c:pt>
                <c:pt idx="11">
                  <c:v>12.302945736364675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51-4CCF-8F90-32E4F8A2E6DA}"/>
            </c:ext>
          </c:extLst>
        </c:ser>
        <c:ser>
          <c:idx val="1"/>
          <c:order val="1"/>
          <c:tx>
            <c:strRef>
              <c:f>'4'!$AB$101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'4'!$AE$101:$AP$101</c:f>
              <c:numCache>
                <c:formatCode>#,##0</c:formatCode>
                <c:ptCount val="12"/>
                <c:pt idx="0">
                  <c:v>46.642720824163419</c:v>
                </c:pt>
                <c:pt idx="1">
                  <c:v>56.106455676315363</c:v>
                </c:pt>
                <c:pt idx="2">
                  <c:v>48.276023554736128</c:v>
                </c:pt>
                <c:pt idx="3">
                  <c:v>40.684323436643709</c:v>
                </c:pt>
                <c:pt idx="4">
                  <c:v>40.289668873315158</c:v>
                </c:pt>
                <c:pt idx="5">
                  <c:v>43.383830481621231</c:v>
                </c:pt>
                <c:pt idx="6">
                  <c:v>40.253406979203639</c:v>
                </c:pt>
                <c:pt idx="7">
                  <c:v>36.043807511503083</c:v>
                </c:pt>
                <c:pt idx="8">
                  <c:v>39.664289566612133</c:v>
                </c:pt>
                <c:pt idx="9">
                  <c:v>35.417460861034115</c:v>
                </c:pt>
                <c:pt idx="10">
                  <c:v>34.248841890106952</c:v>
                </c:pt>
                <c:pt idx="11">
                  <c:v>29.460212240309286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51-4CCF-8F90-32E4F8A2E6DA}"/>
            </c:ext>
          </c:extLst>
        </c:ser>
        <c:ser>
          <c:idx val="2"/>
          <c:order val="2"/>
          <c:tx>
            <c:strRef>
              <c:f>'4'!$AB$102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'4'!$AE$102:$AP$102</c:f>
              <c:numCache>
                <c:formatCode>#,##0</c:formatCode>
                <c:ptCount val="12"/>
                <c:pt idx="0">
                  <c:v>7.1825638025259932</c:v>
                </c:pt>
                <c:pt idx="1">
                  <c:v>6.4701432061298174</c:v>
                </c:pt>
                <c:pt idx="2">
                  <c:v>6.8594386075425735</c:v>
                </c:pt>
                <c:pt idx="3">
                  <c:v>6.4109013994826629</c:v>
                </c:pt>
                <c:pt idx="4">
                  <c:v>5.8480902083983519</c:v>
                </c:pt>
                <c:pt idx="5">
                  <c:v>5.5106210414627679</c:v>
                </c:pt>
                <c:pt idx="6">
                  <c:v>4.7031144714671278</c:v>
                </c:pt>
                <c:pt idx="7">
                  <c:v>4.4142874085655812</c:v>
                </c:pt>
                <c:pt idx="8">
                  <c:v>3.5206170712111504</c:v>
                </c:pt>
                <c:pt idx="9">
                  <c:v>3.26552600542909</c:v>
                </c:pt>
                <c:pt idx="10">
                  <c:v>3.0335664371256224</c:v>
                </c:pt>
                <c:pt idx="11">
                  <c:v>2.9207001644268011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51-4CCF-8F90-32E4F8A2E6DA}"/>
            </c:ext>
          </c:extLst>
        </c:ser>
        <c:ser>
          <c:idx val="3"/>
          <c:order val="3"/>
          <c:tx>
            <c:strRef>
              <c:f>'4'!$AB$103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'4'!$AE$103:$AP$103</c:f>
              <c:numCache>
                <c:formatCode>#,##0</c:formatCode>
                <c:ptCount val="12"/>
                <c:pt idx="0">
                  <c:v>0.98474899426773366</c:v>
                </c:pt>
                <c:pt idx="1">
                  <c:v>0.98155786831190572</c:v>
                </c:pt>
                <c:pt idx="2">
                  <c:v>1.0065651308342727</c:v>
                </c:pt>
                <c:pt idx="3">
                  <c:v>0.93305969669211497</c:v>
                </c:pt>
                <c:pt idx="4">
                  <c:v>0.91226393991500754</c:v>
                </c:pt>
                <c:pt idx="5">
                  <c:v>0.83182945131975938</c:v>
                </c:pt>
                <c:pt idx="6">
                  <c:v>0.75486204824389169</c:v>
                </c:pt>
                <c:pt idx="7">
                  <c:v>0.68549629203995965</c:v>
                </c:pt>
                <c:pt idx="8">
                  <c:v>0.62282901280285052</c:v>
                </c:pt>
                <c:pt idx="9">
                  <c:v>0.54865681480710193</c:v>
                </c:pt>
                <c:pt idx="10">
                  <c:v>0.47082480430604157</c:v>
                </c:pt>
                <c:pt idx="11">
                  <c:v>0.48426355759139555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51-4CCF-8F90-32E4F8A2E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339520"/>
        <c:axId val="165341056"/>
      </c:barChart>
      <c:catAx>
        <c:axId val="165339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341056"/>
        <c:crosses val="autoZero"/>
        <c:auto val="1"/>
        <c:lblAlgn val="ctr"/>
        <c:lblOffset val="100"/>
        <c:noMultiLvlLbl val="0"/>
      </c:catAx>
      <c:valAx>
        <c:axId val="165341056"/>
        <c:scaling>
          <c:orientation val="minMax"/>
          <c:max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miljoner kronor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533952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Västmanland</a:t>
            </a:r>
          </a:p>
        </c:rich>
      </c:tx>
      <c:layout>
        <c:manualLayout>
          <c:xMode val="edge"/>
          <c:yMode val="edge"/>
          <c:x val="0.41405400574607004"/>
          <c:y val="5.1961900061938834E-2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'4'!$AB$107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'4'!$AE$107:$AP$107</c:f>
              <c:numCache>
                <c:formatCode>#,##0</c:formatCode>
                <c:ptCount val="12"/>
                <c:pt idx="0">
                  <c:v>30.448836279737016</c:v>
                </c:pt>
                <c:pt idx="1">
                  <c:v>25.407744942530645</c:v>
                </c:pt>
                <c:pt idx="2">
                  <c:v>27.554676097561465</c:v>
                </c:pt>
                <c:pt idx="3">
                  <c:v>20.745660492765399</c:v>
                </c:pt>
                <c:pt idx="4">
                  <c:v>20.307517101724287</c:v>
                </c:pt>
                <c:pt idx="5">
                  <c:v>18.828711016961098</c:v>
                </c:pt>
                <c:pt idx="6">
                  <c:v>16.583609503683629</c:v>
                </c:pt>
                <c:pt idx="7">
                  <c:v>14.440302822713541</c:v>
                </c:pt>
                <c:pt idx="8">
                  <c:v>14.125203165108928</c:v>
                </c:pt>
                <c:pt idx="9">
                  <c:v>13.57835050690889</c:v>
                </c:pt>
                <c:pt idx="10">
                  <c:v>12.498119973678719</c:v>
                </c:pt>
                <c:pt idx="11">
                  <c:v>11.994054669655002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00-4693-8C01-D0C3C514EC5D}"/>
            </c:ext>
          </c:extLst>
        </c:ser>
        <c:ser>
          <c:idx val="1"/>
          <c:order val="1"/>
          <c:tx>
            <c:strRef>
              <c:f>'4'!$AB$108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'4'!$AE$108:$AP$108</c:f>
              <c:numCache>
                <c:formatCode>#,##0</c:formatCode>
                <c:ptCount val="12"/>
                <c:pt idx="0">
                  <c:v>65.190080843064692</c:v>
                </c:pt>
                <c:pt idx="1">
                  <c:v>57.978396236682414</c:v>
                </c:pt>
                <c:pt idx="2">
                  <c:v>61.381019782175841</c:v>
                </c:pt>
                <c:pt idx="3">
                  <c:v>42.942946074343062</c:v>
                </c:pt>
                <c:pt idx="4">
                  <c:v>43.388384317112866</c:v>
                </c:pt>
                <c:pt idx="5">
                  <c:v>41.421025975309426</c:v>
                </c:pt>
                <c:pt idx="6">
                  <c:v>37.340216761863566</c:v>
                </c:pt>
                <c:pt idx="7">
                  <c:v>29.444575222456525</c:v>
                </c:pt>
                <c:pt idx="8">
                  <c:v>30.699906732240066</c:v>
                </c:pt>
                <c:pt idx="9">
                  <c:v>29.730467310387606</c:v>
                </c:pt>
                <c:pt idx="10">
                  <c:v>27.212230986412823</c:v>
                </c:pt>
                <c:pt idx="11">
                  <c:v>25.807385377617436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00-4693-8C01-D0C3C514EC5D}"/>
            </c:ext>
          </c:extLst>
        </c:ser>
        <c:ser>
          <c:idx val="2"/>
          <c:order val="2"/>
          <c:tx>
            <c:strRef>
              <c:f>'4'!$AB$109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'4'!$AE$109:$AP$109</c:f>
              <c:numCache>
                <c:formatCode>#,##0</c:formatCode>
                <c:ptCount val="12"/>
                <c:pt idx="0">
                  <c:v>9.8042579898116671</c:v>
                </c:pt>
                <c:pt idx="1">
                  <c:v>7.891680604476365</c:v>
                </c:pt>
                <c:pt idx="2">
                  <c:v>7.3992621123191604</c:v>
                </c:pt>
                <c:pt idx="3">
                  <c:v>6.3970850017287537</c:v>
                </c:pt>
                <c:pt idx="4">
                  <c:v>5.8568651865537849</c:v>
                </c:pt>
                <c:pt idx="5">
                  <c:v>4.6838151303337181</c:v>
                </c:pt>
                <c:pt idx="6">
                  <c:v>4.2673342589971996</c:v>
                </c:pt>
                <c:pt idx="7">
                  <c:v>4.409003725070205</c:v>
                </c:pt>
                <c:pt idx="8">
                  <c:v>4.0669780234316724</c:v>
                </c:pt>
                <c:pt idx="9">
                  <c:v>3.7358742749485163</c:v>
                </c:pt>
                <c:pt idx="10">
                  <c:v>3.556320617716124</c:v>
                </c:pt>
                <c:pt idx="11">
                  <c:v>3.6981786779877397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00-4693-8C01-D0C3C514EC5D}"/>
            </c:ext>
          </c:extLst>
        </c:ser>
        <c:ser>
          <c:idx val="3"/>
          <c:order val="3"/>
          <c:tx>
            <c:strRef>
              <c:f>'4'!$AB$110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'4'!$AE$110:$AP$110</c:f>
              <c:numCache>
                <c:formatCode>#,##0</c:formatCode>
                <c:ptCount val="12"/>
                <c:pt idx="0">
                  <c:v>1.2378851333077545</c:v>
                </c:pt>
                <c:pt idx="1">
                  <c:v>1.1733049601639485</c:v>
                </c:pt>
                <c:pt idx="2">
                  <c:v>1.2076330253318239</c:v>
                </c:pt>
                <c:pt idx="3">
                  <c:v>1.1289188046441614</c:v>
                </c:pt>
                <c:pt idx="4">
                  <c:v>1.1238294639038993</c:v>
                </c:pt>
                <c:pt idx="5">
                  <c:v>0.96588604379896337</c:v>
                </c:pt>
                <c:pt idx="6">
                  <c:v>0.85316470436126879</c:v>
                </c:pt>
                <c:pt idx="7">
                  <c:v>0.80248729520335027</c:v>
                </c:pt>
                <c:pt idx="8">
                  <c:v>0.7916419316022435</c:v>
                </c:pt>
                <c:pt idx="9">
                  <c:v>0.72130390897396102</c:v>
                </c:pt>
                <c:pt idx="10">
                  <c:v>0.59471609364832223</c:v>
                </c:pt>
                <c:pt idx="11">
                  <c:v>0.61065401323652602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00-4693-8C01-D0C3C514EC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606144"/>
        <c:axId val="165607680"/>
      </c:barChart>
      <c:catAx>
        <c:axId val="165606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607680"/>
        <c:crosses val="autoZero"/>
        <c:auto val="1"/>
        <c:lblAlgn val="ctr"/>
        <c:lblOffset val="100"/>
        <c:noMultiLvlLbl val="0"/>
      </c:catAx>
      <c:valAx>
        <c:axId val="165607680"/>
        <c:scaling>
          <c:orientation val="minMax"/>
          <c:max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miljoner kronor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560614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Dalarna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'4'!$AB$114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'4'!$AE$114:$AP$114</c:f>
              <c:numCache>
                <c:formatCode>#,##0</c:formatCode>
                <c:ptCount val="12"/>
                <c:pt idx="0">
                  <c:v>23.593188744775542</c:v>
                </c:pt>
                <c:pt idx="1">
                  <c:v>22.094325866330365</c:v>
                </c:pt>
                <c:pt idx="2">
                  <c:v>22.355743042279105</c:v>
                </c:pt>
                <c:pt idx="3">
                  <c:v>20.026605504453336</c:v>
                </c:pt>
                <c:pt idx="4">
                  <c:v>19.661530531531767</c:v>
                </c:pt>
                <c:pt idx="5">
                  <c:v>19.441206088297985</c:v>
                </c:pt>
                <c:pt idx="6">
                  <c:v>18.199138699732064</c:v>
                </c:pt>
                <c:pt idx="7">
                  <c:v>16.867241666191507</c:v>
                </c:pt>
                <c:pt idx="8">
                  <c:v>16.471583136056779</c:v>
                </c:pt>
                <c:pt idx="9">
                  <c:v>16.113597730198826</c:v>
                </c:pt>
                <c:pt idx="10">
                  <c:v>14.817665008705525</c:v>
                </c:pt>
                <c:pt idx="11">
                  <c:v>14.117682091853295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D-4A99-82D1-0233E3D8D8B0}"/>
            </c:ext>
          </c:extLst>
        </c:ser>
        <c:ser>
          <c:idx val="1"/>
          <c:order val="1"/>
          <c:tx>
            <c:strRef>
              <c:f>'4'!$AB$115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'4'!$AE$115:$AP$115</c:f>
              <c:numCache>
                <c:formatCode>#,##0</c:formatCode>
                <c:ptCount val="12"/>
                <c:pt idx="0">
                  <c:v>45.238152413876335</c:v>
                </c:pt>
                <c:pt idx="1">
                  <c:v>45.908860253229648</c:v>
                </c:pt>
                <c:pt idx="2">
                  <c:v>45.288729705700192</c:v>
                </c:pt>
                <c:pt idx="3">
                  <c:v>39.188874499669105</c:v>
                </c:pt>
                <c:pt idx="4">
                  <c:v>41.91434963643173</c:v>
                </c:pt>
                <c:pt idx="5">
                  <c:v>42.916781844185287</c:v>
                </c:pt>
                <c:pt idx="6">
                  <c:v>40.79827836751361</c:v>
                </c:pt>
                <c:pt idx="7">
                  <c:v>36.690281675412166</c:v>
                </c:pt>
                <c:pt idx="8">
                  <c:v>37.631559925553901</c:v>
                </c:pt>
                <c:pt idx="9">
                  <c:v>37.600220339996248</c:v>
                </c:pt>
                <c:pt idx="10">
                  <c:v>34.591254783378311</c:v>
                </c:pt>
                <c:pt idx="11">
                  <c:v>31.642237505714601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7D-4A99-82D1-0233E3D8D8B0}"/>
            </c:ext>
          </c:extLst>
        </c:ser>
        <c:ser>
          <c:idx val="2"/>
          <c:order val="2"/>
          <c:tx>
            <c:strRef>
              <c:f>'4'!$AB$116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'4'!$AE$116:$AP$116</c:f>
              <c:numCache>
                <c:formatCode>#,##0</c:formatCode>
                <c:ptCount val="12"/>
                <c:pt idx="0">
                  <c:v>9.0731322280682392</c:v>
                </c:pt>
                <c:pt idx="1">
                  <c:v>8.298334738093434</c:v>
                </c:pt>
                <c:pt idx="2">
                  <c:v>8.2897918987014538</c:v>
                </c:pt>
                <c:pt idx="3">
                  <c:v>7.7506251445175085</c:v>
                </c:pt>
                <c:pt idx="4">
                  <c:v>6.9606723432748963</c:v>
                </c:pt>
                <c:pt idx="5">
                  <c:v>6.4643128045569318</c:v>
                </c:pt>
                <c:pt idx="6">
                  <c:v>5.8486217180312172</c:v>
                </c:pt>
                <c:pt idx="7">
                  <c:v>5.0383126463345791</c:v>
                </c:pt>
                <c:pt idx="8">
                  <c:v>4.5894789740606585</c:v>
                </c:pt>
                <c:pt idx="9">
                  <c:v>4.3476030057305559</c:v>
                </c:pt>
                <c:pt idx="10">
                  <c:v>4.0422209416758381</c:v>
                </c:pt>
                <c:pt idx="11">
                  <c:v>4.0185322087373061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7D-4A99-82D1-0233E3D8D8B0}"/>
            </c:ext>
          </c:extLst>
        </c:ser>
        <c:ser>
          <c:idx val="3"/>
          <c:order val="3"/>
          <c:tx>
            <c:strRef>
              <c:f>'4'!$AB$117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'4'!$AE$117:$AP$117</c:f>
              <c:numCache>
                <c:formatCode>#,##0</c:formatCode>
                <c:ptCount val="12"/>
                <c:pt idx="0">
                  <c:v>0.93867440766318155</c:v>
                </c:pt>
                <c:pt idx="1">
                  <c:v>0.81142047406395901</c:v>
                </c:pt>
                <c:pt idx="2">
                  <c:v>0.80091911445819453</c:v>
                </c:pt>
                <c:pt idx="3">
                  <c:v>0.75086074740302644</c:v>
                </c:pt>
                <c:pt idx="4">
                  <c:v>0.7015715254350775</c:v>
                </c:pt>
                <c:pt idx="5">
                  <c:v>0.66980021146472624</c:v>
                </c:pt>
                <c:pt idx="6">
                  <c:v>0.61604860903183178</c:v>
                </c:pt>
                <c:pt idx="7">
                  <c:v>0.58232603403729399</c:v>
                </c:pt>
                <c:pt idx="8">
                  <c:v>0.55350012281144501</c:v>
                </c:pt>
                <c:pt idx="9">
                  <c:v>0.50756948922992107</c:v>
                </c:pt>
                <c:pt idx="10">
                  <c:v>0.42580342271536925</c:v>
                </c:pt>
                <c:pt idx="11">
                  <c:v>0.4422361795693579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7D-4A99-82D1-0233E3D8D8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762176"/>
        <c:axId val="165763712"/>
      </c:barChart>
      <c:catAx>
        <c:axId val="165762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763712"/>
        <c:crosses val="autoZero"/>
        <c:auto val="1"/>
        <c:lblAlgn val="ctr"/>
        <c:lblOffset val="100"/>
        <c:noMultiLvlLbl val="0"/>
      </c:catAx>
      <c:valAx>
        <c:axId val="165763712"/>
        <c:scaling>
          <c:orientation val="minMax"/>
          <c:max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miljoner kronor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576217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Västernorrland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'4'!$AB$128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'4'!$AE$128:$AP$128</c:f>
              <c:numCache>
                <c:formatCode>#,##0</c:formatCode>
                <c:ptCount val="12"/>
                <c:pt idx="0">
                  <c:v>25.190984951686492</c:v>
                </c:pt>
                <c:pt idx="1">
                  <c:v>22.992187417465761</c:v>
                </c:pt>
                <c:pt idx="2">
                  <c:v>24.104297268905036</c:v>
                </c:pt>
                <c:pt idx="3">
                  <c:v>23.236504109704306</c:v>
                </c:pt>
                <c:pt idx="4">
                  <c:v>20.904274826176859</c:v>
                </c:pt>
                <c:pt idx="5">
                  <c:v>19.490139768569129</c:v>
                </c:pt>
                <c:pt idx="6">
                  <c:v>18.41557214545039</c:v>
                </c:pt>
                <c:pt idx="7">
                  <c:v>17.032258067825339</c:v>
                </c:pt>
                <c:pt idx="8">
                  <c:v>16.582745851013478</c:v>
                </c:pt>
                <c:pt idx="9">
                  <c:v>16.01466723513402</c:v>
                </c:pt>
                <c:pt idx="10">
                  <c:v>15.11024639134693</c:v>
                </c:pt>
                <c:pt idx="11">
                  <c:v>13.852125313772703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88-4433-932C-C5C0F36D9BFD}"/>
            </c:ext>
          </c:extLst>
        </c:ser>
        <c:ser>
          <c:idx val="1"/>
          <c:order val="1"/>
          <c:tx>
            <c:strRef>
              <c:f>'4'!$AB$129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'4'!$AE$129:$AP$129</c:f>
              <c:numCache>
                <c:formatCode>#,##0</c:formatCode>
                <c:ptCount val="12"/>
                <c:pt idx="0">
                  <c:v>56.66239968541786</c:v>
                </c:pt>
                <c:pt idx="1">
                  <c:v>51.54982075271321</c:v>
                </c:pt>
                <c:pt idx="2">
                  <c:v>50.924614442466137</c:v>
                </c:pt>
                <c:pt idx="3">
                  <c:v>52.159002504755016</c:v>
                </c:pt>
                <c:pt idx="4">
                  <c:v>51.105782136381194</c:v>
                </c:pt>
                <c:pt idx="5">
                  <c:v>46.429555251183629</c:v>
                </c:pt>
                <c:pt idx="6">
                  <c:v>43.86819625179281</c:v>
                </c:pt>
                <c:pt idx="7">
                  <c:v>39.572209929460023</c:v>
                </c:pt>
                <c:pt idx="8">
                  <c:v>40.426384032290308</c:v>
                </c:pt>
                <c:pt idx="9">
                  <c:v>40.786056042614831</c:v>
                </c:pt>
                <c:pt idx="10">
                  <c:v>37.427745715064134</c:v>
                </c:pt>
                <c:pt idx="11">
                  <c:v>31.957357058695454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88-4433-932C-C5C0F36D9BFD}"/>
            </c:ext>
          </c:extLst>
        </c:ser>
        <c:ser>
          <c:idx val="2"/>
          <c:order val="2"/>
          <c:tx>
            <c:strRef>
              <c:f>'4'!$AB$130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'4'!$AE$130:$AP$130</c:f>
              <c:numCache>
                <c:formatCode>#,##0</c:formatCode>
                <c:ptCount val="12"/>
                <c:pt idx="0">
                  <c:v>9.268550817854587</c:v>
                </c:pt>
                <c:pt idx="1">
                  <c:v>8.6068316117578174</c:v>
                </c:pt>
                <c:pt idx="2">
                  <c:v>9.1099988941755203</c:v>
                </c:pt>
                <c:pt idx="3">
                  <c:v>8.0584415870913997</c:v>
                </c:pt>
                <c:pt idx="4">
                  <c:v>6.8885773165249313</c:v>
                </c:pt>
                <c:pt idx="5">
                  <c:v>6.4835094898118868</c:v>
                </c:pt>
                <c:pt idx="6">
                  <c:v>6.027695161290171</c:v>
                </c:pt>
                <c:pt idx="7">
                  <c:v>5.5633111220969846</c:v>
                </c:pt>
                <c:pt idx="8">
                  <c:v>5.2988489823430633</c:v>
                </c:pt>
                <c:pt idx="9">
                  <c:v>4.3436013976534209</c:v>
                </c:pt>
                <c:pt idx="10">
                  <c:v>4.1128255379047349</c:v>
                </c:pt>
                <c:pt idx="11">
                  <c:v>4.2660059676465059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88-4433-932C-C5C0F36D9BFD}"/>
            </c:ext>
          </c:extLst>
        </c:ser>
        <c:ser>
          <c:idx val="3"/>
          <c:order val="3"/>
          <c:tx>
            <c:strRef>
              <c:f>'4'!$AB$131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'4'!$AE$131:$AP$131</c:f>
              <c:numCache>
                <c:formatCode>#,##0</c:formatCode>
                <c:ptCount val="12"/>
                <c:pt idx="0">
                  <c:v>1.1341654180215122</c:v>
                </c:pt>
                <c:pt idx="1">
                  <c:v>1.2859546253554113</c:v>
                </c:pt>
                <c:pt idx="2">
                  <c:v>1.2973448830650391</c:v>
                </c:pt>
                <c:pt idx="3">
                  <c:v>1.2518479159486442</c:v>
                </c:pt>
                <c:pt idx="4">
                  <c:v>1.1874290033419888</c:v>
                </c:pt>
                <c:pt idx="5">
                  <c:v>1.1123951367743994</c:v>
                </c:pt>
                <c:pt idx="6">
                  <c:v>1.0630336259281936</c:v>
                </c:pt>
                <c:pt idx="7">
                  <c:v>1.0157497428901197</c:v>
                </c:pt>
                <c:pt idx="8">
                  <c:v>0.96677716084720289</c:v>
                </c:pt>
                <c:pt idx="9">
                  <c:v>0.89238367113712258</c:v>
                </c:pt>
                <c:pt idx="10">
                  <c:v>0.760216283556299</c:v>
                </c:pt>
                <c:pt idx="11">
                  <c:v>0.78363740183668074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88-4433-932C-C5C0F36D9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779328"/>
        <c:axId val="165780864"/>
      </c:barChart>
      <c:catAx>
        <c:axId val="165779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780864"/>
        <c:crosses val="autoZero"/>
        <c:auto val="1"/>
        <c:lblAlgn val="ctr"/>
        <c:lblOffset val="100"/>
        <c:noMultiLvlLbl val="0"/>
      </c:catAx>
      <c:valAx>
        <c:axId val="165780864"/>
        <c:scaling>
          <c:orientation val="minMax"/>
          <c:max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miljoner kronor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577932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Västerbotten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'4'!$AB$142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'4'!$AE$142:$AP$142</c:f>
              <c:numCache>
                <c:formatCode>#,##0</c:formatCode>
                <c:ptCount val="12"/>
                <c:pt idx="0">
                  <c:v>21.133197337676261</c:v>
                </c:pt>
                <c:pt idx="1">
                  <c:v>22.1063041035646</c:v>
                </c:pt>
                <c:pt idx="2">
                  <c:v>18.528665167944837</c:v>
                </c:pt>
                <c:pt idx="3">
                  <c:v>18.512735052463562</c:v>
                </c:pt>
                <c:pt idx="4">
                  <c:v>17.363858942675677</c:v>
                </c:pt>
                <c:pt idx="5">
                  <c:v>17.223658614322865</c:v>
                </c:pt>
                <c:pt idx="6">
                  <c:v>16.199492284331772</c:v>
                </c:pt>
                <c:pt idx="7">
                  <c:v>15.382454735024719</c:v>
                </c:pt>
                <c:pt idx="8">
                  <c:v>14.38965141559871</c:v>
                </c:pt>
                <c:pt idx="9">
                  <c:v>13.871918824576046</c:v>
                </c:pt>
                <c:pt idx="10">
                  <c:v>12.842961190153927</c:v>
                </c:pt>
                <c:pt idx="11">
                  <c:v>11.788642399998098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A2-4281-BCE5-DFAF828F1FAA}"/>
            </c:ext>
          </c:extLst>
        </c:ser>
        <c:ser>
          <c:idx val="1"/>
          <c:order val="1"/>
          <c:tx>
            <c:strRef>
              <c:f>'4'!$AB$143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'4'!$AE$143:$AP$143</c:f>
              <c:numCache>
                <c:formatCode>#,##0</c:formatCode>
                <c:ptCount val="12"/>
                <c:pt idx="0">
                  <c:v>42.813535041631667</c:v>
                </c:pt>
                <c:pt idx="1">
                  <c:v>48.204573791604098</c:v>
                </c:pt>
                <c:pt idx="2">
                  <c:v>35.109013142275586</c:v>
                </c:pt>
                <c:pt idx="3">
                  <c:v>37.237925454851805</c:v>
                </c:pt>
                <c:pt idx="4">
                  <c:v>35.964290959817959</c:v>
                </c:pt>
                <c:pt idx="5">
                  <c:v>37.28039880413472</c:v>
                </c:pt>
                <c:pt idx="6">
                  <c:v>36.016007212320083</c:v>
                </c:pt>
                <c:pt idx="7">
                  <c:v>32.314652352271445</c:v>
                </c:pt>
                <c:pt idx="8">
                  <c:v>32.131345506826463</c:v>
                </c:pt>
                <c:pt idx="9">
                  <c:v>31.307635578637449</c:v>
                </c:pt>
                <c:pt idx="10">
                  <c:v>28.940359366617152</c:v>
                </c:pt>
                <c:pt idx="11">
                  <c:v>25.681999391480897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A2-4281-BCE5-DFAF828F1FAA}"/>
            </c:ext>
          </c:extLst>
        </c:ser>
        <c:ser>
          <c:idx val="2"/>
          <c:order val="2"/>
          <c:tx>
            <c:strRef>
              <c:f>'4'!$AB$144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'4'!$AE$144:$AP$144</c:f>
              <c:numCache>
                <c:formatCode>#,##0</c:formatCode>
                <c:ptCount val="12"/>
                <c:pt idx="0">
                  <c:v>8.8734636745714948</c:v>
                </c:pt>
                <c:pt idx="1">
                  <c:v>8.7001317339764732</c:v>
                </c:pt>
                <c:pt idx="2">
                  <c:v>8.5217884894336322</c:v>
                </c:pt>
                <c:pt idx="3">
                  <c:v>7.7707181698387107</c:v>
                </c:pt>
                <c:pt idx="4">
                  <c:v>7.1177869671907574</c:v>
                </c:pt>
                <c:pt idx="5">
                  <c:v>6.7042983744950106</c:v>
                </c:pt>
                <c:pt idx="6">
                  <c:v>5.9666395698643742</c:v>
                </c:pt>
                <c:pt idx="7">
                  <c:v>5.7772990466538987</c:v>
                </c:pt>
                <c:pt idx="8">
                  <c:v>5.0502023832168197</c:v>
                </c:pt>
                <c:pt idx="9">
                  <c:v>4.4606634506122527</c:v>
                </c:pt>
                <c:pt idx="10">
                  <c:v>3.9775499419507363</c:v>
                </c:pt>
                <c:pt idx="11">
                  <c:v>4.0009678585493038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A2-4281-BCE5-DFAF828F1FAA}"/>
            </c:ext>
          </c:extLst>
        </c:ser>
        <c:ser>
          <c:idx val="3"/>
          <c:order val="3"/>
          <c:tx>
            <c:strRef>
              <c:f>'4'!$AB$145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'4'!$AE$145:$AP$145</c:f>
              <c:numCache>
                <c:formatCode>#,##0</c:formatCode>
                <c:ptCount val="12"/>
                <c:pt idx="0">
                  <c:v>0.95476571477368843</c:v>
                </c:pt>
                <c:pt idx="1">
                  <c:v>1.0085078233804941</c:v>
                </c:pt>
                <c:pt idx="2">
                  <c:v>0.96416469532932081</c:v>
                </c:pt>
                <c:pt idx="3">
                  <c:v>0.87718975497852747</c:v>
                </c:pt>
                <c:pt idx="4">
                  <c:v>0.8214483905489427</c:v>
                </c:pt>
                <c:pt idx="5">
                  <c:v>0.7743026806332195</c:v>
                </c:pt>
                <c:pt idx="6">
                  <c:v>0.72857684551098922</c:v>
                </c:pt>
                <c:pt idx="7">
                  <c:v>0.67567225511228235</c:v>
                </c:pt>
                <c:pt idx="8">
                  <c:v>0.64045245456811939</c:v>
                </c:pt>
                <c:pt idx="9">
                  <c:v>0.59399640330253134</c:v>
                </c:pt>
                <c:pt idx="10">
                  <c:v>0.49346290803956516</c:v>
                </c:pt>
                <c:pt idx="11">
                  <c:v>0.4985196284550556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BA2-4281-BCE5-DFAF828F1F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873920"/>
        <c:axId val="165879808"/>
      </c:barChart>
      <c:catAx>
        <c:axId val="1658739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879808"/>
        <c:crosses val="autoZero"/>
        <c:auto val="1"/>
        <c:lblAlgn val="ctr"/>
        <c:lblOffset val="100"/>
        <c:noMultiLvlLbl val="0"/>
      </c:catAx>
      <c:valAx>
        <c:axId val="165879808"/>
        <c:scaling>
          <c:orientation val="minMax"/>
          <c:max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="0"/>
                  <a:t>Ton per miljoner kronor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587392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Norrbotten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'4'!$AB$149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'4'!$AE$149:$AP$149</c:f>
              <c:numCache>
                <c:formatCode>#,##0</c:formatCode>
                <c:ptCount val="12"/>
                <c:pt idx="0">
                  <c:v>62.139017057003997</c:v>
                </c:pt>
                <c:pt idx="1">
                  <c:v>58.48966734524523</c:v>
                </c:pt>
                <c:pt idx="2">
                  <c:v>58.615359767885643</c:v>
                </c:pt>
                <c:pt idx="3">
                  <c:v>54.237655133941693</c:v>
                </c:pt>
                <c:pt idx="4">
                  <c:v>53.824235636168439</c:v>
                </c:pt>
                <c:pt idx="5">
                  <c:v>52.272645619727669</c:v>
                </c:pt>
                <c:pt idx="6">
                  <c:v>52.030689911066233</c:v>
                </c:pt>
                <c:pt idx="7">
                  <c:v>46.674603240168494</c:v>
                </c:pt>
                <c:pt idx="8">
                  <c:v>52.804432635993763</c:v>
                </c:pt>
                <c:pt idx="9">
                  <c:v>48.636904182594279</c:v>
                </c:pt>
                <c:pt idx="10">
                  <c:v>42.100046767624896</c:v>
                </c:pt>
                <c:pt idx="11">
                  <c:v>40.373341854195637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36-4B0A-B70D-1B49AEEE3B17}"/>
            </c:ext>
          </c:extLst>
        </c:ser>
        <c:ser>
          <c:idx val="1"/>
          <c:order val="1"/>
          <c:tx>
            <c:strRef>
              <c:f>'4'!$AB$150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'4'!$AE$150:$AP$150</c:f>
              <c:numCache>
                <c:formatCode>#,##0</c:formatCode>
                <c:ptCount val="12"/>
                <c:pt idx="0">
                  <c:v>139.4790876128379</c:v>
                </c:pt>
                <c:pt idx="1">
                  <c:v>162.71194095803438</c:v>
                </c:pt>
                <c:pt idx="2">
                  <c:v>125.94716344038808</c:v>
                </c:pt>
                <c:pt idx="3">
                  <c:v>114.10184909833598</c:v>
                </c:pt>
                <c:pt idx="4">
                  <c:v>122.87577792371539</c:v>
                </c:pt>
                <c:pt idx="5">
                  <c:v>124.51173908464826</c:v>
                </c:pt>
                <c:pt idx="6">
                  <c:v>134.8556498920058</c:v>
                </c:pt>
                <c:pt idx="7">
                  <c:v>123.39637150883821</c:v>
                </c:pt>
                <c:pt idx="8">
                  <c:v>146.27914414538199</c:v>
                </c:pt>
                <c:pt idx="9">
                  <c:v>121.53970598025853</c:v>
                </c:pt>
                <c:pt idx="10">
                  <c:v>103.34765283927095</c:v>
                </c:pt>
                <c:pt idx="11">
                  <c:v>94.408426353016381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36-4B0A-B70D-1B49AEEE3B17}"/>
            </c:ext>
          </c:extLst>
        </c:ser>
        <c:ser>
          <c:idx val="2"/>
          <c:order val="2"/>
          <c:tx>
            <c:strRef>
              <c:f>'4'!$AB$151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'4'!$AE$151:$AP$151</c:f>
              <c:numCache>
                <c:formatCode>#,##0</c:formatCode>
                <c:ptCount val="12"/>
                <c:pt idx="0">
                  <c:v>9.2094062700957355</c:v>
                </c:pt>
                <c:pt idx="1">
                  <c:v>8.162063751888633</c:v>
                </c:pt>
                <c:pt idx="2">
                  <c:v>8.0372773103533639</c:v>
                </c:pt>
                <c:pt idx="3">
                  <c:v>7.3844803885667654</c:v>
                </c:pt>
                <c:pt idx="4">
                  <c:v>6.4770698513764566</c:v>
                </c:pt>
                <c:pt idx="5">
                  <c:v>5.9963477635186582</c:v>
                </c:pt>
                <c:pt idx="6">
                  <c:v>5.5651005093013852</c:v>
                </c:pt>
                <c:pt idx="7">
                  <c:v>5.356380347297689</c:v>
                </c:pt>
                <c:pt idx="8">
                  <c:v>4.7729873492943611</c:v>
                </c:pt>
                <c:pt idx="9">
                  <c:v>4.6255284049911012</c:v>
                </c:pt>
                <c:pt idx="10">
                  <c:v>4.006770694440343</c:v>
                </c:pt>
                <c:pt idx="11">
                  <c:v>4.6480059899047355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36-4B0A-B70D-1B49AEEE3B17}"/>
            </c:ext>
          </c:extLst>
        </c:ser>
        <c:ser>
          <c:idx val="3"/>
          <c:order val="3"/>
          <c:tx>
            <c:strRef>
              <c:f>'4'!$AB$152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'4'!$AE$152:$AP$152</c:f>
              <c:numCache>
                <c:formatCode>#,##0</c:formatCode>
                <c:ptCount val="12"/>
                <c:pt idx="0">
                  <c:v>2.2273040961682611</c:v>
                </c:pt>
                <c:pt idx="1">
                  <c:v>3.1100395687801741</c:v>
                </c:pt>
                <c:pt idx="2">
                  <c:v>2.4646878334988478</c:v>
                </c:pt>
                <c:pt idx="3">
                  <c:v>2.5074798809068697</c:v>
                </c:pt>
                <c:pt idx="4">
                  <c:v>2.1601978187780362</c:v>
                </c:pt>
                <c:pt idx="5">
                  <c:v>1.9397321995976227</c:v>
                </c:pt>
                <c:pt idx="6">
                  <c:v>1.9431407630353297</c:v>
                </c:pt>
                <c:pt idx="7">
                  <c:v>2.1447883401676782</c:v>
                </c:pt>
                <c:pt idx="8">
                  <c:v>1.8382029979324235</c:v>
                </c:pt>
                <c:pt idx="9">
                  <c:v>1.8626467890277962</c:v>
                </c:pt>
                <c:pt idx="10">
                  <c:v>1.5831014915844479</c:v>
                </c:pt>
                <c:pt idx="11">
                  <c:v>1.6506112930713333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736-4B0A-B70D-1B49AEEE3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919360"/>
        <c:axId val="165921152"/>
      </c:barChart>
      <c:catAx>
        <c:axId val="165919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921152"/>
        <c:crosses val="autoZero"/>
        <c:auto val="1"/>
        <c:lblAlgn val="ctr"/>
        <c:lblOffset val="100"/>
        <c:noMultiLvlLbl val="0"/>
      </c:catAx>
      <c:valAx>
        <c:axId val="1659211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miljoner kronor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591936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Riket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'4'!$AB$165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'4'!$AE$165:$AP$165</c:f>
              <c:numCache>
                <c:formatCode>#,##0</c:formatCode>
                <c:ptCount val="12"/>
                <c:pt idx="0">
                  <c:v>20.221579094843747</c:v>
                </c:pt>
                <c:pt idx="1">
                  <c:v>19.152294106747163</c:v>
                </c:pt>
                <c:pt idx="2">
                  <c:v>19.500663597457184</c:v>
                </c:pt>
                <c:pt idx="3">
                  <c:v>15.964384081440928</c:v>
                </c:pt>
                <c:pt idx="4">
                  <c:v>16.202716115228522</c:v>
                </c:pt>
                <c:pt idx="5">
                  <c:v>15.56896076979424</c:v>
                </c:pt>
                <c:pt idx="6">
                  <c:v>14.61900308326792</c:v>
                </c:pt>
                <c:pt idx="7">
                  <c:v>14.113552410697153</c:v>
                </c:pt>
                <c:pt idx="8">
                  <c:v>13.593112138624532</c:v>
                </c:pt>
                <c:pt idx="9">
                  <c:v>12.599428979347744</c:v>
                </c:pt>
                <c:pt idx="10">
                  <c:v>11.787523177705765</c:v>
                </c:pt>
                <c:pt idx="11">
                  <c:v>11.014117545166027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31-4A17-B636-C5FC96F40191}"/>
            </c:ext>
          </c:extLst>
        </c:ser>
        <c:ser>
          <c:idx val="1"/>
          <c:order val="1"/>
          <c:tx>
            <c:strRef>
              <c:f>'4'!$AB$166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'4'!$AE$166:$AP$166</c:f>
              <c:numCache>
                <c:formatCode>#,##0</c:formatCode>
                <c:ptCount val="12"/>
                <c:pt idx="0">
                  <c:v>46.033932497458231</c:v>
                </c:pt>
                <c:pt idx="1">
                  <c:v>46.34039743417101</c:v>
                </c:pt>
                <c:pt idx="2">
                  <c:v>47.402194150766732</c:v>
                </c:pt>
                <c:pt idx="3">
                  <c:v>37.559810113774617</c:v>
                </c:pt>
                <c:pt idx="4">
                  <c:v>41.363548270668311</c:v>
                </c:pt>
                <c:pt idx="5">
                  <c:v>40.713552451672612</c:v>
                </c:pt>
                <c:pt idx="6">
                  <c:v>38.107486837350137</c:v>
                </c:pt>
                <c:pt idx="7">
                  <c:v>35.462105493761626</c:v>
                </c:pt>
                <c:pt idx="8">
                  <c:v>34.971824712011752</c:v>
                </c:pt>
                <c:pt idx="9">
                  <c:v>32.592217695752176</c:v>
                </c:pt>
                <c:pt idx="10">
                  <c:v>31.097296866035105</c:v>
                </c:pt>
                <c:pt idx="11">
                  <c:v>28.788795988241777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31-4A17-B636-C5FC96F40191}"/>
            </c:ext>
          </c:extLst>
        </c:ser>
        <c:ser>
          <c:idx val="2"/>
          <c:order val="2"/>
          <c:tx>
            <c:strRef>
              <c:f>'4'!$AB$167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'4'!$AE$167:$AP$167</c:f>
              <c:numCache>
                <c:formatCode>#,##0</c:formatCode>
                <c:ptCount val="12"/>
                <c:pt idx="0">
                  <c:v>10.692309963270167</c:v>
                </c:pt>
                <c:pt idx="1">
                  <c:v>9.9418956216628125</c:v>
                </c:pt>
                <c:pt idx="2">
                  <c:v>9.3409599992942614</c:v>
                </c:pt>
                <c:pt idx="3">
                  <c:v>7.7464004252720695</c:v>
                </c:pt>
                <c:pt idx="4">
                  <c:v>7.0578350429184393</c:v>
                </c:pt>
                <c:pt idx="5">
                  <c:v>7.0336266004898906</c:v>
                </c:pt>
                <c:pt idx="6">
                  <c:v>6.7946496565314884</c:v>
                </c:pt>
                <c:pt idx="7">
                  <c:v>7.0040545132864498</c:v>
                </c:pt>
                <c:pt idx="8">
                  <c:v>6.8552249630585491</c:v>
                </c:pt>
                <c:pt idx="9">
                  <c:v>5.9380561517032353</c:v>
                </c:pt>
                <c:pt idx="10">
                  <c:v>5.4043993966562551</c:v>
                </c:pt>
                <c:pt idx="11">
                  <c:v>5.048244035314152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31-4A17-B636-C5FC96F40191}"/>
            </c:ext>
          </c:extLst>
        </c:ser>
        <c:ser>
          <c:idx val="3"/>
          <c:order val="3"/>
          <c:tx>
            <c:strRef>
              <c:f>'4'!$AB$168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'4'!$AE$168:$AP$168</c:f>
              <c:numCache>
                <c:formatCode>#,##0</c:formatCode>
                <c:ptCount val="12"/>
                <c:pt idx="0">
                  <c:v>1.3583115072653025</c:v>
                </c:pt>
                <c:pt idx="1">
                  <c:v>1.4263452998793245</c:v>
                </c:pt>
                <c:pt idx="2">
                  <c:v>1.3316901394949996</c:v>
                </c:pt>
                <c:pt idx="3">
                  <c:v>1.2176308176602897</c:v>
                </c:pt>
                <c:pt idx="4">
                  <c:v>1.1610112615869872</c:v>
                </c:pt>
                <c:pt idx="5">
                  <c:v>1.0178073409237611</c:v>
                </c:pt>
                <c:pt idx="6">
                  <c:v>0.96008012467712045</c:v>
                </c:pt>
                <c:pt idx="7">
                  <c:v>0.93488803898073169</c:v>
                </c:pt>
                <c:pt idx="8">
                  <c:v>0.86185575023866834</c:v>
                </c:pt>
                <c:pt idx="9">
                  <c:v>0.79550012251661306</c:v>
                </c:pt>
                <c:pt idx="10">
                  <c:v>0.67027291945433265</c:v>
                </c:pt>
                <c:pt idx="11">
                  <c:v>0.71600222751147191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31-4A17-B636-C5FC96F401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939072"/>
        <c:axId val="165940608"/>
      </c:barChart>
      <c:catAx>
        <c:axId val="165939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940608"/>
        <c:crosses val="autoZero"/>
        <c:auto val="1"/>
        <c:lblAlgn val="ctr"/>
        <c:lblOffset val="100"/>
        <c:noMultiLvlLbl val="0"/>
      </c:catAx>
      <c:valAx>
        <c:axId val="165940608"/>
        <c:scaling>
          <c:orientation val="minMax"/>
          <c:max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miljoner kronor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593907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Gävleborg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'4'!$AB$121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'4'!$AE$121:$AP$121</c:f>
              <c:numCache>
                <c:formatCode>#,##0</c:formatCode>
                <c:ptCount val="12"/>
                <c:pt idx="0">
                  <c:v>20.994936590057701</c:v>
                </c:pt>
                <c:pt idx="1">
                  <c:v>20.766788372584482</c:v>
                </c:pt>
                <c:pt idx="2">
                  <c:v>20.485926921610904</c:v>
                </c:pt>
                <c:pt idx="3">
                  <c:v>18.737143945305977</c:v>
                </c:pt>
                <c:pt idx="4">
                  <c:v>17.194419491712242</c:v>
                </c:pt>
                <c:pt idx="5">
                  <c:v>16.228542106471309</c:v>
                </c:pt>
                <c:pt idx="6">
                  <c:v>14.707229497669609</c:v>
                </c:pt>
                <c:pt idx="7">
                  <c:v>14.010175751982374</c:v>
                </c:pt>
                <c:pt idx="8">
                  <c:v>13.376318857884652</c:v>
                </c:pt>
                <c:pt idx="9">
                  <c:v>12.882956583585377</c:v>
                </c:pt>
                <c:pt idx="10">
                  <c:v>11.455697531580762</c:v>
                </c:pt>
                <c:pt idx="11">
                  <c:v>11.229276776768314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9B-424E-98A6-ADCA77C03B54}"/>
            </c:ext>
          </c:extLst>
        </c:ser>
        <c:ser>
          <c:idx val="1"/>
          <c:order val="1"/>
          <c:tx>
            <c:strRef>
              <c:f>'4'!$AB$122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'4'!$AE$122:$AP$122</c:f>
              <c:numCache>
                <c:formatCode>#,##0</c:formatCode>
                <c:ptCount val="12"/>
                <c:pt idx="0">
                  <c:v>40.33892363636884</c:v>
                </c:pt>
                <c:pt idx="1">
                  <c:v>42.75749729876636</c:v>
                </c:pt>
                <c:pt idx="2">
                  <c:v>37.732539526146496</c:v>
                </c:pt>
                <c:pt idx="3">
                  <c:v>35.15646575739008</c:v>
                </c:pt>
                <c:pt idx="4">
                  <c:v>32.601866334526015</c:v>
                </c:pt>
                <c:pt idx="5">
                  <c:v>30.896827673283742</c:v>
                </c:pt>
                <c:pt idx="6">
                  <c:v>26.923925163164551</c:v>
                </c:pt>
                <c:pt idx="7">
                  <c:v>25.771311915947511</c:v>
                </c:pt>
                <c:pt idx="8">
                  <c:v>25.740076199162168</c:v>
                </c:pt>
                <c:pt idx="9">
                  <c:v>26.019403772181725</c:v>
                </c:pt>
                <c:pt idx="10">
                  <c:v>22.233100073965286</c:v>
                </c:pt>
                <c:pt idx="11">
                  <c:v>21.931279992645145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9B-424E-98A6-ADCA77C03B54}"/>
            </c:ext>
          </c:extLst>
        </c:ser>
        <c:ser>
          <c:idx val="2"/>
          <c:order val="2"/>
          <c:tx>
            <c:strRef>
              <c:f>'4'!$AB$123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'4'!$AE$123:$AP$123</c:f>
              <c:numCache>
                <c:formatCode>#,##0</c:formatCode>
                <c:ptCount val="12"/>
                <c:pt idx="0">
                  <c:v>8.9702392236475283</c:v>
                </c:pt>
                <c:pt idx="1">
                  <c:v>8.0837827785768592</c:v>
                </c:pt>
                <c:pt idx="2">
                  <c:v>8.6149739688974645</c:v>
                </c:pt>
                <c:pt idx="3">
                  <c:v>7.9620207980897115</c:v>
                </c:pt>
                <c:pt idx="4">
                  <c:v>7.1834589002089224</c:v>
                </c:pt>
                <c:pt idx="5">
                  <c:v>6.4175798688895656</c:v>
                </c:pt>
                <c:pt idx="6">
                  <c:v>5.8513081753156673</c:v>
                </c:pt>
                <c:pt idx="7">
                  <c:v>5.4907385639008819</c:v>
                </c:pt>
                <c:pt idx="8">
                  <c:v>4.9522073292037465</c:v>
                </c:pt>
                <c:pt idx="9">
                  <c:v>4.543351295729769</c:v>
                </c:pt>
                <c:pt idx="10">
                  <c:v>4.0380907851649317</c:v>
                </c:pt>
                <c:pt idx="11">
                  <c:v>4.0228177609645108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9B-424E-98A6-ADCA77C03B54}"/>
            </c:ext>
          </c:extLst>
        </c:ser>
        <c:ser>
          <c:idx val="3"/>
          <c:order val="3"/>
          <c:tx>
            <c:strRef>
              <c:f>'4'!$AB$124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'4'!$AE$124:$AP$124</c:f>
              <c:numCache>
                <c:formatCode>#,##0</c:formatCode>
                <c:ptCount val="12"/>
                <c:pt idx="0">
                  <c:v>1.2800126580620628</c:v>
                </c:pt>
                <c:pt idx="1">
                  <c:v>1.2796753991231697</c:v>
                </c:pt>
                <c:pt idx="2">
                  <c:v>1.1495604577923459</c:v>
                </c:pt>
                <c:pt idx="3">
                  <c:v>1.0136486146421417</c:v>
                </c:pt>
                <c:pt idx="4">
                  <c:v>0.91187833965111897</c:v>
                </c:pt>
                <c:pt idx="5">
                  <c:v>0.88820209770121128</c:v>
                </c:pt>
                <c:pt idx="6">
                  <c:v>0.82497846255931995</c:v>
                </c:pt>
                <c:pt idx="7">
                  <c:v>0.77433205691207951</c:v>
                </c:pt>
                <c:pt idx="8">
                  <c:v>0.69690841716082419</c:v>
                </c:pt>
                <c:pt idx="9">
                  <c:v>0.63222417199859582</c:v>
                </c:pt>
                <c:pt idx="10">
                  <c:v>0.5140660934247071</c:v>
                </c:pt>
                <c:pt idx="11">
                  <c:v>0.54108665847440374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9B-424E-98A6-ADCA77C03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972224"/>
        <c:axId val="165974016"/>
      </c:barChart>
      <c:catAx>
        <c:axId val="165972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974016"/>
        <c:crosses val="autoZero"/>
        <c:auto val="1"/>
        <c:lblAlgn val="ctr"/>
        <c:lblOffset val="100"/>
        <c:noMultiLvlLbl val="0"/>
      </c:catAx>
      <c:valAx>
        <c:axId val="165974016"/>
        <c:scaling>
          <c:orientation val="minMax"/>
          <c:max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algn="ctr" rtl="0">
                  <a:defRPr lang="en-US"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Ton per miljoner kronor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597222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Jämtland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'4'!$AB$135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'4'!$AE$135:$AP$135</c:f>
              <c:numCache>
                <c:formatCode>#,##0</c:formatCode>
                <c:ptCount val="12"/>
                <c:pt idx="0">
                  <c:v>18.72399619998577</c:v>
                </c:pt>
                <c:pt idx="1">
                  <c:v>18.861417823446036</c:v>
                </c:pt>
                <c:pt idx="2">
                  <c:v>16.356620784997688</c:v>
                </c:pt>
                <c:pt idx="3">
                  <c:v>16.748457462984121</c:v>
                </c:pt>
                <c:pt idx="4">
                  <c:v>17.087366931102444</c:v>
                </c:pt>
                <c:pt idx="5">
                  <c:v>15.892546383619903</c:v>
                </c:pt>
                <c:pt idx="6">
                  <c:v>14.328982907234305</c:v>
                </c:pt>
                <c:pt idx="7">
                  <c:v>14.471489354745593</c:v>
                </c:pt>
                <c:pt idx="8">
                  <c:v>13.146052978952119</c:v>
                </c:pt>
                <c:pt idx="9">
                  <c:v>11.793901966299671</c:v>
                </c:pt>
                <c:pt idx="10">
                  <c:v>11.074267008565661</c:v>
                </c:pt>
                <c:pt idx="11">
                  <c:v>11.034593642351732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90-4AD7-961E-263CA583718F}"/>
            </c:ext>
          </c:extLst>
        </c:ser>
        <c:ser>
          <c:idx val="1"/>
          <c:order val="1"/>
          <c:tx>
            <c:strRef>
              <c:f>'4'!$AB$136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'4'!$AE$136:$AP$136</c:f>
              <c:numCache>
                <c:formatCode>#,##0</c:formatCode>
                <c:ptCount val="12"/>
                <c:pt idx="0">
                  <c:v>31.058237943261794</c:v>
                </c:pt>
                <c:pt idx="1">
                  <c:v>33.338468814988829</c:v>
                </c:pt>
                <c:pt idx="2">
                  <c:v>27.373568362452627</c:v>
                </c:pt>
                <c:pt idx="3">
                  <c:v>27.543440602416137</c:v>
                </c:pt>
                <c:pt idx="4">
                  <c:v>32.971456761453268</c:v>
                </c:pt>
                <c:pt idx="5">
                  <c:v>30.316361974351931</c:v>
                </c:pt>
                <c:pt idx="6">
                  <c:v>27.756646863634032</c:v>
                </c:pt>
                <c:pt idx="7">
                  <c:v>29.272145246601593</c:v>
                </c:pt>
                <c:pt idx="8">
                  <c:v>28.600456006994854</c:v>
                </c:pt>
                <c:pt idx="9">
                  <c:v>24.761912026086645</c:v>
                </c:pt>
                <c:pt idx="10">
                  <c:v>24.298416173753164</c:v>
                </c:pt>
                <c:pt idx="11">
                  <c:v>24.463216301245708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90-4AD7-961E-263CA583718F}"/>
            </c:ext>
          </c:extLst>
        </c:ser>
        <c:ser>
          <c:idx val="2"/>
          <c:order val="2"/>
          <c:tx>
            <c:strRef>
              <c:f>'4'!$AB$137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'4'!$AE$137:$AP$137</c:f>
              <c:numCache>
                <c:formatCode>#,##0</c:formatCode>
                <c:ptCount val="12"/>
                <c:pt idx="0">
                  <c:v>10.567375550570077</c:v>
                </c:pt>
                <c:pt idx="1">
                  <c:v>10.115675943532441</c:v>
                </c:pt>
                <c:pt idx="2">
                  <c:v>8.709135043943931</c:v>
                </c:pt>
                <c:pt idx="3">
                  <c:v>10.237299671411673</c:v>
                </c:pt>
                <c:pt idx="4">
                  <c:v>8.9388585568440604</c:v>
                </c:pt>
                <c:pt idx="5">
                  <c:v>8.2878901013899888</c:v>
                </c:pt>
                <c:pt idx="6">
                  <c:v>7.2099372652159452</c:v>
                </c:pt>
                <c:pt idx="7">
                  <c:v>6.7579559808533167</c:v>
                </c:pt>
                <c:pt idx="8">
                  <c:v>5.2158743005794976</c:v>
                </c:pt>
                <c:pt idx="9">
                  <c:v>4.6040280153385309</c:v>
                </c:pt>
                <c:pt idx="10">
                  <c:v>4.1698568917393066</c:v>
                </c:pt>
                <c:pt idx="11">
                  <c:v>4.3663827313693764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90-4AD7-961E-263CA583718F}"/>
            </c:ext>
          </c:extLst>
        </c:ser>
        <c:ser>
          <c:idx val="3"/>
          <c:order val="3"/>
          <c:tx>
            <c:strRef>
              <c:f>'4'!$AB$138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'4'!$AE$138:$AP$138</c:f>
              <c:numCache>
                <c:formatCode>#,##0</c:formatCode>
                <c:ptCount val="12"/>
                <c:pt idx="0">
                  <c:v>1.15149387774706</c:v>
                </c:pt>
                <c:pt idx="1">
                  <c:v>1.2211347405555519</c:v>
                </c:pt>
                <c:pt idx="2">
                  <c:v>1.1712473907678442</c:v>
                </c:pt>
                <c:pt idx="3">
                  <c:v>1.0241870682128651</c:v>
                </c:pt>
                <c:pt idx="4">
                  <c:v>0.92120461483277349</c:v>
                </c:pt>
                <c:pt idx="5">
                  <c:v>0.86876758775451468</c:v>
                </c:pt>
                <c:pt idx="6">
                  <c:v>0.84013062216484458</c:v>
                </c:pt>
                <c:pt idx="7">
                  <c:v>0.81504830975573139</c:v>
                </c:pt>
                <c:pt idx="8">
                  <c:v>0.75789397437107309</c:v>
                </c:pt>
                <c:pt idx="9">
                  <c:v>0.71344688114455179</c:v>
                </c:pt>
                <c:pt idx="10">
                  <c:v>0.5989862428371322</c:v>
                </c:pt>
                <c:pt idx="11">
                  <c:v>0.58596517019947192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90-4AD7-961E-263CA5837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993088"/>
        <c:axId val="165998976"/>
      </c:barChart>
      <c:catAx>
        <c:axId val="165993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998976"/>
        <c:crosses val="autoZero"/>
        <c:auto val="1"/>
        <c:lblAlgn val="ctr"/>
        <c:lblOffset val="100"/>
        <c:noMultiLvlLbl val="0"/>
      </c:catAx>
      <c:valAx>
        <c:axId val="165998976"/>
        <c:scaling>
          <c:orientation val="minMax"/>
          <c:max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algn="ctr" rtl="0">
                  <a:defRPr lang="en-US"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Ton per miljoner kronor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599308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sv-SE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sv-SE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Uppsala</a:t>
            </a:r>
          </a:p>
          <a:p>
            <a:pPr algn="ctr" rtl="0">
              <a:defRPr lang="sv-SE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endParaRP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'4'!$AB$15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'4'!$AE$15:$AP$15</c:f>
              <c:numCache>
                <c:formatCode>#,##0</c:formatCode>
                <c:ptCount val="12"/>
                <c:pt idx="0">
                  <c:v>13.19771512591897</c:v>
                </c:pt>
                <c:pt idx="1">
                  <c:v>12.948870472101429</c:v>
                </c:pt>
                <c:pt idx="2">
                  <c:v>16.182162777173488</c:v>
                </c:pt>
                <c:pt idx="3">
                  <c:v>13.678682991143543</c:v>
                </c:pt>
                <c:pt idx="4">
                  <c:v>12.541170390347562</c:v>
                </c:pt>
                <c:pt idx="5">
                  <c:v>11.927569582419485</c:v>
                </c:pt>
                <c:pt idx="6">
                  <c:v>10.670814966395609</c:v>
                </c:pt>
                <c:pt idx="7">
                  <c:v>10.28262213703138</c:v>
                </c:pt>
                <c:pt idx="8">
                  <c:v>9.937433072367817</c:v>
                </c:pt>
                <c:pt idx="9">
                  <c:v>8.8039338730933387</c:v>
                </c:pt>
                <c:pt idx="10">
                  <c:v>9.0422458217777066</c:v>
                </c:pt>
                <c:pt idx="11">
                  <c:v>8.0748574857316751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5D-4C16-BF94-5478FCCA643E}"/>
            </c:ext>
          </c:extLst>
        </c:ser>
        <c:ser>
          <c:idx val="1"/>
          <c:order val="1"/>
          <c:tx>
            <c:strRef>
              <c:f>'4'!$AB$16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'4'!$AE$16:$AP$16</c:f>
              <c:numCache>
                <c:formatCode>#,##0</c:formatCode>
                <c:ptCount val="12"/>
                <c:pt idx="0">
                  <c:v>26.480554576565023</c:v>
                </c:pt>
                <c:pt idx="1">
                  <c:v>28.29471218034973</c:v>
                </c:pt>
                <c:pt idx="2">
                  <c:v>37.337457951140316</c:v>
                </c:pt>
                <c:pt idx="3">
                  <c:v>30.98409778779639</c:v>
                </c:pt>
                <c:pt idx="4">
                  <c:v>29.754370102214711</c:v>
                </c:pt>
                <c:pt idx="5">
                  <c:v>29.16908425379836</c:v>
                </c:pt>
                <c:pt idx="6">
                  <c:v>25.955586204223756</c:v>
                </c:pt>
                <c:pt idx="7">
                  <c:v>25.917334034757094</c:v>
                </c:pt>
                <c:pt idx="8">
                  <c:v>27.512033890227201</c:v>
                </c:pt>
                <c:pt idx="9">
                  <c:v>22.702666946203351</c:v>
                </c:pt>
                <c:pt idx="10">
                  <c:v>25.204724121133491</c:v>
                </c:pt>
                <c:pt idx="11">
                  <c:v>23.102050704463121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5D-4C16-BF94-5478FCCA643E}"/>
            </c:ext>
          </c:extLst>
        </c:ser>
        <c:ser>
          <c:idx val="2"/>
          <c:order val="2"/>
          <c:tx>
            <c:strRef>
              <c:f>'4'!$AB$17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'4'!$AE$17:$AP$17</c:f>
              <c:numCache>
                <c:formatCode>#,##0</c:formatCode>
                <c:ptCount val="12"/>
                <c:pt idx="0">
                  <c:v>6.2616149717141605</c:v>
                </c:pt>
                <c:pt idx="1">
                  <c:v>5.6689612783576697</c:v>
                </c:pt>
                <c:pt idx="2">
                  <c:v>6.0492365011329134</c:v>
                </c:pt>
                <c:pt idx="3">
                  <c:v>5.5051775944119941</c:v>
                </c:pt>
                <c:pt idx="4">
                  <c:v>4.9000231942128574</c:v>
                </c:pt>
                <c:pt idx="5">
                  <c:v>4.4875982378905084</c:v>
                </c:pt>
                <c:pt idx="6">
                  <c:v>4.0392794128229861</c:v>
                </c:pt>
                <c:pt idx="7">
                  <c:v>3.6055486023475973</c:v>
                </c:pt>
                <c:pt idx="8">
                  <c:v>3.0837884814517564</c:v>
                </c:pt>
                <c:pt idx="9">
                  <c:v>2.8882361825850023</c:v>
                </c:pt>
                <c:pt idx="10">
                  <c:v>2.8222556048303833</c:v>
                </c:pt>
                <c:pt idx="11">
                  <c:v>2.6461338671373547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5D-4C16-BF94-5478FCCA643E}"/>
            </c:ext>
          </c:extLst>
        </c:ser>
        <c:ser>
          <c:idx val="3"/>
          <c:order val="3"/>
          <c:tx>
            <c:strRef>
              <c:f>'4'!$AB$18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'4'!$AE$18:$AP$18</c:f>
              <c:numCache>
                <c:formatCode>#,##0</c:formatCode>
                <c:ptCount val="12"/>
                <c:pt idx="0">
                  <c:v>0.61475356421634209</c:v>
                </c:pt>
                <c:pt idx="1">
                  <c:v>0.57360169386844639</c:v>
                </c:pt>
                <c:pt idx="2">
                  <c:v>0.57243050581179711</c:v>
                </c:pt>
                <c:pt idx="3">
                  <c:v>0.51686044491192895</c:v>
                </c:pt>
                <c:pt idx="4">
                  <c:v>0.4926797466772907</c:v>
                </c:pt>
                <c:pt idx="5">
                  <c:v>0.41603415277801975</c:v>
                </c:pt>
                <c:pt idx="6">
                  <c:v>0.37982997344868075</c:v>
                </c:pt>
                <c:pt idx="7">
                  <c:v>0.41001290517952521</c:v>
                </c:pt>
                <c:pt idx="8">
                  <c:v>0.38088717967896413</c:v>
                </c:pt>
                <c:pt idx="9">
                  <c:v>0.34334925725323656</c:v>
                </c:pt>
                <c:pt idx="10">
                  <c:v>0.27775908537200428</c:v>
                </c:pt>
                <c:pt idx="11">
                  <c:v>0.27885697421777111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85D-4C16-BF94-5478FCCA64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4487040"/>
        <c:axId val="331333632"/>
      </c:barChart>
      <c:catAx>
        <c:axId val="324487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31333632"/>
        <c:crosses val="autoZero"/>
        <c:auto val="1"/>
        <c:lblAlgn val="ctr"/>
        <c:lblOffset val="100"/>
        <c:noMultiLvlLbl val="0"/>
      </c:catAx>
      <c:valAx>
        <c:axId val="331333632"/>
        <c:scaling>
          <c:orientation val="minMax"/>
          <c:max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koldioxidekvivalenter per miljoner kronor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32448704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sv-SE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sv-SE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Jönköping</a:t>
            </a:r>
          </a:p>
          <a:p>
            <a:pPr algn="ctr" rtl="0">
              <a:defRPr lang="sv-SE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endParaRP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'4'!$AB$36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'4'!$AE$36:$AP$36</c:f>
              <c:numCache>
                <c:formatCode>#,##0</c:formatCode>
                <c:ptCount val="12"/>
                <c:pt idx="0">
                  <c:v>16.055834861889331</c:v>
                </c:pt>
                <c:pt idx="1">
                  <c:v>17.509394417644351</c:v>
                </c:pt>
                <c:pt idx="2">
                  <c:v>17.08079150783621</c:v>
                </c:pt>
                <c:pt idx="3">
                  <c:v>14.855048981513889</c:v>
                </c:pt>
                <c:pt idx="4">
                  <c:v>14.422915791662083</c:v>
                </c:pt>
                <c:pt idx="5">
                  <c:v>14.19119766835909</c:v>
                </c:pt>
                <c:pt idx="6">
                  <c:v>13.220908752052347</c:v>
                </c:pt>
                <c:pt idx="7">
                  <c:v>12.377452578604512</c:v>
                </c:pt>
                <c:pt idx="8">
                  <c:v>10.982748645755105</c:v>
                </c:pt>
                <c:pt idx="9">
                  <c:v>10.4041288257083</c:v>
                </c:pt>
                <c:pt idx="10">
                  <c:v>9.8190359836907408</c:v>
                </c:pt>
                <c:pt idx="11">
                  <c:v>9.410849742880675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89-4088-9D1C-D241F18AA7C5}"/>
            </c:ext>
          </c:extLst>
        </c:ser>
        <c:ser>
          <c:idx val="1"/>
          <c:order val="1"/>
          <c:tx>
            <c:strRef>
              <c:f>'4'!$AB$37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'4'!$AE$37:$AP$37</c:f>
              <c:numCache>
                <c:formatCode>#,##0</c:formatCode>
                <c:ptCount val="12"/>
                <c:pt idx="0">
                  <c:v>26.58383728951485</c:v>
                </c:pt>
                <c:pt idx="1">
                  <c:v>33.310580256010994</c:v>
                </c:pt>
                <c:pt idx="2">
                  <c:v>30.570115596081628</c:v>
                </c:pt>
                <c:pt idx="3">
                  <c:v>25.410971678421074</c:v>
                </c:pt>
                <c:pt idx="4">
                  <c:v>25.946045316774324</c:v>
                </c:pt>
                <c:pt idx="5">
                  <c:v>25.690701695713031</c:v>
                </c:pt>
                <c:pt idx="6">
                  <c:v>23.576849797309734</c:v>
                </c:pt>
                <c:pt idx="7">
                  <c:v>21.008861324711368</c:v>
                </c:pt>
                <c:pt idx="8">
                  <c:v>19.102194883381177</c:v>
                </c:pt>
                <c:pt idx="9">
                  <c:v>18.43342544593223</c:v>
                </c:pt>
                <c:pt idx="10">
                  <c:v>17.725736086286659</c:v>
                </c:pt>
                <c:pt idx="11">
                  <c:v>16.815940545202242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89-4088-9D1C-D241F18AA7C5}"/>
            </c:ext>
          </c:extLst>
        </c:ser>
        <c:ser>
          <c:idx val="2"/>
          <c:order val="2"/>
          <c:tx>
            <c:strRef>
              <c:f>'4'!$AB$38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'4'!$AE$38:$AP$38</c:f>
              <c:numCache>
                <c:formatCode>#,##0</c:formatCode>
                <c:ptCount val="12"/>
                <c:pt idx="0">
                  <c:v>8.1686985869691107</c:v>
                </c:pt>
                <c:pt idx="1">
                  <c:v>7.8819499412565923</c:v>
                </c:pt>
                <c:pt idx="2">
                  <c:v>8.1477997105231186</c:v>
                </c:pt>
                <c:pt idx="3">
                  <c:v>7.4311581974627803</c:v>
                </c:pt>
                <c:pt idx="4">
                  <c:v>6.7496063568980826</c:v>
                </c:pt>
                <c:pt idx="5">
                  <c:v>6.5172356009138275</c:v>
                </c:pt>
                <c:pt idx="6">
                  <c:v>5.9072686878776945</c:v>
                </c:pt>
                <c:pt idx="7">
                  <c:v>5.6700903484550427</c:v>
                </c:pt>
                <c:pt idx="8">
                  <c:v>4.4443333698105745</c:v>
                </c:pt>
                <c:pt idx="9">
                  <c:v>3.9141977510749011</c:v>
                </c:pt>
                <c:pt idx="10">
                  <c:v>3.6639978229894847</c:v>
                </c:pt>
                <c:pt idx="11">
                  <c:v>3.6258742908119839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89-4088-9D1C-D241F18AA7C5}"/>
            </c:ext>
          </c:extLst>
        </c:ser>
        <c:ser>
          <c:idx val="3"/>
          <c:order val="3"/>
          <c:tx>
            <c:strRef>
              <c:f>'4'!$AB$39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'4'!$AE$39:$AP$39</c:f>
              <c:numCache>
                <c:formatCode>#,##0</c:formatCode>
                <c:ptCount val="12"/>
                <c:pt idx="0">
                  <c:v>1.2480381130986553</c:v>
                </c:pt>
                <c:pt idx="1">
                  <c:v>1.2454227964115319</c:v>
                </c:pt>
                <c:pt idx="2">
                  <c:v>1.2820495561556369</c:v>
                </c:pt>
                <c:pt idx="3">
                  <c:v>1.1594924965286393</c:v>
                </c:pt>
                <c:pt idx="4">
                  <c:v>1.1437176608278785</c:v>
                </c:pt>
                <c:pt idx="5">
                  <c:v>1.0460195762648108</c:v>
                </c:pt>
                <c:pt idx="6">
                  <c:v>0.93033304339613176</c:v>
                </c:pt>
                <c:pt idx="7">
                  <c:v>0.833566971576719</c:v>
                </c:pt>
                <c:pt idx="8">
                  <c:v>0.79088161414846569</c:v>
                </c:pt>
                <c:pt idx="9">
                  <c:v>0.69743459058928337</c:v>
                </c:pt>
                <c:pt idx="10">
                  <c:v>0.58524861370243486</c:v>
                </c:pt>
                <c:pt idx="11">
                  <c:v>0.60691984071046345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89-4088-9D1C-D241F18AA7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013952"/>
        <c:axId val="166015744"/>
      </c:barChart>
      <c:catAx>
        <c:axId val="1660139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6015744"/>
        <c:crosses val="autoZero"/>
        <c:auto val="1"/>
        <c:lblAlgn val="ctr"/>
        <c:lblOffset val="100"/>
        <c:noMultiLvlLbl val="0"/>
      </c:catAx>
      <c:valAx>
        <c:axId val="166015744"/>
        <c:scaling>
          <c:orientation val="minMax"/>
          <c:max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koldioxidekvivalenter per miljoner kronor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601395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Södermanland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'4'!$AB$22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'4'!$AE$22:$AP$22</c:f>
              <c:numCache>
                <c:formatCode>#,##0</c:formatCode>
                <c:ptCount val="12"/>
                <c:pt idx="0">
                  <c:v>44.584075371253306</c:v>
                </c:pt>
                <c:pt idx="1">
                  <c:v>30.014546271328335</c:v>
                </c:pt>
                <c:pt idx="2">
                  <c:v>38.421332898364206</c:v>
                </c:pt>
                <c:pt idx="3">
                  <c:v>34.570604810692025</c:v>
                </c:pt>
                <c:pt idx="4">
                  <c:v>27.741643751966674</c:v>
                </c:pt>
                <c:pt idx="5">
                  <c:v>29.971691864942123</c:v>
                </c:pt>
                <c:pt idx="6">
                  <c:v>30.914997273681458</c:v>
                </c:pt>
                <c:pt idx="7">
                  <c:v>37.30665237421244</c:v>
                </c:pt>
                <c:pt idx="8">
                  <c:v>27.379949914593102</c:v>
                </c:pt>
                <c:pt idx="9">
                  <c:v>25.911406411711354</c:v>
                </c:pt>
                <c:pt idx="10">
                  <c:v>23.587810111995946</c:v>
                </c:pt>
                <c:pt idx="11">
                  <c:v>29.629731189984646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DA-4587-A6EE-1049B79AEFED}"/>
            </c:ext>
          </c:extLst>
        </c:ser>
        <c:ser>
          <c:idx val="1"/>
          <c:order val="1"/>
          <c:tx>
            <c:strRef>
              <c:f>'4'!$AB$23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'4'!$AE$23:$AP$23</c:f>
              <c:numCache>
                <c:formatCode>#,##0</c:formatCode>
                <c:ptCount val="12"/>
                <c:pt idx="0">
                  <c:v>113.85159651218403</c:v>
                </c:pt>
                <c:pt idx="1">
                  <c:v>79.104739357322757</c:v>
                </c:pt>
                <c:pt idx="2">
                  <c:v>96.337210055188905</c:v>
                </c:pt>
                <c:pt idx="3">
                  <c:v>87.88341472918431</c:v>
                </c:pt>
                <c:pt idx="4">
                  <c:v>68.301944388065195</c:v>
                </c:pt>
                <c:pt idx="5">
                  <c:v>84.32344737486379</c:v>
                </c:pt>
                <c:pt idx="6">
                  <c:v>90.670508833120181</c:v>
                </c:pt>
                <c:pt idx="7">
                  <c:v>111.80018345426619</c:v>
                </c:pt>
                <c:pt idx="8">
                  <c:v>78.89613269045816</c:v>
                </c:pt>
                <c:pt idx="9">
                  <c:v>67.329725238493381</c:v>
                </c:pt>
                <c:pt idx="10">
                  <c:v>61.665034368482928</c:v>
                </c:pt>
                <c:pt idx="11">
                  <c:v>85.119313716781193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DA-4587-A6EE-1049B79AEFED}"/>
            </c:ext>
          </c:extLst>
        </c:ser>
        <c:ser>
          <c:idx val="2"/>
          <c:order val="2"/>
          <c:tx>
            <c:strRef>
              <c:f>'4'!$AB$24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'4'!$AE$24:$AP$24</c:f>
              <c:numCache>
                <c:formatCode>#,##0</c:formatCode>
                <c:ptCount val="12"/>
                <c:pt idx="0">
                  <c:v>6.8080113427726126</c:v>
                </c:pt>
                <c:pt idx="1">
                  <c:v>6.5506066802537246</c:v>
                </c:pt>
                <c:pt idx="2">
                  <c:v>6.0159131696124968</c:v>
                </c:pt>
                <c:pt idx="3">
                  <c:v>5.6582143717184694</c:v>
                </c:pt>
                <c:pt idx="4">
                  <c:v>4.949437014833503</c:v>
                </c:pt>
                <c:pt idx="5">
                  <c:v>4.7505490412379237</c:v>
                </c:pt>
                <c:pt idx="6">
                  <c:v>4.4988725229004825</c:v>
                </c:pt>
                <c:pt idx="7">
                  <c:v>4.2171679278770897</c:v>
                </c:pt>
                <c:pt idx="8">
                  <c:v>3.8201179301500829</c:v>
                </c:pt>
                <c:pt idx="9">
                  <c:v>3.6796800766330726</c:v>
                </c:pt>
                <c:pt idx="10">
                  <c:v>3.3501522996077879</c:v>
                </c:pt>
                <c:pt idx="11">
                  <c:v>3.2853479468748428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DA-4587-A6EE-1049B79AEFED}"/>
            </c:ext>
          </c:extLst>
        </c:ser>
        <c:ser>
          <c:idx val="3"/>
          <c:order val="3"/>
          <c:tx>
            <c:strRef>
              <c:f>'4'!$AB$25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'4'!$AE$25:$AP$25</c:f>
              <c:numCache>
                <c:formatCode>#,##0</c:formatCode>
                <c:ptCount val="12"/>
                <c:pt idx="0">
                  <c:v>1.1794679938417747</c:v>
                </c:pt>
                <c:pt idx="1">
                  <c:v>1.1482583844834511</c:v>
                </c:pt>
                <c:pt idx="2">
                  <c:v>1.1643160937774535</c:v>
                </c:pt>
                <c:pt idx="3">
                  <c:v>1.0893561316274281</c:v>
                </c:pt>
                <c:pt idx="4">
                  <c:v>1.1036955698713111</c:v>
                </c:pt>
                <c:pt idx="5">
                  <c:v>0.95937818632410188</c:v>
                </c:pt>
                <c:pt idx="6">
                  <c:v>0.87684991104025811</c:v>
                </c:pt>
                <c:pt idx="7">
                  <c:v>0.8283177528125748</c:v>
                </c:pt>
                <c:pt idx="8">
                  <c:v>0.77801438599255079</c:v>
                </c:pt>
                <c:pt idx="9">
                  <c:v>0.67578506149094042</c:v>
                </c:pt>
                <c:pt idx="10">
                  <c:v>0.55283500209651493</c:v>
                </c:pt>
                <c:pt idx="11">
                  <c:v>0.58128657071656775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DA-4587-A6EE-1049B79AEF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055936"/>
        <c:axId val="166057472"/>
      </c:barChart>
      <c:catAx>
        <c:axId val="166055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6057472"/>
        <c:crosses val="autoZero"/>
        <c:auto val="1"/>
        <c:lblAlgn val="ctr"/>
        <c:lblOffset val="100"/>
        <c:noMultiLvlLbl val="0"/>
      </c:catAx>
      <c:valAx>
        <c:axId val="166057472"/>
        <c:scaling>
          <c:orientation val="minMax"/>
          <c:max val="12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koldioxidekvivalenter per miljoner kronor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605593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Östergötland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'4'!$AB$29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'4'!$AE$29:$AP$29</c:f>
              <c:numCache>
                <c:formatCode>#,##0</c:formatCode>
                <c:ptCount val="12"/>
                <c:pt idx="0">
                  <c:v>18.009987266219589</c:v>
                </c:pt>
                <c:pt idx="1">
                  <c:v>17.382677100210291</c:v>
                </c:pt>
                <c:pt idx="2">
                  <c:v>17.232766147111278</c:v>
                </c:pt>
                <c:pt idx="3">
                  <c:v>14.974284731082779</c:v>
                </c:pt>
                <c:pt idx="4">
                  <c:v>14.664107288220761</c:v>
                </c:pt>
                <c:pt idx="5">
                  <c:v>13.692954779736022</c:v>
                </c:pt>
                <c:pt idx="6">
                  <c:v>12.259530399163305</c:v>
                </c:pt>
                <c:pt idx="7">
                  <c:v>11.761142360634102</c:v>
                </c:pt>
                <c:pt idx="8">
                  <c:v>11.477712616355062</c:v>
                </c:pt>
                <c:pt idx="9">
                  <c:v>10.766102706496733</c:v>
                </c:pt>
                <c:pt idx="10">
                  <c:v>9.9371923457337434</c:v>
                </c:pt>
                <c:pt idx="11">
                  <c:v>9.5210248128372967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D0-4A1F-B9D6-1A7A7B6A7B28}"/>
            </c:ext>
          </c:extLst>
        </c:ser>
        <c:ser>
          <c:idx val="1"/>
          <c:order val="1"/>
          <c:tx>
            <c:strRef>
              <c:f>'4'!$AB$30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'4'!$AE$30:$AP$30</c:f>
              <c:numCache>
                <c:formatCode>#,##0</c:formatCode>
                <c:ptCount val="12"/>
                <c:pt idx="0">
                  <c:v>37.269720587906122</c:v>
                </c:pt>
                <c:pt idx="1">
                  <c:v>35.125294262011124</c:v>
                </c:pt>
                <c:pt idx="2">
                  <c:v>37.3039978485521</c:v>
                </c:pt>
                <c:pt idx="3">
                  <c:v>32.877809405154792</c:v>
                </c:pt>
                <c:pt idx="4">
                  <c:v>33.864932291523942</c:v>
                </c:pt>
                <c:pt idx="5">
                  <c:v>31.303759564521965</c:v>
                </c:pt>
                <c:pt idx="6">
                  <c:v>27.682921976029665</c:v>
                </c:pt>
                <c:pt idx="7">
                  <c:v>26.491989469780066</c:v>
                </c:pt>
                <c:pt idx="8">
                  <c:v>27.724986956618416</c:v>
                </c:pt>
                <c:pt idx="9">
                  <c:v>25.650053356482847</c:v>
                </c:pt>
                <c:pt idx="10">
                  <c:v>24.908679342553739</c:v>
                </c:pt>
                <c:pt idx="11">
                  <c:v>22.724612792269127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D0-4A1F-B9D6-1A7A7B6A7B28}"/>
            </c:ext>
          </c:extLst>
        </c:ser>
        <c:ser>
          <c:idx val="2"/>
          <c:order val="2"/>
          <c:tx>
            <c:strRef>
              <c:f>'4'!$AB$31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'4'!$AE$31:$AP$31</c:f>
              <c:numCache>
                <c:formatCode>#,##0</c:formatCode>
                <c:ptCount val="12"/>
                <c:pt idx="0">
                  <c:v>8.1681467637436587</c:v>
                </c:pt>
                <c:pt idx="1">
                  <c:v>8.0700119559940156</c:v>
                </c:pt>
                <c:pt idx="2">
                  <c:v>7.4767759050805926</c:v>
                </c:pt>
                <c:pt idx="3">
                  <c:v>5.4384093930890094</c:v>
                </c:pt>
                <c:pt idx="4">
                  <c:v>4.9898107747519393</c:v>
                </c:pt>
                <c:pt idx="5">
                  <c:v>4.4563140044508875</c:v>
                </c:pt>
                <c:pt idx="6">
                  <c:v>3.9047345079639051</c:v>
                </c:pt>
                <c:pt idx="7">
                  <c:v>3.5430449551121463</c:v>
                </c:pt>
                <c:pt idx="8">
                  <c:v>3.0090138445695658</c:v>
                </c:pt>
                <c:pt idx="9">
                  <c:v>2.7693800809283227</c:v>
                </c:pt>
                <c:pt idx="10">
                  <c:v>2.5524986644978651</c:v>
                </c:pt>
                <c:pt idx="11">
                  <c:v>2.4997145507244007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D0-4A1F-B9D6-1A7A7B6A7B28}"/>
            </c:ext>
          </c:extLst>
        </c:ser>
        <c:ser>
          <c:idx val="3"/>
          <c:order val="3"/>
          <c:tx>
            <c:strRef>
              <c:f>'4'!$AB$32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'4'!$AE$32:$AP$32</c:f>
              <c:numCache>
                <c:formatCode>#,##0</c:formatCode>
                <c:ptCount val="12"/>
                <c:pt idx="0">
                  <c:v>2.6921785832154002</c:v>
                </c:pt>
                <c:pt idx="1">
                  <c:v>2.5654408035687508</c:v>
                </c:pt>
                <c:pt idx="2">
                  <c:v>1.9960561540796269</c:v>
                </c:pt>
                <c:pt idx="3">
                  <c:v>1.9473257313431327</c:v>
                </c:pt>
                <c:pt idx="4">
                  <c:v>1.7895999650822061</c:v>
                </c:pt>
                <c:pt idx="5">
                  <c:v>1.5621049714494497</c:v>
                </c:pt>
                <c:pt idx="6">
                  <c:v>1.5027750895049348</c:v>
                </c:pt>
                <c:pt idx="7">
                  <c:v>1.6183122206751577</c:v>
                </c:pt>
                <c:pt idx="8">
                  <c:v>1.4071870549999765</c:v>
                </c:pt>
                <c:pt idx="9">
                  <c:v>1.3750287698117052</c:v>
                </c:pt>
                <c:pt idx="10">
                  <c:v>1.0526484987088249</c:v>
                </c:pt>
                <c:pt idx="11">
                  <c:v>1.2001163565825002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D0-4A1F-B9D6-1A7A7B6A7B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289408"/>
        <c:axId val="166290944"/>
      </c:barChart>
      <c:catAx>
        <c:axId val="166289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6290944"/>
        <c:crosses val="autoZero"/>
        <c:auto val="1"/>
        <c:lblAlgn val="ctr"/>
        <c:lblOffset val="100"/>
        <c:noMultiLvlLbl val="0"/>
      </c:catAx>
      <c:valAx>
        <c:axId val="166290944"/>
        <c:scaling>
          <c:orientation val="minMax"/>
          <c:max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miljoner kronor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62894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Stockholm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'5'!$AB$8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'5'!$AE$8:$AO$8</c:f>
              <c:numCache>
                <c:formatCode>#,##0</c:formatCode>
                <c:ptCount val="11"/>
                <c:pt idx="0">
                  <c:v>9.2657846370555426</c:v>
                </c:pt>
                <c:pt idx="1">
                  <c:v>8.9983694842068189</c:v>
                </c:pt>
                <c:pt idx="2">
                  <c:v>8.6614913469133494</c:v>
                </c:pt>
                <c:pt idx="3">
                  <c:v>7.4406976250823149</c:v>
                </c:pt>
                <c:pt idx="4">
                  <c:v>7.2450816280325894</c:v>
                </c:pt>
                <c:pt idx="5">
                  <c:v>7.3376005926624046</c:v>
                </c:pt>
                <c:pt idx="6">
                  <c:v>7.485637042812173</c:v>
                </c:pt>
                <c:pt idx="7">
                  <c:v>8.0822029014624164</c:v>
                </c:pt>
                <c:pt idx="8">
                  <c:v>8.0773920918556819</c:v>
                </c:pt>
                <c:pt idx="9">
                  <c:v>7.2051106388205231</c:v>
                </c:pt>
                <c:pt idx="10">
                  <c:v>7.0234512134578084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88-4C1F-921C-3FC84BCEB171}"/>
            </c:ext>
          </c:extLst>
        </c:ser>
        <c:ser>
          <c:idx val="1"/>
          <c:order val="1"/>
          <c:tx>
            <c:strRef>
              <c:f>'5'!$AB$9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'5'!$AE$9:$AO$9</c:f>
              <c:numCache>
                <c:formatCode>#,##0</c:formatCode>
                <c:ptCount val="11"/>
                <c:pt idx="0">
                  <c:v>19.745150407951538</c:v>
                </c:pt>
                <c:pt idx="1">
                  <c:v>18.911737790422503</c:v>
                </c:pt>
                <c:pt idx="2">
                  <c:v>20.540338788468649</c:v>
                </c:pt>
                <c:pt idx="3">
                  <c:v>16.937068595578587</c:v>
                </c:pt>
                <c:pt idx="4">
                  <c:v>15.201506253904251</c:v>
                </c:pt>
                <c:pt idx="5">
                  <c:v>15.285705223845364</c:v>
                </c:pt>
                <c:pt idx="6">
                  <c:v>14.601708524830212</c:v>
                </c:pt>
                <c:pt idx="7">
                  <c:v>15.147848685412274</c:v>
                </c:pt>
                <c:pt idx="8">
                  <c:v>13.93284704301977</c:v>
                </c:pt>
                <c:pt idx="9">
                  <c:v>12.501937328338233</c:v>
                </c:pt>
                <c:pt idx="10">
                  <c:v>12.356854036666409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88-4C1F-921C-3FC84BCEB171}"/>
            </c:ext>
          </c:extLst>
        </c:ser>
        <c:ser>
          <c:idx val="2"/>
          <c:order val="2"/>
          <c:tx>
            <c:strRef>
              <c:f>'5'!$AB$10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'5'!$AE$10:$AO$10</c:f>
              <c:numCache>
                <c:formatCode>#,##0</c:formatCode>
                <c:ptCount val="11"/>
                <c:pt idx="0">
                  <c:v>7.7830484522170389</c:v>
                </c:pt>
                <c:pt idx="1">
                  <c:v>7.481071761162478</c:v>
                </c:pt>
                <c:pt idx="2">
                  <c:v>6.7320814795115194</c:v>
                </c:pt>
                <c:pt idx="3">
                  <c:v>5.7118954833832181</c:v>
                </c:pt>
                <c:pt idx="4">
                  <c:v>5.8851818055229499</c:v>
                </c:pt>
                <c:pt idx="5">
                  <c:v>6.1488661745636177</c:v>
                </c:pt>
                <c:pt idx="6">
                  <c:v>6.4948523482857521</c:v>
                </c:pt>
                <c:pt idx="7">
                  <c:v>7.3399183655986295</c:v>
                </c:pt>
                <c:pt idx="8">
                  <c:v>7.6685265987610522</c:v>
                </c:pt>
                <c:pt idx="9">
                  <c:v>6.6552049030461191</c:v>
                </c:pt>
                <c:pt idx="10">
                  <c:v>6.4902898405890532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88-4C1F-921C-3FC84BCEB171}"/>
            </c:ext>
          </c:extLst>
        </c:ser>
        <c:ser>
          <c:idx val="3"/>
          <c:order val="3"/>
          <c:tx>
            <c:strRef>
              <c:f>'5'!$AB$11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'5'!$AE$11:$AO$11</c:f>
              <c:numCache>
                <c:formatCode>#,##0</c:formatCode>
                <c:ptCount val="11"/>
                <c:pt idx="0">
                  <c:v>0.46801771243959883</c:v>
                </c:pt>
                <c:pt idx="1">
                  <c:v>0.51429069039573161</c:v>
                </c:pt>
                <c:pt idx="2">
                  <c:v>0.49346107287698354</c:v>
                </c:pt>
                <c:pt idx="3">
                  <c:v>0.46751928277254357</c:v>
                </c:pt>
                <c:pt idx="4">
                  <c:v>0.47334618056677236</c:v>
                </c:pt>
                <c:pt idx="5">
                  <c:v>0.4199706728727402</c:v>
                </c:pt>
                <c:pt idx="6">
                  <c:v>0.41520298679819523</c:v>
                </c:pt>
                <c:pt idx="7">
                  <c:v>0.40393375516194968</c:v>
                </c:pt>
                <c:pt idx="8">
                  <c:v>0.3971193401004654</c:v>
                </c:pt>
                <c:pt idx="9">
                  <c:v>0.37367145072870733</c:v>
                </c:pt>
                <c:pt idx="10">
                  <c:v>0.32191876436815586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88-4C1F-921C-3FC84BCEB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322944"/>
        <c:axId val="166324480"/>
      </c:barChart>
      <c:catAx>
        <c:axId val="1663229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6324480"/>
        <c:crosses val="autoZero"/>
        <c:auto val="1"/>
        <c:lblAlgn val="ctr"/>
        <c:lblOffset val="100"/>
        <c:noMultiLvlLbl val="0"/>
      </c:catAx>
      <c:valAx>
        <c:axId val="166324480"/>
        <c:scaling>
          <c:orientation val="minMax"/>
          <c:max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</a:t>
                </a:r>
                <a:r>
                  <a:rPr lang="en-US" b="0" baseline="0"/>
                  <a:t> pe</a:t>
                </a:r>
                <a:r>
                  <a:rPr lang="en-US" b="0"/>
                  <a:t>r sysselsatt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632294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v-SE"/>
              <a:t>Uppsala</a:t>
            </a:r>
          </a:p>
          <a:p>
            <a:pPr>
              <a:defRPr/>
            </a:pPr>
            <a:endParaRPr lang="sv-SE"/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'5'!$AB$15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'5'!$AE$15:$AO$15</c:f>
              <c:numCache>
                <c:formatCode>#,##0</c:formatCode>
                <c:ptCount val="11"/>
                <c:pt idx="0">
                  <c:v>9.9151078389726024</c:v>
                </c:pt>
                <c:pt idx="1">
                  <c:v>9.7418198411432293</c:v>
                </c:pt>
                <c:pt idx="2">
                  <c:v>12.639350853560572</c:v>
                </c:pt>
                <c:pt idx="3">
                  <c:v>10.879642305181671</c:v>
                </c:pt>
                <c:pt idx="4">
                  <c:v>9.9452683224567053</c:v>
                </c:pt>
                <c:pt idx="5">
                  <c:v>9.8172149441010905</c:v>
                </c:pt>
                <c:pt idx="6">
                  <c:v>8.952143929390374</c:v>
                </c:pt>
                <c:pt idx="7">
                  <c:v>8.7667304199226308</c:v>
                </c:pt>
                <c:pt idx="8">
                  <c:v>8.6396901123613201</c:v>
                </c:pt>
                <c:pt idx="9">
                  <c:v>7.962247436432949</c:v>
                </c:pt>
                <c:pt idx="10">
                  <c:v>8.2564690750980123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69-4483-BC70-57A1D396685F}"/>
            </c:ext>
          </c:extLst>
        </c:ser>
        <c:ser>
          <c:idx val="1"/>
          <c:order val="1"/>
          <c:tx>
            <c:strRef>
              <c:f>'5'!$AB$16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'5'!$AE$16:$AO$16</c:f>
              <c:numCache>
                <c:formatCode>#,##0</c:formatCode>
                <c:ptCount val="11"/>
                <c:pt idx="0">
                  <c:v>26.28727207209942</c:v>
                </c:pt>
                <c:pt idx="1">
                  <c:v>26.872380675444898</c:v>
                </c:pt>
                <c:pt idx="2">
                  <c:v>41.761380999290573</c:v>
                </c:pt>
                <c:pt idx="3">
                  <c:v>33.449184813051886</c:v>
                </c:pt>
                <c:pt idx="4">
                  <c:v>30.312836741056277</c:v>
                </c:pt>
                <c:pt idx="5">
                  <c:v>30.689276712301531</c:v>
                </c:pt>
                <c:pt idx="6">
                  <c:v>27.41260223961423</c:v>
                </c:pt>
                <c:pt idx="7">
                  <c:v>27.0406787237937</c:v>
                </c:pt>
                <c:pt idx="8">
                  <c:v>28.375745014781</c:v>
                </c:pt>
                <c:pt idx="9">
                  <c:v>25.482084095435905</c:v>
                </c:pt>
                <c:pt idx="10">
                  <c:v>27.630858851536313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69-4483-BC70-57A1D396685F}"/>
            </c:ext>
          </c:extLst>
        </c:ser>
        <c:ser>
          <c:idx val="2"/>
          <c:order val="2"/>
          <c:tx>
            <c:strRef>
              <c:f>'5'!$AB$17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'5'!$AE$17:$AO$17</c:f>
              <c:numCache>
                <c:formatCode>#,##0</c:formatCode>
                <c:ptCount val="11"/>
                <c:pt idx="0">
                  <c:v>4.1770042472327491</c:v>
                </c:pt>
                <c:pt idx="1">
                  <c:v>3.8350523048089631</c:v>
                </c:pt>
                <c:pt idx="2">
                  <c:v>3.8993051500545945</c:v>
                </c:pt>
                <c:pt idx="3">
                  <c:v>3.6814330099833854</c:v>
                </c:pt>
                <c:pt idx="4">
                  <c:v>3.2869255756086586</c:v>
                </c:pt>
                <c:pt idx="5">
                  <c:v>3.1260863199255242</c:v>
                </c:pt>
                <c:pt idx="6">
                  <c:v>2.9379954165912476</c:v>
                </c:pt>
                <c:pt idx="7">
                  <c:v>2.7151800082894719</c:v>
                </c:pt>
                <c:pt idx="8">
                  <c:v>2.3878334900695757</c:v>
                </c:pt>
                <c:pt idx="9">
                  <c:v>2.3104162563111954</c:v>
                </c:pt>
                <c:pt idx="10">
                  <c:v>2.25053190719593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69-4483-BC70-57A1D396685F}"/>
            </c:ext>
          </c:extLst>
        </c:ser>
        <c:ser>
          <c:idx val="3"/>
          <c:order val="3"/>
          <c:tx>
            <c:strRef>
              <c:f>'5'!$AB$18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'5'!$AE$18:$AO$18</c:f>
              <c:numCache>
                <c:formatCode>#,##0</c:formatCode>
                <c:ptCount val="11"/>
                <c:pt idx="0">
                  <c:v>0.32810164950213111</c:v>
                </c:pt>
                <c:pt idx="1">
                  <c:v>0.31737472769629049</c:v>
                </c:pt>
                <c:pt idx="2">
                  <c:v>0.32091600836949763</c:v>
                </c:pt>
                <c:pt idx="3">
                  <c:v>0.30268487188881732</c:v>
                </c:pt>
                <c:pt idx="4">
                  <c:v>0.30263099401123655</c:v>
                </c:pt>
                <c:pt idx="5">
                  <c:v>0.26738508724018401</c:v>
                </c:pt>
                <c:pt idx="6">
                  <c:v>0.24796585551506525</c:v>
                </c:pt>
                <c:pt idx="7">
                  <c:v>0.27204830262020085</c:v>
                </c:pt>
                <c:pt idx="8">
                  <c:v>0.25984547209396724</c:v>
                </c:pt>
                <c:pt idx="9">
                  <c:v>0.23726893734768584</c:v>
                </c:pt>
                <c:pt idx="10">
                  <c:v>0.20263416483509228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69-4483-BC70-57A1D39668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810176"/>
        <c:axId val="167811712"/>
      </c:barChart>
      <c:catAx>
        <c:axId val="167810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7811712"/>
        <c:crosses val="autoZero"/>
        <c:auto val="1"/>
        <c:lblAlgn val="ctr"/>
        <c:lblOffset val="100"/>
        <c:noMultiLvlLbl val="0"/>
      </c:catAx>
      <c:valAx>
        <c:axId val="167811712"/>
        <c:scaling>
          <c:orientation val="minMax"/>
          <c:max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sv-SE" b="0"/>
                  <a:t>Ton per sysselsatt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16781017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Södermanland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2639060456425999"/>
          <c:y val="8.8183518951821263E-2"/>
          <c:w val="0.83717198328142628"/>
          <c:h val="0.47622469019632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'5'!$AB$22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'5'!$AE$22:$AO$22</c:f>
              <c:numCache>
                <c:formatCode>#,##0</c:formatCode>
                <c:ptCount val="11"/>
                <c:pt idx="0">
                  <c:v>31.423710916955777</c:v>
                </c:pt>
                <c:pt idx="1">
                  <c:v>19.721124824321663</c:v>
                </c:pt>
                <c:pt idx="2">
                  <c:v>29.169662831602807</c:v>
                </c:pt>
                <c:pt idx="3">
                  <c:v>26.418096333809125</c:v>
                </c:pt>
                <c:pt idx="4">
                  <c:v>21.488949128451715</c:v>
                </c:pt>
                <c:pt idx="5">
                  <c:v>22.029464023366621</c:v>
                </c:pt>
                <c:pt idx="6">
                  <c:v>22.673014993404426</c:v>
                </c:pt>
                <c:pt idx="7">
                  <c:v>28.515329907435156</c:v>
                </c:pt>
                <c:pt idx="8">
                  <c:v>21.307308137669999</c:v>
                </c:pt>
                <c:pt idx="9">
                  <c:v>21.333361707457311</c:v>
                </c:pt>
                <c:pt idx="10">
                  <c:v>20.381390990728683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0E-4F16-9440-250D5F1127E4}"/>
            </c:ext>
          </c:extLst>
        </c:ser>
        <c:ser>
          <c:idx val="1"/>
          <c:order val="1"/>
          <c:tx>
            <c:strRef>
              <c:f>'5'!$AB$23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'5'!$AE$23:$AO$23</c:f>
              <c:numCache>
                <c:formatCode>#,##0</c:formatCode>
                <c:ptCount val="11"/>
                <c:pt idx="0">
                  <c:v>86.938438518751639</c:v>
                </c:pt>
                <c:pt idx="1">
                  <c:v>51.493542340199348</c:v>
                </c:pt>
                <c:pt idx="2">
                  <c:v>84.244686400875807</c:v>
                </c:pt>
                <c:pt idx="3">
                  <c:v>74.844160750713172</c:v>
                </c:pt>
                <c:pt idx="4">
                  <c:v>60.627890442786772</c:v>
                </c:pt>
                <c:pt idx="5">
                  <c:v>63.713482704799674</c:v>
                </c:pt>
                <c:pt idx="6">
                  <c:v>67.269301456287394</c:v>
                </c:pt>
                <c:pt idx="7">
                  <c:v>89.686179529590618</c:v>
                </c:pt>
                <c:pt idx="8">
                  <c:v>66.884065865599666</c:v>
                </c:pt>
                <c:pt idx="9">
                  <c:v>67.148452901312822</c:v>
                </c:pt>
                <c:pt idx="10">
                  <c:v>63.821371419355664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0E-4F16-9440-250D5F1127E4}"/>
            </c:ext>
          </c:extLst>
        </c:ser>
        <c:ser>
          <c:idx val="2"/>
          <c:order val="2"/>
          <c:tx>
            <c:strRef>
              <c:f>'5'!$AB$24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'5'!$AE$24:$AO$24</c:f>
              <c:numCache>
                <c:formatCode>#,##0</c:formatCode>
                <c:ptCount val="11"/>
                <c:pt idx="0">
                  <c:v>4.8743920365290476</c:v>
                </c:pt>
                <c:pt idx="1">
                  <c:v>4.4994587092451441</c:v>
                </c:pt>
                <c:pt idx="2">
                  <c:v>4.4383895512876697</c:v>
                </c:pt>
                <c:pt idx="3">
                  <c:v>4.2464618750124759</c:v>
                </c:pt>
                <c:pt idx="4">
                  <c:v>3.6817775491562683</c:v>
                </c:pt>
                <c:pt idx="5">
                  <c:v>3.5758678237681818</c:v>
                </c:pt>
                <c:pt idx="6">
                  <c:v>3.4234017588702184</c:v>
                </c:pt>
                <c:pt idx="7">
                  <c:v>3.3411932147812737</c:v>
                </c:pt>
                <c:pt idx="8">
                  <c:v>2.9983050891210441</c:v>
                </c:pt>
                <c:pt idx="9">
                  <c:v>2.8102099698376919</c:v>
                </c:pt>
                <c:pt idx="10">
                  <c:v>2.7713246314091875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0E-4F16-9440-250D5F1127E4}"/>
            </c:ext>
          </c:extLst>
        </c:ser>
        <c:ser>
          <c:idx val="3"/>
          <c:order val="3"/>
          <c:tx>
            <c:strRef>
              <c:f>'5'!$AB$25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'5'!$AE$25:$AO$25</c:f>
              <c:numCache>
                <c:formatCode>#,##0</c:formatCode>
                <c:ptCount val="11"/>
                <c:pt idx="0">
                  <c:v>0.49312566429552673</c:v>
                </c:pt>
                <c:pt idx="1">
                  <c:v>0.48677847689497411</c:v>
                </c:pt>
                <c:pt idx="2">
                  <c:v>0.51248243812724137</c:v>
                </c:pt>
                <c:pt idx="3">
                  <c:v>0.49372617055664286</c:v>
                </c:pt>
                <c:pt idx="4">
                  <c:v>0.51633883584215179</c:v>
                </c:pt>
                <c:pt idx="5">
                  <c:v>0.45183539060236139</c:v>
                </c:pt>
                <c:pt idx="6">
                  <c:v>0.41832050594689829</c:v>
                </c:pt>
                <c:pt idx="7">
                  <c:v>0.40192464325336563</c:v>
                </c:pt>
                <c:pt idx="8">
                  <c:v>0.38189963166629676</c:v>
                </c:pt>
                <c:pt idx="9">
                  <c:v>0.34542536422906189</c:v>
                </c:pt>
                <c:pt idx="10">
                  <c:v>0.28957670557243398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40E-4F16-9440-250D5F112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835136"/>
        <c:axId val="167836672"/>
      </c:barChart>
      <c:catAx>
        <c:axId val="167835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7836672"/>
        <c:crosses val="autoZero"/>
        <c:auto val="1"/>
        <c:lblAlgn val="ctr"/>
        <c:lblOffset val="100"/>
        <c:noMultiLvlLbl val="0"/>
      </c:catAx>
      <c:valAx>
        <c:axId val="1678366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sysselsatt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783513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Östergötland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0864364518947892"/>
          <c:y val="7.124997194882994E-2"/>
          <c:w val="0.86577991925755471"/>
          <c:h val="0.466974506780527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'5'!$AB$29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'5'!$AE$29:$AO$29</c:f>
              <c:numCache>
                <c:formatCode>#,##0</c:formatCode>
                <c:ptCount val="11"/>
                <c:pt idx="0">
                  <c:v>11.939637205972844</c:v>
                </c:pt>
                <c:pt idx="1">
                  <c:v>12.014816112044052</c:v>
                </c:pt>
                <c:pt idx="2">
                  <c:v>12.349110596175016</c:v>
                </c:pt>
                <c:pt idx="3">
                  <c:v>10.915421664252063</c:v>
                </c:pt>
                <c:pt idx="4">
                  <c:v>10.835999602738084</c:v>
                </c:pt>
                <c:pt idx="5">
                  <c:v>10.34905588272656</c:v>
                </c:pt>
                <c:pt idx="6">
                  <c:v>9.5252506944794106</c:v>
                </c:pt>
                <c:pt idx="7">
                  <c:v>9.5100154595958006</c:v>
                </c:pt>
                <c:pt idx="8">
                  <c:v>9.4058147059440635</c:v>
                </c:pt>
                <c:pt idx="9">
                  <c:v>8.9191113664899131</c:v>
                </c:pt>
                <c:pt idx="10">
                  <c:v>8.5229304203375662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4E-4FD4-A05A-F683A846C000}"/>
            </c:ext>
          </c:extLst>
        </c:ser>
        <c:ser>
          <c:idx val="1"/>
          <c:order val="1"/>
          <c:tx>
            <c:strRef>
              <c:f>'5'!$AB$30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'5'!$AE$30:$AO$30</c:f>
              <c:numCache>
                <c:formatCode>#,##0</c:formatCode>
                <c:ptCount val="11"/>
                <c:pt idx="0">
                  <c:v>24.005179458020105</c:v>
                </c:pt>
                <c:pt idx="1">
                  <c:v>24.451694505626314</c:v>
                </c:pt>
                <c:pt idx="2">
                  <c:v>27.357702622573989</c:v>
                </c:pt>
                <c:pt idx="3">
                  <c:v>24.947207637444588</c:v>
                </c:pt>
                <c:pt idx="4">
                  <c:v>25.663532054345318</c:v>
                </c:pt>
                <c:pt idx="5">
                  <c:v>24.857703787528731</c:v>
                </c:pt>
                <c:pt idx="6">
                  <c:v>22.500005329262738</c:v>
                </c:pt>
                <c:pt idx="7">
                  <c:v>23.149961922001907</c:v>
                </c:pt>
                <c:pt idx="8">
                  <c:v>24.643781194651151</c:v>
                </c:pt>
                <c:pt idx="9">
                  <c:v>22.981215087653975</c:v>
                </c:pt>
                <c:pt idx="10">
                  <c:v>22.481552311879128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4E-4FD4-A05A-F683A846C000}"/>
            </c:ext>
          </c:extLst>
        </c:ser>
        <c:ser>
          <c:idx val="2"/>
          <c:order val="2"/>
          <c:tx>
            <c:strRef>
              <c:f>'5'!$AB$31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'5'!$AE$31:$AO$31</c:f>
              <c:numCache>
                <c:formatCode>#,##0</c:formatCode>
                <c:ptCount val="11"/>
                <c:pt idx="0">
                  <c:v>5.4417800246575734</c:v>
                </c:pt>
                <c:pt idx="1">
                  <c:v>5.4276297186352522</c:v>
                </c:pt>
                <c:pt idx="2">
                  <c:v>5.1567875138718069</c:v>
                </c:pt>
                <c:pt idx="3">
                  <c:v>3.7812274131973651</c:v>
                </c:pt>
                <c:pt idx="4">
                  <c:v>3.5527209903057417</c:v>
                </c:pt>
                <c:pt idx="5">
                  <c:v>3.2242742502791719</c:v>
                </c:pt>
                <c:pt idx="6">
                  <c:v>2.9227746464936923</c:v>
                </c:pt>
                <c:pt idx="7">
                  <c:v>2.7553799897748443</c:v>
                </c:pt>
                <c:pt idx="8">
                  <c:v>2.3648820269657529</c:v>
                </c:pt>
                <c:pt idx="9">
                  <c:v>2.1617188336949344</c:v>
                </c:pt>
                <c:pt idx="10">
                  <c:v>2.0503157546851876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4E-4FD4-A05A-F683A846C000}"/>
            </c:ext>
          </c:extLst>
        </c:ser>
        <c:ser>
          <c:idx val="3"/>
          <c:order val="3"/>
          <c:tx>
            <c:strRef>
              <c:f>'5'!$AB$32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'5'!$AE$32:$AO$32</c:f>
              <c:numCache>
                <c:formatCode>#,##0</c:formatCode>
                <c:ptCount val="11"/>
                <c:pt idx="0">
                  <c:v>1.1885375826968867</c:v>
                </c:pt>
                <c:pt idx="1">
                  <c:v>1.1628752949898287</c:v>
                </c:pt>
                <c:pt idx="2">
                  <c:v>0.95241297443786688</c:v>
                </c:pt>
                <c:pt idx="3">
                  <c:v>0.95397561651952589</c:v>
                </c:pt>
                <c:pt idx="4">
                  <c:v>0.90123135741561722</c:v>
                </c:pt>
                <c:pt idx="5">
                  <c:v>0.79194134727223187</c:v>
                </c:pt>
                <c:pt idx="6">
                  <c:v>0.78895692199009082</c:v>
                </c:pt>
                <c:pt idx="7">
                  <c:v>0.86097070190971126</c:v>
                </c:pt>
                <c:pt idx="8">
                  <c:v>0.76089609512862943</c:v>
                </c:pt>
                <c:pt idx="9">
                  <c:v>0.77926630463692448</c:v>
                </c:pt>
                <c:pt idx="10">
                  <c:v>0.65343889475626293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4E-4FD4-A05A-F683A846C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03456"/>
        <c:axId val="168004992"/>
      </c:barChart>
      <c:catAx>
        <c:axId val="1680034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8004992"/>
        <c:crosses val="autoZero"/>
        <c:auto val="1"/>
        <c:lblAlgn val="ctr"/>
        <c:lblOffset val="100"/>
        <c:noMultiLvlLbl val="0"/>
      </c:catAx>
      <c:valAx>
        <c:axId val="168004992"/>
        <c:scaling>
          <c:orientation val="minMax"/>
          <c:max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sysselatt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800345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Jönköping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'5'!$AB$36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'5'!$AE$36:$AO$36</c:f>
              <c:numCache>
                <c:formatCode>#,##0</c:formatCode>
                <c:ptCount val="11"/>
                <c:pt idx="0">
                  <c:v>10.446909627596135</c:v>
                </c:pt>
                <c:pt idx="1">
                  <c:v>10.84945748642399</c:v>
                </c:pt>
                <c:pt idx="2">
                  <c:v>11.035047391918193</c:v>
                </c:pt>
                <c:pt idx="3">
                  <c:v>10.045791875421672</c:v>
                </c:pt>
                <c:pt idx="4">
                  <c:v>9.7813977737025812</c:v>
                </c:pt>
                <c:pt idx="5">
                  <c:v>9.7543614561632914</c:v>
                </c:pt>
                <c:pt idx="6">
                  <c:v>9.2961462827254344</c:v>
                </c:pt>
                <c:pt idx="7">
                  <c:v>9.0129726016527183</c:v>
                </c:pt>
                <c:pt idx="8">
                  <c:v>8.3972139064611255</c:v>
                </c:pt>
                <c:pt idx="9">
                  <c:v>8.2730239282825764</c:v>
                </c:pt>
                <c:pt idx="10">
                  <c:v>7.8796459433838759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7D-4129-B126-69A1C98302C5}"/>
            </c:ext>
          </c:extLst>
        </c:ser>
        <c:ser>
          <c:idx val="1"/>
          <c:order val="1"/>
          <c:tx>
            <c:strRef>
              <c:f>'5'!$AB$37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'5'!$AE$37:$AO$37</c:f>
              <c:numCache>
                <c:formatCode>#,##0</c:formatCode>
                <c:ptCount val="11"/>
                <c:pt idx="0">
                  <c:v>16.323762410469676</c:v>
                </c:pt>
                <c:pt idx="1">
                  <c:v>18.306027586518297</c:v>
                </c:pt>
                <c:pt idx="2">
                  <c:v>18.487316733637222</c:v>
                </c:pt>
                <c:pt idx="3">
                  <c:v>16.172597329172369</c:v>
                </c:pt>
                <c:pt idx="4">
                  <c:v>16.301379601468145</c:v>
                </c:pt>
                <c:pt idx="5">
                  <c:v>16.856643857449225</c:v>
                </c:pt>
                <c:pt idx="6">
                  <c:v>16.38206875538971</c:v>
                </c:pt>
                <c:pt idx="7">
                  <c:v>15.816064995259984</c:v>
                </c:pt>
                <c:pt idx="8">
                  <c:v>15.344242747594645</c:v>
                </c:pt>
                <c:pt idx="9">
                  <c:v>15.343258091668245</c:v>
                </c:pt>
                <c:pt idx="10">
                  <c:v>14.469378951333997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7D-4129-B126-69A1C98302C5}"/>
            </c:ext>
          </c:extLst>
        </c:ser>
        <c:ser>
          <c:idx val="2"/>
          <c:order val="2"/>
          <c:tx>
            <c:strRef>
              <c:f>'5'!$AB$38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'5'!$AE$38:$AO$38</c:f>
              <c:numCache>
                <c:formatCode>#,##0</c:formatCode>
                <c:ptCount val="11"/>
                <c:pt idx="0">
                  <c:v>5.8683074006237641</c:v>
                </c:pt>
                <c:pt idx="1">
                  <c:v>5.4418546750912409</c:v>
                </c:pt>
                <c:pt idx="2">
                  <c:v>5.7361413599758597</c:v>
                </c:pt>
                <c:pt idx="3">
                  <c:v>5.5312902205542835</c:v>
                </c:pt>
                <c:pt idx="4">
                  <c:v>5.034887849024047</c:v>
                </c:pt>
                <c:pt idx="5">
                  <c:v>4.7718056513381404</c:v>
                </c:pt>
                <c:pt idx="6">
                  <c:v>4.3661665331284256</c:v>
                </c:pt>
                <c:pt idx="7">
                  <c:v>4.2097292179616126</c:v>
                </c:pt>
                <c:pt idx="8">
                  <c:v>3.4716169396046999</c:v>
                </c:pt>
                <c:pt idx="9">
                  <c:v>3.1684734093086249</c:v>
                </c:pt>
                <c:pt idx="10">
                  <c:v>2.9929348988259719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7D-4129-B126-69A1C98302C5}"/>
            </c:ext>
          </c:extLst>
        </c:ser>
        <c:ser>
          <c:idx val="3"/>
          <c:order val="3"/>
          <c:tx>
            <c:strRef>
              <c:f>'5'!$AB$39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'5'!$AE$39:$AO$39</c:f>
              <c:numCache>
                <c:formatCode>#,##0</c:formatCode>
                <c:ptCount val="11"/>
                <c:pt idx="0">
                  <c:v>0.50797340743664565</c:v>
                </c:pt>
                <c:pt idx="1">
                  <c:v>0.52099818296775136</c:v>
                </c:pt>
                <c:pt idx="2">
                  <c:v>0.52410743268492932</c:v>
                </c:pt>
                <c:pt idx="3">
                  <c:v>0.48765418235298019</c:v>
                </c:pt>
                <c:pt idx="4">
                  <c:v>0.4995053654905986</c:v>
                </c:pt>
                <c:pt idx="5">
                  <c:v>0.46554397112619961</c:v>
                </c:pt>
                <c:pt idx="6">
                  <c:v>0.41525367104804156</c:v>
                </c:pt>
                <c:pt idx="7">
                  <c:v>0.37775739575544953</c:v>
                </c:pt>
                <c:pt idx="8">
                  <c:v>0.36463872411152998</c:v>
                </c:pt>
                <c:pt idx="9">
                  <c:v>0.33499214021060897</c:v>
                </c:pt>
                <c:pt idx="10">
                  <c:v>0.29377407063337035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7D-4129-B126-69A1C9830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110720"/>
        <c:axId val="168112512"/>
      </c:barChart>
      <c:catAx>
        <c:axId val="168110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8112512"/>
        <c:crosses val="autoZero"/>
        <c:auto val="1"/>
        <c:lblAlgn val="ctr"/>
        <c:lblOffset val="100"/>
        <c:noMultiLvlLbl val="0"/>
      </c:catAx>
      <c:valAx>
        <c:axId val="168112512"/>
        <c:scaling>
          <c:orientation val="minMax"/>
          <c:max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sysselsatt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811072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Kronoberg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'5'!$AB$43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'5'!$AE$43:$AO$43</c:f>
              <c:numCache>
                <c:formatCode>#,##0</c:formatCode>
                <c:ptCount val="11"/>
                <c:pt idx="0">
                  <c:v>10.846908098187136</c:v>
                </c:pt>
                <c:pt idx="1">
                  <c:v>11.166681181904195</c:v>
                </c:pt>
                <c:pt idx="2">
                  <c:v>11.42235593110639</c:v>
                </c:pt>
                <c:pt idx="3">
                  <c:v>10.523774935122873</c:v>
                </c:pt>
                <c:pt idx="4">
                  <c:v>10.148079253298988</c:v>
                </c:pt>
                <c:pt idx="5">
                  <c:v>9.6552416495828446</c:v>
                </c:pt>
                <c:pt idx="6">
                  <c:v>9.2369502213219707</c:v>
                </c:pt>
                <c:pt idx="7">
                  <c:v>8.9534060374056903</c:v>
                </c:pt>
                <c:pt idx="8">
                  <c:v>8.6050489513723516</c:v>
                </c:pt>
                <c:pt idx="9">
                  <c:v>8.208373747353729</c:v>
                </c:pt>
                <c:pt idx="10">
                  <c:v>7.8521224093396125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5F-467F-9272-5597FF96445F}"/>
            </c:ext>
          </c:extLst>
        </c:ser>
        <c:ser>
          <c:idx val="1"/>
          <c:order val="1"/>
          <c:tx>
            <c:strRef>
              <c:f>'5'!$AB$44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'5'!$AE$44:$AO$44</c:f>
              <c:numCache>
                <c:formatCode>#,##0</c:formatCode>
                <c:ptCount val="11"/>
                <c:pt idx="0">
                  <c:v>17.366255642347532</c:v>
                </c:pt>
                <c:pt idx="1">
                  <c:v>19.118009230143905</c:v>
                </c:pt>
                <c:pt idx="2">
                  <c:v>19.541363410613609</c:v>
                </c:pt>
                <c:pt idx="3">
                  <c:v>17.674452469246688</c:v>
                </c:pt>
                <c:pt idx="4">
                  <c:v>18.343091911668612</c:v>
                </c:pt>
                <c:pt idx="5">
                  <c:v>17.680748407602302</c:v>
                </c:pt>
                <c:pt idx="6">
                  <c:v>17.191923586568237</c:v>
                </c:pt>
                <c:pt idx="7">
                  <c:v>17.550535206563922</c:v>
                </c:pt>
                <c:pt idx="8">
                  <c:v>17.462710865395866</c:v>
                </c:pt>
                <c:pt idx="9">
                  <c:v>16.832536178541822</c:v>
                </c:pt>
                <c:pt idx="10">
                  <c:v>15.886145637617402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5F-467F-9272-5597FF96445F}"/>
            </c:ext>
          </c:extLst>
        </c:ser>
        <c:ser>
          <c:idx val="2"/>
          <c:order val="2"/>
          <c:tx>
            <c:strRef>
              <c:f>'5'!$AB$45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'5'!$AE$45:$AO$45</c:f>
              <c:numCache>
                <c:formatCode>#,##0</c:formatCode>
                <c:ptCount val="11"/>
                <c:pt idx="0">
                  <c:v>5.8667383578681136</c:v>
                </c:pt>
                <c:pt idx="1">
                  <c:v>5.5418800861398134</c:v>
                </c:pt>
                <c:pt idx="2">
                  <c:v>5.7415395827870555</c:v>
                </c:pt>
                <c:pt idx="3">
                  <c:v>5.4825230959213593</c:v>
                </c:pt>
                <c:pt idx="4">
                  <c:v>4.82212392080719</c:v>
                </c:pt>
                <c:pt idx="5">
                  <c:v>4.4665542523207797</c:v>
                </c:pt>
                <c:pt idx="6">
                  <c:v>4.1621051592854128</c:v>
                </c:pt>
                <c:pt idx="7">
                  <c:v>3.6362869684620609</c:v>
                </c:pt>
                <c:pt idx="8">
                  <c:v>3.3536941741522934</c:v>
                </c:pt>
                <c:pt idx="9">
                  <c:v>3.0890338233526147</c:v>
                </c:pt>
                <c:pt idx="10">
                  <c:v>2.8904251440362785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5F-467F-9272-5597FF96445F}"/>
            </c:ext>
          </c:extLst>
        </c:ser>
        <c:ser>
          <c:idx val="3"/>
          <c:order val="3"/>
          <c:tx>
            <c:strRef>
              <c:f>'5'!$AB$46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'5'!$AE$46:$AO$46</c:f>
              <c:numCache>
                <c:formatCode>#,##0</c:formatCode>
                <c:ptCount val="11"/>
                <c:pt idx="0">
                  <c:v>0.48517699488132499</c:v>
                </c:pt>
                <c:pt idx="1">
                  <c:v>0.46248242956289209</c:v>
                </c:pt>
                <c:pt idx="2">
                  <c:v>0.49815968688229301</c:v>
                </c:pt>
                <c:pt idx="3">
                  <c:v>0.47178851410351286</c:v>
                </c:pt>
                <c:pt idx="4">
                  <c:v>0.46487825390877063</c:v>
                </c:pt>
                <c:pt idx="5">
                  <c:v>0.42519586589212904</c:v>
                </c:pt>
                <c:pt idx="6">
                  <c:v>0.394556346183566</c:v>
                </c:pt>
                <c:pt idx="7">
                  <c:v>0.36623695895379732</c:v>
                </c:pt>
                <c:pt idx="8">
                  <c:v>0.3589441412196463</c:v>
                </c:pt>
                <c:pt idx="9">
                  <c:v>0.33943618795293101</c:v>
                </c:pt>
                <c:pt idx="10">
                  <c:v>0.290167791355392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5F-467F-9272-5597FF9644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131584"/>
        <c:axId val="168145664"/>
      </c:barChart>
      <c:catAx>
        <c:axId val="168131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8145664"/>
        <c:crosses val="autoZero"/>
        <c:auto val="1"/>
        <c:lblAlgn val="ctr"/>
        <c:lblOffset val="100"/>
        <c:noMultiLvlLbl val="0"/>
      </c:catAx>
      <c:valAx>
        <c:axId val="168145664"/>
        <c:scaling>
          <c:orientation val="minMax"/>
          <c:max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sysselsatt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813158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Kalmar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'5'!$AB$50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'5'!$AE$50:$AO$50</c:f>
              <c:numCache>
                <c:formatCode>#,##0</c:formatCode>
                <c:ptCount val="11"/>
                <c:pt idx="0">
                  <c:v>18.490052363949321</c:v>
                </c:pt>
                <c:pt idx="1">
                  <c:v>17.960553435465247</c:v>
                </c:pt>
                <c:pt idx="2">
                  <c:v>19.042772975256149</c:v>
                </c:pt>
                <c:pt idx="3">
                  <c:v>18.776067711693614</c:v>
                </c:pt>
                <c:pt idx="4">
                  <c:v>18.286474930830387</c:v>
                </c:pt>
                <c:pt idx="5">
                  <c:v>16.872099550070722</c:v>
                </c:pt>
                <c:pt idx="6">
                  <c:v>17.046745796541448</c:v>
                </c:pt>
                <c:pt idx="7">
                  <c:v>16.306723011675594</c:v>
                </c:pt>
                <c:pt idx="8">
                  <c:v>15.63209528007981</c:v>
                </c:pt>
                <c:pt idx="9">
                  <c:v>15.68452824800074</c:v>
                </c:pt>
                <c:pt idx="10">
                  <c:v>14.999393514562835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57-4DE4-95A8-9D3A1E73C1E8}"/>
            </c:ext>
          </c:extLst>
        </c:ser>
        <c:ser>
          <c:idx val="1"/>
          <c:order val="1"/>
          <c:tx>
            <c:strRef>
              <c:f>'5'!$AB$51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'5'!$AE$51:$AO$51</c:f>
              <c:numCache>
                <c:formatCode>#,##0</c:formatCode>
                <c:ptCount val="11"/>
                <c:pt idx="0">
                  <c:v>35.185462617923974</c:v>
                </c:pt>
                <c:pt idx="1">
                  <c:v>35.169182836921976</c:v>
                </c:pt>
                <c:pt idx="2">
                  <c:v>38.797492893034921</c:v>
                </c:pt>
                <c:pt idx="3">
                  <c:v>38.123675401377497</c:v>
                </c:pt>
                <c:pt idx="4">
                  <c:v>38.654783624788386</c:v>
                </c:pt>
                <c:pt idx="5">
                  <c:v>35.524943948762463</c:v>
                </c:pt>
                <c:pt idx="6">
                  <c:v>36.318543059502559</c:v>
                </c:pt>
                <c:pt idx="7">
                  <c:v>35.143339673163609</c:v>
                </c:pt>
                <c:pt idx="8">
                  <c:v>35.347666189364432</c:v>
                </c:pt>
                <c:pt idx="9">
                  <c:v>36.267275679430412</c:v>
                </c:pt>
                <c:pt idx="10">
                  <c:v>33.623146130493772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57-4DE4-95A8-9D3A1E73C1E8}"/>
            </c:ext>
          </c:extLst>
        </c:ser>
        <c:ser>
          <c:idx val="2"/>
          <c:order val="2"/>
          <c:tx>
            <c:strRef>
              <c:f>'5'!$AB$52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'5'!$AE$52:$AO$52</c:f>
              <c:numCache>
                <c:formatCode>#,##0</c:formatCode>
                <c:ptCount val="11"/>
                <c:pt idx="0">
                  <c:v>7.6985318503155105</c:v>
                </c:pt>
                <c:pt idx="1">
                  <c:v>7.3393034975725326</c:v>
                </c:pt>
                <c:pt idx="2">
                  <c:v>7.4635718126452852</c:v>
                </c:pt>
                <c:pt idx="3">
                  <c:v>7.4789608734188926</c:v>
                </c:pt>
                <c:pt idx="4">
                  <c:v>6.4036887580767097</c:v>
                </c:pt>
                <c:pt idx="5">
                  <c:v>5.8898020297450309</c:v>
                </c:pt>
                <c:pt idx="6">
                  <c:v>5.8469389812387957</c:v>
                </c:pt>
                <c:pt idx="7">
                  <c:v>5.2555999784065959</c:v>
                </c:pt>
                <c:pt idx="8">
                  <c:v>4.5169133117460349</c:v>
                </c:pt>
                <c:pt idx="9">
                  <c:v>4.2275718109942808</c:v>
                </c:pt>
                <c:pt idx="10">
                  <c:v>4.2556084030964119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57-4DE4-95A8-9D3A1E73C1E8}"/>
            </c:ext>
          </c:extLst>
        </c:ser>
        <c:ser>
          <c:idx val="3"/>
          <c:order val="3"/>
          <c:tx>
            <c:strRef>
              <c:f>'5'!$AB$53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'5'!$AE$53:$AO$53</c:f>
              <c:numCache>
                <c:formatCode>#,##0</c:formatCode>
                <c:ptCount val="11"/>
                <c:pt idx="0">
                  <c:v>0.61034183476962234</c:v>
                </c:pt>
                <c:pt idx="1">
                  <c:v>0.62513054328598372</c:v>
                </c:pt>
                <c:pt idx="2">
                  <c:v>0.63484463606000818</c:v>
                </c:pt>
                <c:pt idx="3">
                  <c:v>0.6215781422132044</c:v>
                </c:pt>
                <c:pt idx="4">
                  <c:v>0.6344274622908681</c:v>
                </c:pt>
                <c:pt idx="5">
                  <c:v>0.5719101952226181</c:v>
                </c:pt>
                <c:pt idx="6">
                  <c:v>0.54852964653041147</c:v>
                </c:pt>
                <c:pt idx="7">
                  <c:v>0.54482474931416047</c:v>
                </c:pt>
                <c:pt idx="8">
                  <c:v>0.52437856139944816</c:v>
                </c:pt>
                <c:pt idx="9">
                  <c:v>0.49444221738044786</c:v>
                </c:pt>
                <c:pt idx="10">
                  <c:v>0.43645116311333082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57-4DE4-95A8-9D3A1E73C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188928"/>
        <c:axId val="168190720"/>
      </c:barChart>
      <c:catAx>
        <c:axId val="1681889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8190720"/>
        <c:crosses val="autoZero"/>
        <c:auto val="1"/>
        <c:lblAlgn val="ctr"/>
        <c:lblOffset val="100"/>
        <c:noMultiLvlLbl val="0"/>
      </c:catAx>
      <c:valAx>
        <c:axId val="168190720"/>
        <c:scaling>
          <c:orientation val="minMax"/>
          <c:max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sysselsatt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818892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Kronoberg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'4'!$AB$43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'4'!$AE$43:$AP$43</c:f>
              <c:numCache>
                <c:formatCode>#,##0</c:formatCode>
                <c:ptCount val="12"/>
                <c:pt idx="0">
                  <c:v>16.167129362656098</c:v>
                </c:pt>
                <c:pt idx="1">
                  <c:v>17.52640027325517</c:v>
                </c:pt>
                <c:pt idx="2">
                  <c:v>16.273162437899195</c:v>
                </c:pt>
                <c:pt idx="3">
                  <c:v>14.481313231197429</c:v>
                </c:pt>
                <c:pt idx="4">
                  <c:v>13.776493419185289</c:v>
                </c:pt>
                <c:pt idx="5">
                  <c:v>12.793044390492009</c:v>
                </c:pt>
                <c:pt idx="6">
                  <c:v>12.075975663731862</c:v>
                </c:pt>
                <c:pt idx="7">
                  <c:v>11.087374824908684</c:v>
                </c:pt>
                <c:pt idx="8">
                  <c:v>10.405955864070647</c:v>
                </c:pt>
                <c:pt idx="9">
                  <c:v>9.7068435499501113</c:v>
                </c:pt>
                <c:pt idx="10">
                  <c:v>8.8890313936916279</c:v>
                </c:pt>
                <c:pt idx="11">
                  <c:v>8.8223256198487672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77-4803-95E2-DAFF84A9C983}"/>
            </c:ext>
          </c:extLst>
        </c:ser>
        <c:ser>
          <c:idx val="1"/>
          <c:order val="1"/>
          <c:tx>
            <c:strRef>
              <c:f>'4'!$AB$44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'4'!$AE$44:$AP$44</c:f>
              <c:numCache>
                <c:formatCode>#,##0</c:formatCode>
                <c:ptCount val="12"/>
                <c:pt idx="0">
                  <c:v>27.422163733342913</c:v>
                </c:pt>
                <c:pt idx="1">
                  <c:v>34.959049017071415</c:v>
                </c:pt>
                <c:pt idx="2">
                  <c:v>29.021355798009203</c:v>
                </c:pt>
                <c:pt idx="3">
                  <c:v>25.349357673564469</c:v>
                </c:pt>
                <c:pt idx="4">
                  <c:v>25.799619118633736</c:v>
                </c:pt>
                <c:pt idx="5">
                  <c:v>26.226869924446248</c:v>
                </c:pt>
                <c:pt idx="6">
                  <c:v>24.958386077853117</c:v>
                </c:pt>
                <c:pt idx="7">
                  <c:v>22.183123999363957</c:v>
                </c:pt>
                <c:pt idx="8">
                  <c:v>22.152257720682371</c:v>
                </c:pt>
                <c:pt idx="9">
                  <c:v>20.043653441180417</c:v>
                </c:pt>
                <c:pt idx="10">
                  <c:v>18.601757467975077</c:v>
                </c:pt>
                <c:pt idx="11">
                  <c:v>18.079183895211269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77-4803-95E2-DAFF84A9C983}"/>
            </c:ext>
          </c:extLst>
        </c:ser>
        <c:ser>
          <c:idx val="2"/>
          <c:order val="2"/>
          <c:tx>
            <c:strRef>
              <c:f>'4'!$AB$45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'4'!$AE$45:$AP$45</c:f>
              <c:numCache>
                <c:formatCode>#,##0</c:formatCode>
                <c:ptCount val="12"/>
                <c:pt idx="0">
                  <c:v>8.2207191287462251</c:v>
                </c:pt>
                <c:pt idx="1">
                  <c:v>7.8792184198914708</c:v>
                </c:pt>
                <c:pt idx="2">
                  <c:v>7.8486326064599972</c:v>
                </c:pt>
                <c:pt idx="3">
                  <c:v>7.0705023951919665</c:v>
                </c:pt>
                <c:pt idx="4">
                  <c:v>6.150482585784264</c:v>
                </c:pt>
                <c:pt idx="5">
                  <c:v>5.2628223099029112</c:v>
                </c:pt>
                <c:pt idx="6">
                  <c:v>4.7915605986066456</c:v>
                </c:pt>
                <c:pt idx="7">
                  <c:v>4.1338219698310077</c:v>
                </c:pt>
                <c:pt idx="8">
                  <c:v>3.6614513663302377</c:v>
                </c:pt>
                <c:pt idx="9">
                  <c:v>3.4117661155521821</c:v>
                </c:pt>
                <c:pt idx="10">
                  <c:v>2.9903560290579625</c:v>
                </c:pt>
                <c:pt idx="11">
                  <c:v>3.057371601926159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77-4803-95E2-DAFF84A9C983}"/>
            </c:ext>
          </c:extLst>
        </c:ser>
        <c:ser>
          <c:idx val="3"/>
          <c:order val="3"/>
          <c:tx>
            <c:strRef>
              <c:f>'4'!$AB$46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'4'!$AE$46:$AP$46</c:f>
              <c:numCache>
                <c:formatCode>#,##0</c:formatCode>
                <c:ptCount val="12"/>
                <c:pt idx="0">
                  <c:v>1.1986020695850625</c:v>
                </c:pt>
                <c:pt idx="1">
                  <c:v>1.1140292471924791</c:v>
                </c:pt>
                <c:pt idx="2">
                  <c:v>1.1673613263421974</c:v>
                </c:pt>
                <c:pt idx="3">
                  <c:v>1.1196662345393817</c:v>
                </c:pt>
                <c:pt idx="4">
                  <c:v>1.0700522468488325</c:v>
                </c:pt>
                <c:pt idx="5">
                  <c:v>0.96745756470318056</c:v>
                </c:pt>
                <c:pt idx="6">
                  <c:v>0.89284377858778197</c:v>
                </c:pt>
                <c:pt idx="7">
                  <c:v>0.81845218386734719</c:v>
                </c:pt>
                <c:pt idx="8">
                  <c:v>0.79098439679239008</c:v>
                </c:pt>
                <c:pt idx="9">
                  <c:v>0.72365263621589915</c:v>
                </c:pt>
                <c:pt idx="10">
                  <c:v>0.59705306863249386</c:v>
                </c:pt>
                <c:pt idx="11">
                  <c:v>0.57930949557617317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77-4803-95E2-DAFF84A9C9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4699136"/>
        <c:axId val="354290304"/>
      </c:barChart>
      <c:catAx>
        <c:axId val="334699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54290304"/>
        <c:crosses val="autoZero"/>
        <c:auto val="1"/>
        <c:lblAlgn val="ctr"/>
        <c:lblOffset val="100"/>
        <c:noMultiLvlLbl val="0"/>
      </c:catAx>
      <c:valAx>
        <c:axId val="354290304"/>
        <c:scaling>
          <c:orientation val="minMax"/>
          <c:max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miljoner kronor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33469913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Gotland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'5'!$AB$57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'5'!$AE$57:$AO$57</c:f>
              <c:numCache>
                <c:formatCode>#,##0</c:formatCode>
                <c:ptCount val="11"/>
                <c:pt idx="0">
                  <c:v>97.603453809221307</c:v>
                </c:pt>
                <c:pt idx="1">
                  <c:v>85.234055347535715</c:v>
                </c:pt>
                <c:pt idx="2">
                  <c:v>95.027812114696587</c:v>
                </c:pt>
                <c:pt idx="3">
                  <c:v>95.870431736865726</c:v>
                </c:pt>
                <c:pt idx="4">
                  <c:v>99.442163304281465</c:v>
                </c:pt>
                <c:pt idx="5">
                  <c:v>93.706628472608472</c:v>
                </c:pt>
                <c:pt idx="6">
                  <c:v>91.054519113936294</c:v>
                </c:pt>
                <c:pt idx="7">
                  <c:v>101.49256044349454</c:v>
                </c:pt>
                <c:pt idx="8">
                  <c:v>95.862452696286979</c:v>
                </c:pt>
                <c:pt idx="9">
                  <c:v>91.079143375505382</c:v>
                </c:pt>
                <c:pt idx="10">
                  <c:v>95.401008645397383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7B-47FD-9640-9BB9ED1AA80B}"/>
            </c:ext>
          </c:extLst>
        </c:ser>
        <c:ser>
          <c:idx val="1"/>
          <c:order val="1"/>
          <c:tx>
            <c:strRef>
              <c:f>'5'!$AB$58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'5'!$AE$58:$AO$58</c:f>
              <c:numCache>
                <c:formatCode>#,##0</c:formatCode>
                <c:ptCount val="11"/>
                <c:pt idx="0">
                  <c:v>364.60967030777999</c:v>
                </c:pt>
                <c:pt idx="1">
                  <c:v>306.8594189749806</c:v>
                </c:pt>
                <c:pt idx="2">
                  <c:v>353.23367128113034</c:v>
                </c:pt>
                <c:pt idx="3">
                  <c:v>339.7203027027125</c:v>
                </c:pt>
                <c:pt idx="4">
                  <c:v>354.51761311555344</c:v>
                </c:pt>
                <c:pt idx="5">
                  <c:v>344.77663538675569</c:v>
                </c:pt>
                <c:pt idx="6">
                  <c:v>327.00134542585613</c:v>
                </c:pt>
                <c:pt idx="7">
                  <c:v>364.44159137103014</c:v>
                </c:pt>
                <c:pt idx="8">
                  <c:v>350.1646909344542</c:v>
                </c:pt>
                <c:pt idx="9">
                  <c:v>321.5635542903816</c:v>
                </c:pt>
                <c:pt idx="10">
                  <c:v>346.82223435179458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7B-47FD-9640-9BB9ED1AA80B}"/>
            </c:ext>
          </c:extLst>
        </c:ser>
        <c:ser>
          <c:idx val="2"/>
          <c:order val="2"/>
          <c:tx>
            <c:strRef>
              <c:f>'5'!$AB$59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'5'!$AE$59:$AO$59</c:f>
              <c:numCache>
                <c:formatCode>#,##0</c:formatCode>
                <c:ptCount val="11"/>
                <c:pt idx="0">
                  <c:v>27.634501908089273</c:v>
                </c:pt>
                <c:pt idx="1">
                  <c:v>25.81108510658904</c:v>
                </c:pt>
                <c:pt idx="2">
                  <c:v>21.645290733796415</c:v>
                </c:pt>
                <c:pt idx="3">
                  <c:v>18.587345251361249</c:v>
                </c:pt>
                <c:pt idx="4">
                  <c:v>17.162802475167688</c:v>
                </c:pt>
                <c:pt idx="5">
                  <c:v>19.25342002054246</c:v>
                </c:pt>
                <c:pt idx="6">
                  <c:v>20.380636127440329</c:v>
                </c:pt>
                <c:pt idx="7">
                  <c:v>21.003945227508513</c:v>
                </c:pt>
                <c:pt idx="8">
                  <c:v>20.974881100774962</c:v>
                </c:pt>
                <c:pt idx="9">
                  <c:v>20.132861214085001</c:v>
                </c:pt>
                <c:pt idx="10">
                  <c:v>20.822427613543411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7B-47FD-9640-9BB9ED1AA80B}"/>
            </c:ext>
          </c:extLst>
        </c:ser>
        <c:ser>
          <c:idx val="3"/>
          <c:order val="3"/>
          <c:tx>
            <c:strRef>
              <c:f>'5'!$AB$60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'5'!$AE$60:$AO$60</c:f>
              <c:numCache>
                <c:formatCode>#,##0</c:formatCode>
                <c:ptCount val="11"/>
                <c:pt idx="0">
                  <c:v>1.1621651945019364</c:v>
                </c:pt>
                <c:pt idx="1">
                  <c:v>1.4052682812580188</c:v>
                </c:pt>
                <c:pt idx="2">
                  <c:v>1.4359064735569489</c:v>
                </c:pt>
                <c:pt idx="3">
                  <c:v>1.35735821121333</c:v>
                </c:pt>
                <c:pt idx="4">
                  <c:v>1.3028410371536909</c:v>
                </c:pt>
                <c:pt idx="5">
                  <c:v>1.1615349193247624</c:v>
                </c:pt>
                <c:pt idx="6">
                  <c:v>1.132311816990585</c:v>
                </c:pt>
                <c:pt idx="7">
                  <c:v>1.2532702688481456</c:v>
                </c:pt>
                <c:pt idx="8">
                  <c:v>1.3120815216949904</c:v>
                </c:pt>
                <c:pt idx="9">
                  <c:v>1.2018703040614951</c:v>
                </c:pt>
                <c:pt idx="10">
                  <c:v>1.1340738979435672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7B-47FD-9640-9BB9ED1AA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213888"/>
        <c:axId val="168223872"/>
      </c:barChart>
      <c:catAx>
        <c:axId val="1682138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8223872"/>
        <c:crosses val="autoZero"/>
        <c:auto val="1"/>
        <c:lblAlgn val="ctr"/>
        <c:lblOffset val="100"/>
        <c:noMultiLvlLbl val="0"/>
      </c:catAx>
      <c:valAx>
        <c:axId val="1682238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sysselsatt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821388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Blekinge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'5'!$AB$64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'5'!$AE$64:$AO$64</c:f>
              <c:numCache>
                <c:formatCode>#,##0</c:formatCode>
                <c:ptCount val="11"/>
                <c:pt idx="0">
                  <c:v>12.112071001492856</c:v>
                </c:pt>
                <c:pt idx="1">
                  <c:v>12.6671983168451</c:v>
                </c:pt>
                <c:pt idx="2">
                  <c:v>13.213541718660995</c:v>
                </c:pt>
                <c:pt idx="3">
                  <c:v>10.744687851229747</c:v>
                </c:pt>
                <c:pt idx="4">
                  <c:v>10.555432376676908</c:v>
                </c:pt>
                <c:pt idx="5">
                  <c:v>9.4935161323910808</c:v>
                </c:pt>
                <c:pt idx="6">
                  <c:v>9.1108085884294763</c:v>
                </c:pt>
                <c:pt idx="7">
                  <c:v>9.3141856850716884</c:v>
                </c:pt>
                <c:pt idx="8">
                  <c:v>8.5679594986082357</c:v>
                </c:pt>
                <c:pt idx="9">
                  <c:v>8.1813404132130323</c:v>
                </c:pt>
                <c:pt idx="10">
                  <c:v>8.3787837686232454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E4-467F-92AA-5C705EF943DC}"/>
            </c:ext>
          </c:extLst>
        </c:ser>
        <c:ser>
          <c:idx val="1"/>
          <c:order val="1"/>
          <c:tx>
            <c:strRef>
              <c:f>'5'!$AB$65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'5'!$AE$65:$AO$65</c:f>
              <c:numCache>
                <c:formatCode>#,##0</c:formatCode>
                <c:ptCount val="11"/>
                <c:pt idx="0">
                  <c:v>20.915344373509143</c:v>
                </c:pt>
                <c:pt idx="1">
                  <c:v>23.6588285056201</c:v>
                </c:pt>
                <c:pt idx="2">
                  <c:v>26.357986097297893</c:v>
                </c:pt>
                <c:pt idx="3">
                  <c:v>18.258596740574212</c:v>
                </c:pt>
                <c:pt idx="4">
                  <c:v>19.220996749801277</c:v>
                </c:pt>
                <c:pt idx="5">
                  <c:v>16.787290545775914</c:v>
                </c:pt>
                <c:pt idx="6">
                  <c:v>15.057926596351129</c:v>
                </c:pt>
                <c:pt idx="7">
                  <c:v>15.411576411162613</c:v>
                </c:pt>
                <c:pt idx="8">
                  <c:v>15.043799578648493</c:v>
                </c:pt>
                <c:pt idx="9">
                  <c:v>13.812436804948126</c:v>
                </c:pt>
                <c:pt idx="10">
                  <c:v>15.22158840436404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E4-467F-92AA-5C705EF943DC}"/>
            </c:ext>
          </c:extLst>
        </c:ser>
        <c:ser>
          <c:idx val="2"/>
          <c:order val="2"/>
          <c:tx>
            <c:strRef>
              <c:f>'5'!$AB$66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'5'!$AE$66:$AO$66</c:f>
              <c:numCache>
                <c:formatCode>#,##0</c:formatCode>
                <c:ptCount val="11"/>
                <c:pt idx="0">
                  <c:v>5.8482433132984264</c:v>
                </c:pt>
                <c:pt idx="1">
                  <c:v>5.313097047040765</c:v>
                </c:pt>
                <c:pt idx="2">
                  <c:v>5.5426755140678603</c:v>
                </c:pt>
                <c:pt idx="3">
                  <c:v>5.2122601064647753</c:v>
                </c:pt>
                <c:pt idx="4">
                  <c:v>4.3971762818995046</c:v>
                </c:pt>
                <c:pt idx="5">
                  <c:v>4.4064211115861704</c:v>
                </c:pt>
                <c:pt idx="6">
                  <c:v>4.548745120909655</c:v>
                </c:pt>
                <c:pt idx="7">
                  <c:v>4.1733252651760289</c:v>
                </c:pt>
                <c:pt idx="8">
                  <c:v>3.8035926535492637</c:v>
                </c:pt>
                <c:pt idx="9">
                  <c:v>3.3888055028206772</c:v>
                </c:pt>
                <c:pt idx="10">
                  <c:v>3.3010323338460492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E4-467F-92AA-5C705EF943DC}"/>
            </c:ext>
          </c:extLst>
        </c:ser>
        <c:ser>
          <c:idx val="3"/>
          <c:order val="3"/>
          <c:tx>
            <c:strRef>
              <c:f>'5'!$AB$67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'5'!$AE$67:$AO$67</c:f>
              <c:numCache>
                <c:formatCode>#,##0</c:formatCode>
                <c:ptCount val="11"/>
                <c:pt idx="0">
                  <c:v>1.7604115539086798</c:v>
                </c:pt>
                <c:pt idx="1">
                  <c:v>2.3297080804962516</c:v>
                </c:pt>
                <c:pt idx="2">
                  <c:v>1.9005659823240872</c:v>
                </c:pt>
                <c:pt idx="3">
                  <c:v>1.9867433632457958</c:v>
                </c:pt>
                <c:pt idx="4">
                  <c:v>1.8380321489820952</c:v>
                </c:pt>
                <c:pt idx="5">
                  <c:v>1.5092553886900411</c:v>
                </c:pt>
                <c:pt idx="6">
                  <c:v>1.6361385797993604</c:v>
                </c:pt>
                <c:pt idx="7">
                  <c:v>1.909803512141826</c:v>
                </c:pt>
                <c:pt idx="8">
                  <c:v>1.6126149877129559</c:v>
                </c:pt>
                <c:pt idx="9">
                  <c:v>1.6589540399833633</c:v>
                </c:pt>
                <c:pt idx="10">
                  <c:v>1.4736567340353297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E4-467F-92AA-5C705EF94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325120"/>
        <c:axId val="168326656"/>
      </c:barChart>
      <c:catAx>
        <c:axId val="1683251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8326656"/>
        <c:crosses val="autoZero"/>
        <c:auto val="1"/>
        <c:lblAlgn val="ctr"/>
        <c:lblOffset val="100"/>
        <c:noMultiLvlLbl val="0"/>
      </c:catAx>
      <c:valAx>
        <c:axId val="168326656"/>
        <c:scaling>
          <c:orientation val="minMax"/>
          <c:max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sysselsatt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832512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Skåne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'5'!$AB$71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'5'!$AE$71:$AO$71</c:f>
              <c:numCache>
                <c:formatCode>#,##0</c:formatCode>
                <c:ptCount val="11"/>
                <c:pt idx="0">
                  <c:v>12.556312110550358</c:v>
                </c:pt>
                <c:pt idx="1">
                  <c:v>13.032709149588801</c:v>
                </c:pt>
                <c:pt idx="2">
                  <c:v>14.646141782886929</c:v>
                </c:pt>
                <c:pt idx="3">
                  <c:v>5.5892095702775393</c:v>
                </c:pt>
                <c:pt idx="4">
                  <c:v>11.839891899229322</c:v>
                </c:pt>
                <c:pt idx="5">
                  <c:v>11.798938737123079</c:v>
                </c:pt>
                <c:pt idx="6">
                  <c:v>10.914794852115691</c:v>
                </c:pt>
                <c:pt idx="7">
                  <c:v>11.07180860945158</c:v>
                </c:pt>
                <c:pt idx="8">
                  <c:v>10.164875868164588</c:v>
                </c:pt>
                <c:pt idx="9">
                  <c:v>9.3734761515140832</c:v>
                </c:pt>
                <c:pt idx="10">
                  <c:v>8.8423769925776572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22-4C8D-8084-5D7DB4685259}"/>
            </c:ext>
          </c:extLst>
        </c:ser>
        <c:ser>
          <c:idx val="1"/>
          <c:order val="1"/>
          <c:tx>
            <c:strRef>
              <c:f>'5'!$AB$72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'5'!$AE$72:$AO$72</c:f>
              <c:numCache>
                <c:formatCode>#,##0</c:formatCode>
                <c:ptCount val="11"/>
                <c:pt idx="0">
                  <c:v>26.838998092200818</c:v>
                </c:pt>
                <c:pt idx="1">
                  <c:v>30.269501338908679</c:v>
                </c:pt>
                <c:pt idx="2">
                  <c:v>37.972702339284403</c:v>
                </c:pt>
                <c:pt idx="3">
                  <c:v>0</c:v>
                </c:pt>
                <c:pt idx="4">
                  <c:v>30.545781516206798</c:v>
                </c:pt>
                <c:pt idx="5">
                  <c:v>31.037373595331847</c:v>
                </c:pt>
                <c:pt idx="6">
                  <c:v>27.826882457629683</c:v>
                </c:pt>
                <c:pt idx="7">
                  <c:v>28.802252307433307</c:v>
                </c:pt>
                <c:pt idx="8">
                  <c:v>28.175261006044849</c:v>
                </c:pt>
                <c:pt idx="9">
                  <c:v>25.715944969781706</c:v>
                </c:pt>
                <c:pt idx="10">
                  <c:v>24.20583662227677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22-4C8D-8084-5D7DB4685259}"/>
            </c:ext>
          </c:extLst>
        </c:ser>
        <c:ser>
          <c:idx val="2"/>
          <c:order val="2"/>
          <c:tx>
            <c:strRef>
              <c:f>'5'!$AB$73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'5'!$AE$73:$AO$73</c:f>
              <c:numCache>
                <c:formatCode>#,##0</c:formatCode>
                <c:ptCount val="11"/>
                <c:pt idx="0">
                  <c:v>7.3933629946803352</c:v>
                </c:pt>
                <c:pt idx="1">
                  <c:v>6.8906364086899758</c:v>
                </c:pt>
                <c:pt idx="2">
                  <c:v>7.1545594728572626</c:v>
                </c:pt>
                <c:pt idx="3">
                  <c:v>6.5883998940971402</c:v>
                </c:pt>
                <c:pt idx="4">
                  <c:v>5.5981645790172472</c:v>
                </c:pt>
                <c:pt idx="5">
                  <c:v>5.6893153229824032</c:v>
                </c:pt>
                <c:pt idx="6">
                  <c:v>5.4307051215920845</c:v>
                </c:pt>
                <c:pt idx="7">
                  <c:v>5.6156599240690515</c:v>
                </c:pt>
                <c:pt idx="8">
                  <c:v>4.4877891923794992</c:v>
                </c:pt>
                <c:pt idx="9">
                  <c:v>3.8338237069769314</c:v>
                </c:pt>
                <c:pt idx="10">
                  <c:v>3.5718788754861199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22-4C8D-8084-5D7DB4685259}"/>
            </c:ext>
          </c:extLst>
        </c:ser>
        <c:ser>
          <c:idx val="3"/>
          <c:order val="3"/>
          <c:tx>
            <c:strRef>
              <c:f>'5'!$AB$74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'5'!$AE$74:$AO$74</c:f>
              <c:numCache>
                <c:formatCode>#,##0</c:formatCode>
                <c:ptCount val="11"/>
                <c:pt idx="0">
                  <c:v>0.72664934422687899</c:v>
                </c:pt>
                <c:pt idx="1">
                  <c:v>0.72259403607873607</c:v>
                </c:pt>
                <c:pt idx="2">
                  <c:v>0.74229485496854219</c:v>
                </c:pt>
                <c:pt idx="3">
                  <c:v>0.6273906066254078</c:v>
                </c:pt>
                <c:pt idx="4">
                  <c:v>0.63205416393833236</c:v>
                </c:pt>
                <c:pt idx="5">
                  <c:v>0.54574141149552713</c:v>
                </c:pt>
                <c:pt idx="6">
                  <c:v>0.50447670569361458</c:v>
                </c:pt>
                <c:pt idx="7">
                  <c:v>0.4634727468866634</c:v>
                </c:pt>
                <c:pt idx="8">
                  <c:v>0.4426154950684173</c:v>
                </c:pt>
                <c:pt idx="9">
                  <c:v>0.40866066687749919</c:v>
                </c:pt>
                <c:pt idx="10">
                  <c:v>0.36801456492743451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22-4C8D-8084-5D7DB46852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636800"/>
        <c:axId val="168638336"/>
      </c:barChart>
      <c:catAx>
        <c:axId val="1686368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8638336"/>
        <c:crosses val="autoZero"/>
        <c:auto val="1"/>
        <c:lblAlgn val="ctr"/>
        <c:lblOffset val="100"/>
        <c:noMultiLvlLbl val="0"/>
      </c:catAx>
      <c:valAx>
        <c:axId val="168638336"/>
        <c:scaling>
          <c:orientation val="minMax"/>
          <c:max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sysselsatt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863680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Halland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5381831044705871"/>
          <c:y val="9.6979789717271073E-2"/>
          <c:w val="0.82061728252732258"/>
          <c:h val="0.52881536819637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'5'!$AB$78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'5'!$AE$78:$AO$78</c:f>
              <c:numCache>
                <c:formatCode>#,##0</c:formatCode>
                <c:ptCount val="11"/>
                <c:pt idx="0">
                  <c:v>13.924861045053818</c:v>
                </c:pt>
                <c:pt idx="1">
                  <c:v>13.421399630916333</c:v>
                </c:pt>
                <c:pt idx="2">
                  <c:v>13.45496427505565</c:v>
                </c:pt>
                <c:pt idx="3">
                  <c:v>12.366595086642066</c:v>
                </c:pt>
                <c:pt idx="4">
                  <c:v>11.505430159091837</c:v>
                </c:pt>
                <c:pt idx="5">
                  <c:v>10.177914839502286</c:v>
                </c:pt>
                <c:pt idx="6">
                  <c:v>10.095354897775277</c:v>
                </c:pt>
                <c:pt idx="7">
                  <c:v>9.9369680956503839</c:v>
                </c:pt>
                <c:pt idx="8">
                  <c:v>9.5969425881882184</c:v>
                </c:pt>
                <c:pt idx="9">
                  <c:v>9.2828783955567964</c:v>
                </c:pt>
                <c:pt idx="10">
                  <c:v>8.7839191301336914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AF-49F0-AF62-2E0BC8CB3926}"/>
            </c:ext>
          </c:extLst>
        </c:ser>
        <c:ser>
          <c:idx val="1"/>
          <c:order val="1"/>
          <c:tx>
            <c:strRef>
              <c:f>'5'!$AB$79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'5'!$AE$79:$AO$79</c:f>
              <c:numCache>
                <c:formatCode>#,##0</c:formatCode>
                <c:ptCount val="11"/>
                <c:pt idx="0">
                  <c:v>27.676544704921376</c:v>
                </c:pt>
                <c:pt idx="1">
                  <c:v>27.217354831344299</c:v>
                </c:pt>
                <c:pt idx="2">
                  <c:v>27.864634538836196</c:v>
                </c:pt>
                <c:pt idx="3">
                  <c:v>25.645307562668727</c:v>
                </c:pt>
                <c:pt idx="4">
                  <c:v>24.03625503793436</c:v>
                </c:pt>
                <c:pt idx="5">
                  <c:v>20.465543556887969</c:v>
                </c:pt>
                <c:pt idx="6">
                  <c:v>21.406502961236065</c:v>
                </c:pt>
                <c:pt idx="7">
                  <c:v>20.996311047632677</c:v>
                </c:pt>
                <c:pt idx="8">
                  <c:v>20.889064812762943</c:v>
                </c:pt>
                <c:pt idx="9">
                  <c:v>20.454706702400156</c:v>
                </c:pt>
                <c:pt idx="10">
                  <c:v>19.272154930803538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AF-49F0-AF62-2E0BC8CB3926}"/>
            </c:ext>
          </c:extLst>
        </c:ser>
        <c:ser>
          <c:idx val="2"/>
          <c:order val="2"/>
          <c:tx>
            <c:strRef>
              <c:f>'5'!$AB$80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'5'!$AE$80:$AO$80</c:f>
              <c:numCache>
                <c:formatCode>#,##0</c:formatCode>
                <c:ptCount val="11"/>
                <c:pt idx="0">
                  <c:v>5.8916816031376902</c:v>
                </c:pt>
                <c:pt idx="1">
                  <c:v>5.4032963488470278</c:v>
                </c:pt>
                <c:pt idx="2">
                  <c:v>5.5688234936424541</c:v>
                </c:pt>
                <c:pt idx="3">
                  <c:v>5.1895502098081385</c:v>
                </c:pt>
                <c:pt idx="4">
                  <c:v>4.4146383546571002</c:v>
                </c:pt>
                <c:pt idx="5">
                  <c:v>4.1270914576756308</c:v>
                </c:pt>
                <c:pt idx="6">
                  <c:v>3.8770990405257639</c:v>
                </c:pt>
                <c:pt idx="7">
                  <c:v>3.6860223079763332</c:v>
                </c:pt>
                <c:pt idx="8">
                  <c:v>3.3965527666641915</c:v>
                </c:pt>
                <c:pt idx="9">
                  <c:v>3.0475829039472577</c:v>
                </c:pt>
                <c:pt idx="10">
                  <c:v>2.8635184026711165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AF-49F0-AF62-2E0BC8CB3926}"/>
            </c:ext>
          </c:extLst>
        </c:ser>
        <c:ser>
          <c:idx val="3"/>
          <c:order val="3"/>
          <c:tx>
            <c:strRef>
              <c:f>'5'!$AB$81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'5'!$AE$81:$AO$81</c:f>
              <c:numCache>
                <c:formatCode>#,##0</c:formatCode>
                <c:ptCount val="11"/>
                <c:pt idx="0">
                  <c:v>0.80166560750091087</c:v>
                </c:pt>
                <c:pt idx="1">
                  <c:v>0.80959261245022129</c:v>
                </c:pt>
                <c:pt idx="2">
                  <c:v>0.84925133931488805</c:v>
                </c:pt>
                <c:pt idx="3">
                  <c:v>0.7333324244683237</c:v>
                </c:pt>
                <c:pt idx="4">
                  <c:v>0.72934674838727365</c:v>
                </c:pt>
                <c:pt idx="5">
                  <c:v>0.6292015300041619</c:v>
                </c:pt>
                <c:pt idx="6">
                  <c:v>0.57668152052281452</c:v>
                </c:pt>
                <c:pt idx="7">
                  <c:v>0.56379356947036507</c:v>
                </c:pt>
                <c:pt idx="8">
                  <c:v>0.54150546802687771</c:v>
                </c:pt>
                <c:pt idx="9">
                  <c:v>0.47891500451181229</c:v>
                </c:pt>
                <c:pt idx="10">
                  <c:v>0.43824671735175702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AF-49F0-AF62-2E0BC8CB39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669952"/>
        <c:axId val="168671488"/>
      </c:barChart>
      <c:catAx>
        <c:axId val="1686699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8671488"/>
        <c:crosses val="autoZero"/>
        <c:auto val="1"/>
        <c:lblAlgn val="ctr"/>
        <c:lblOffset val="100"/>
        <c:noMultiLvlLbl val="0"/>
      </c:catAx>
      <c:valAx>
        <c:axId val="168671488"/>
        <c:scaling>
          <c:orientation val="minMax"/>
          <c:max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sysselsatt</a:t>
                </a:r>
              </a:p>
            </c:rich>
          </c:tx>
          <c:layout>
            <c:manualLayout>
              <c:xMode val="edge"/>
              <c:yMode val="edge"/>
              <c:x val="2.2535211267605635E-2"/>
              <c:y val="0.25496261946848481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16866995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Västra Götaland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'5'!$AB$85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'5'!$AE$85:$AO$85</c:f>
              <c:numCache>
                <c:formatCode>#,##0</c:formatCode>
                <c:ptCount val="11"/>
                <c:pt idx="0">
                  <c:v>17.887133916647148</c:v>
                </c:pt>
                <c:pt idx="1">
                  <c:v>17.398253797455048</c:v>
                </c:pt>
                <c:pt idx="2">
                  <c:v>18.377782468445645</c:v>
                </c:pt>
                <c:pt idx="3">
                  <c:v>15.793712950140161</c:v>
                </c:pt>
                <c:pt idx="4">
                  <c:v>14.748644123174341</c:v>
                </c:pt>
                <c:pt idx="5">
                  <c:v>14.438022162659388</c:v>
                </c:pt>
                <c:pt idx="6">
                  <c:v>14.016027963575139</c:v>
                </c:pt>
                <c:pt idx="7">
                  <c:v>14.469505910525768</c:v>
                </c:pt>
                <c:pt idx="8">
                  <c:v>14.528799115048844</c:v>
                </c:pt>
                <c:pt idx="9">
                  <c:v>13.492547908123989</c:v>
                </c:pt>
                <c:pt idx="10">
                  <c:v>13.038512598469582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F1-41D6-B49E-31D223641928}"/>
            </c:ext>
          </c:extLst>
        </c:ser>
        <c:ser>
          <c:idx val="1"/>
          <c:order val="1"/>
          <c:tx>
            <c:strRef>
              <c:f>'5'!$AB$86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'5'!$AE$86:$AO$86</c:f>
              <c:numCache>
                <c:formatCode>#,##0</c:formatCode>
                <c:ptCount val="11"/>
                <c:pt idx="0">
                  <c:v>37.7051698702804</c:v>
                </c:pt>
                <c:pt idx="1">
                  <c:v>37.984104000440105</c:v>
                </c:pt>
                <c:pt idx="2">
                  <c:v>42.436804825806199</c:v>
                </c:pt>
                <c:pt idx="3">
                  <c:v>37.735823850990599</c:v>
                </c:pt>
                <c:pt idx="4">
                  <c:v>37.461475203521466</c:v>
                </c:pt>
                <c:pt idx="5">
                  <c:v>35.592408568849542</c:v>
                </c:pt>
                <c:pt idx="6">
                  <c:v>34.739243636675475</c:v>
                </c:pt>
                <c:pt idx="7">
                  <c:v>34.795662014485757</c:v>
                </c:pt>
                <c:pt idx="8">
                  <c:v>35.384768692972827</c:v>
                </c:pt>
                <c:pt idx="9">
                  <c:v>33.481443311782407</c:v>
                </c:pt>
                <c:pt idx="10">
                  <c:v>33.82149771268206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F1-41D6-B49E-31D223641928}"/>
            </c:ext>
          </c:extLst>
        </c:ser>
        <c:ser>
          <c:idx val="2"/>
          <c:order val="2"/>
          <c:tx>
            <c:strRef>
              <c:f>'5'!$AB$87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'5'!$AE$87:$AO$87</c:f>
              <c:numCache>
                <c:formatCode>#,##0</c:formatCode>
                <c:ptCount val="11"/>
                <c:pt idx="0">
                  <c:v>12.635219691389228</c:v>
                </c:pt>
                <c:pt idx="1">
                  <c:v>11.605460683211129</c:v>
                </c:pt>
                <c:pt idx="2">
                  <c:v>11.60203979463</c:v>
                </c:pt>
                <c:pt idx="3">
                  <c:v>8.7097391405366285</c:v>
                </c:pt>
                <c:pt idx="4">
                  <c:v>6.9001717781501597</c:v>
                </c:pt>
                <c:pt idx="5">
                  <c:v>7.5284512682305769</c:v>
                </c:pt>
                <c:pt idx="6">
                  <c:v>7.5390637506252034</c:v>
                </c:pt>
                <c:pt idx="7">
                  <c:v>8.8406776935164757</c:v>
                </c:pt>
                <c:pt idx="8">
                  <c:v>9.2394472597154795</c:v>
                </c:pt>
                <c:pt idx="9">
                  <c:v>7.9856604498507995</c:v>
                </c:pt>
                <c:pt idx="10">
                  <c:v>6.7673234886690929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F1-41D6-B49E-31D223641928}"/>
            </c:ext>
          </c:extLst>
        </c:ser>
        <c:ser>
          <c:idx val="3"/>
          <c:order val="3"/>
          <c:tx>
            <c:strRef>
              <c:f>'5'!$AB$88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'5'!$AE$88:$AO$88</c:f>
              <c:numCache>
                <c:formatCode>#,##0</c:formatCode>
                <c:ptCount val="11"/>
                <c:pt idx="0">
                  <c:v>0.61339730158368377</c:v>
                </c:pt>
                <c:pt idx="1">
                  <c:v>0.68813122993278708</c:v>
                </c:pt>
                <c:pt idx="2">
                  <c:v>0.66152425258348335</c:v>
                </c:pt>
                <c:pt idx="3">
                  <c:v>0.6165874188039604</c:v>
                </c:pt>
                <c:pt idx="4">
                  <c:v>0.60513120821007371</c:v>
                </c:pt>
                <c:pt idx="5">
                  <c:v>0.53848010793494883</c:v>
                </c:pt>
                <c:pt idx="6">
                  <c:v>0.52120818566021132</c:v>
                </c:pt>
                <c:pt idx="7">
                  <c:v>0.51718497321273571</c:v>
                </c:pt>
                <c:pt idx="8">
                  <c:v>0.4847610399802369</c:v>
                </c:pt>
                <c:pt idx="9">
                  <c:v>0.46314281763973925</c:v>
                </c:pt>
                <c:pt idx="10">
                  <c:v>0.4096341342434498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3F1-41D6-B49E-31D223641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686720"/>
        <c:axId val="168688256"/>
      </c:barChart>
      <c:catAx>
        <c:axId val="168686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8688256"/>
        <c:crosses val="autoZero"/>
        <c:auto val="1"/>
        <c:lblAlgn val="ctr"/>
        <c:lblOffset val="100"/>
        <c:noMultiLvlLbl val="0"/>
      </c:catAx>
      <c:valAx>
        <c:axId val="168688256"/>
        <c:scaling>
          <c:orientation val="minMax"/>
          <c:max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sysselsatt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8686720"/>
        <c:crosses val="autoZero"/>
        <c:crossBetween val="between"/>
        <c:majorUnit val="1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Värmland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'5'!$AB$92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'5'!$AE$92:$AO$92</c:f>
              <c:numCache>
                <c:formatCode>#,##0</c:formatCode>
                <c:ptCount val="11"/>
                <c:pt idx="0">
                  <c:v>13.401996487057138</c:v>
                </c:pt>
                <c:pt idx="1">
                  <c:v>13.720168493295237</c:v>
                </c:pt>
                <c:pt idx="2">
                  <c:v>14.280206646576435</c:v>
                </c:pt>
                <c:pt idx="3">
                  <c:v>12.883633004521258</c:v>
                </c:pt>
                <c:pt idx="4">
                  <c:v>12.259719139720206</c:v>
                </c:pt>
                <c:pt idx="5">
                  <c:v>11.268867281841652</c:v>
                </c:pt>
                <c:pt idx="6">
                  <c:v>11.104857989651896</c:v>
                </c:pt>
                <c:pt idx="7">
                  <c:v>10.96430426602239</c:v>
                </c:pt>
                <c:pt idx="8">
                  <c:v>10.604797359695308</c:v>
                </c:pt>
                <c:pt idx="9">
                  <c:v>10.613776982618578</c:v>
                </c:pt>
                <c:pt idx="10">
                  <c:v>10.530844273457969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13-4629-9FB2-7CE49E63DC57}"/>
            </c:ext>
          </c:extLst>
        </c:ser>
        <c:ser>
          <c:idx val="1"/>
          <c:order val="1"/>
          <c:tx>
            <c:strRef>
              <c:f>'5'!$AB$93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'5'!$AE$93:$AO$93</c:f>
              <c:numCache>
                <c:formatCode>#,##0</c:formatCode>
                <c:ptCount val="11"/>
                <c:pt idx="0">
                  <c:v>25.284261120268283</c:v>
                </c:pt>
                <c:pt idx="1">
                  <c:v>27.903745014300231</c:v>
                </c:pt>
                <c:pt idx="2">
                  <c:v>29.501386950097309</c:v>
                </c:pt>
                <c:pt idx="3">
                  <c:v>26.347109292121424</c:v>
                </c:pt>
                <c:pt idx="4">
                  <c:v>25.566471495792761</c:v>
                </c:pt>
                <c:pt idx="5">
                  <c:v>23.118369725310622</c:v>
                </c:pt>
                <c:pt idx="6">
                  <c:v>23.569121403881148</c:v>
                </c:pt>
                <c:pt idx="7">
                  <c:v>24.216073190669903</c:v>
                </c:pt>
                <c:pt idx="8">
                  <c:v>24.313470647894263</c:v>
                </c:pt>
                <c:pt idx="9">
                  <c:v>24.638195785352778</c:v>
                </c:pt>
                <c:pt idx="10">
                  <c:v>25.327496931687982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13-4629-9FB2-7CE49E63DC57}"/>
            </c:ext>
          </c:extLst>
        </c:ser>
        <c:ser>
          <c:idx val="2"/>
          <c:order val="2"/>
          <c:tx>
            <c:strRef>
              <c:f>'5'!$AB$94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'5'!$AE$94:$AO$94</c:f>
              <c:numCache>
                <c:formatCode>#,##0</c:formatCode>
                <c:ptCount val="11"/>
                <c:pt idx="0">
                  <c:v>6.6195669137487725</c:v>
                </c:pt>
                <c:pt idx="1">
                  <c:v>6.2494360527638717</c:v>
                </c:pt>
                <c:pt idx="2">
                  <c:v>6.2192288322913596</c:v>
                </c:pt>
                <c:pt idx="3">
                  <c:v>5.6408660178684809</c:v>
                </c:pt>
                <c:pt idx="4">
                  <c:v>4.9040073723032194</c:v>
                </c:pt>
                <c:pt idx="5">
                  <c:v>4.5952333185438858</c:v>
                </c:pt>
                <c:pt idx="6">
                  <c:v>4.4159110249852391</c:v>
                </c:pt>
                <c:pt idx="7">
                  <c:v>4.2062411497373704</c:v>
                </c:pt>
                <c:pt idx="8">
                  <c:v>3.9770002292636049</c:v>
                </c:pt>
                <c:pt idx="9">
                  <c:v>3.6718670097397941</c:v>
                </c:pt>
                <c:pt idx="10">
                  <c:v>3.343145583744922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13-4629-9FB2-7CE49E63DC57}"/>
            </c:ext>
          </c:extLst>
        </c:ser>
        <c:ser>
          <c:idx val="3"/>
          <c:order val="3"/>
          <c:tx>
            <c:strRef>
              <c:f>'5'!$AB$95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'5'!$AE$95:$AO$95</c:f>
              <c:numCache>
                <c:formatCode>#,##0</c:formatCode>
                <c:ptCount val="11"/>
                <c:pt idx="0">
                  <c:v>0.50280372960007658</c:v>
                </c:pt>
                <c:pt idx="1">
                  <c:v>0.5120638938373373</c:v>
                </c:pt>
                <c:pt idx="2">
                  <c:v>0.54163907718295901</c:v>
                </c:pt>
                <c:pt idx="3">
                  <c:v>0.49976957475028194</c:v>
                </c:pt>
                <c:pt idx="4">
                  <c:v>0.51686528303578017</c:v>
                </c:pt>
                <c:pt idx="5">
                  <c:v>0.47043710281093082</c:v>
                </c:pt>
                <c:pt idx="6">
                  <c:v>0.44455894553177067</c:v>
                </c:pt>
                <c:pt idx="7">
                  <c:v>0.41443067300684483</c:v>
                </c:pt>
                <c:pt idx="8">
                  <c:v>0.39329925115313219</c:v>
                </c:pt>
                <c:pt idx="9">
                  <c:v>0.37483785722562857</c:v>
                </c:pt>
                <c:pt idx="10">
                  <c:v>0.31842080889274299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313-4629-9FB2-7CE49E63D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801792"/>
        <c:axId val="168803328"/>
      </c:barChart>
      <c:catAx>
        <c:axId val="168801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8803328"/>
        <c:crosses val="autoZero"/>
        <c:auto val="1"/>
        <c:lblAlgn val="ctr"/>
        <c:lblOffset val="100"/>
        <c:noMultiLvlLbl val="0"/>
      </c:catAx>
      <c:valAx>
        <c:axId val="168803328"/>
        <c:scaling>
          <c:orientation val="minMax"/>
          <c:max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sysselsatt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880179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Örebro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'5'!$AB$100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'5'!$AE$100:$AO$100</c:f>
              <c:numCache>
                <c:formatCode>#,##0</c:formatCode>
                <c:ptCount val="11"/>
                <c:pt idx="0">
                  <c:v>14.203754607142827</c:v>
                </c:pt>
                <c:pt idx="1">
                  <c:v>14.884910824826154</c:v>
                </c:pt>
                <c:pt idx="2">
                  <c:v>15.153964089112881</c:v>
                </c:pt>
                <c:pt idx="3">
                  <c:v>13.965569579407054</c:v>
                </c:pt>
                <c:pt idx="4">
                  <c:v>14.044564247512591</c:v>
                </c:pt>
                <c:pt idx="5">
                  <c:v>13.680895014682825</c:v>
                </c:pt>
                <c:pt idx="6">
                  <c:v>12.357568997851391</c:v>
                </c:pt>
                <c:pt idx="7">
                  <c:v>11.534479226303112</c:v>
                </c:pt>
                <c:pt idx="8">
                  <c:v>12.462068781565222</c:v>
                </c:pt>
                <c:pt idx="9">
                  <c:v>12.115190006494716</c:v>
                </c:pt>
                <c:pt idx="10">
                  <c:v>11.681569793919945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12-408A-9FA4-B717BD4A9C96}"/>
            </c:ext>
          </c:extLst>
        </c:ser>
        <c:ser>
          <c:idx val="1"/>
          <c:order val="1"/>
          <c:tx>
            <c:strRef>
              <c:f>'5'!$AB$101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'5'!$AE$101:$AO$101</c:f>
              <c:numCache>
                <c:formatCode>#,##0</c:formatCode>
                <c:ptCount val="11"/>
                <c:pt idx="0">
                  <c:v>34.578401687913463</c:v>
                </c:pt>
                <c:pt idx="1">
                  <c:v>38.627644543270293</c:v>
                </c:pt>
                <c:pt idx="2">
                  <c:v>39.783442606320122</c:v>
                </c:pt>
                <c:pt idx="3">
                  <c:v>35.235860349134086</c:v>
                </c:pt>
                <c:pt idx="4">
                  <c:v>36.636050183179485</c:v>
                </c:pt>
                <c:pt idx="5">
                  <c:v>36.464109519802648</c:v>
                </c:pt>
                <c:pt idx="6">
                  <c:v>34.001436381712914</c:v>
                </c:pt>
                <c:pt idx="7">
                  <c:v>31.980297307527675</c:v>
                </c:pt>
                <c:pt idx="8">
                  <c:v>36.611411302593005</c:v>
                </c:pt>
                <c:pt idx="9">
                  <c:v>36.098488037019138</c:v>
                </c:pt>
                <c:pt idx="10">
                  <c:v>34.317716971593939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12-408A-9FA4-B717BD4A9C96}"/>
            </c:ext>
          </c:extLst>
        </c:ser>
        <c:ser>
          <c:idx val="2"/>
          <c:order val="2"/>
          <c:tx>
            <c:strRef>
              <c:f>'5'!$AB$102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'5'!$AE$102:$AO$102</c:f>
              <c:numCache>
                <c:formatCode>#,##0</c:formatCode>
                <c:ptCount val="11"/>
                <c:pt idx="0">
                  <c:v>4.7087230774636755</c:v>
                </c:pt>
                <c:pt idx="1">
                  <c:v>4.4100780494879999</c:v>
                </c:pt>
                <c:pt idx="2">
                  <c:v>4.7480131100446501</c:v>
                </c:pt>
                <c:pt idx="3">
                  <c:v>4.5817112936763937</c:v>
                </c:pt>
                <c:pt idx="4">
                  <c:v>4.225091923727966</c:v>
                </c:pt>
                <c:pt idx="5">
                  <c:v>4.070927971888155</c:v>
                </c:pt>
                <c:pt idx="6">
                  <c:v>3.6027757099709499</c:v>
                </c:pt>
                <c:pt idx="7">
                  <c:v>3.4792216553405497</c:v>
                </c:pt>
                <c:pt idx="8">
                  <c:v>2.9737109969072892</c:v>
                </c:pt>
                <c:pt idx="9">
                  <c:v>2.7790190408582531</c:v>
                </c:pt>
                <c:pt idx="10">
                  <c:v>2.6440107169166227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12-408A-9FA4-B717BD4A9C96}"/>
            </c:ext>
          </c:extLst>
        </c:ser>
        <c:ser>
          <c:idx val="3"/>
          <c:order val="3"/>
          <c:tx>
            <c:strRef>
              <c:f>'5'!$AB$103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'5'!$AE$103:$AO$103</c:f>
              <c:numCache>
                <c:formatCode>#,##0</c:formatCode>
                <c:ptCount val="11"/>
                <c:pt idx="0">
                  <c:v>0.39719574298936172</c:v>
                </c:pt>
                <c:pt idx="1">
                  <c:v>0.39965183936716281</c:v>
                </c:pt>
                <c:pt idx="2">
                  <c:v>0.41460396725177873</c:v>
                </c:pt>
                <c:pt idx="3">
                  <c:v>0.39918813479365822</c:v>
                </c:pt>
                <c:pt idx="4">
                  <c:v>0.40520516880233198</c:v>
                </c:pt>
                <c:pt idx="5">
                  <c:v>0.37504658305156113</c:v>
                </c:pt>
                <c:pt idx="6">
                  <c:v>0.34163157848067865</c:v>
                </c:pt>
                <c:pt idx="7">
                  <c:v>0.3058833924198609</c:v>
                </c:pt>
                <c:pt idx="8">
                  <c:v>0.29375615050140369</c:v>
                </c:pt>
                <c:pt idx="9">
                  <c:v>0.26616258156019207</c:v>
                </c:pt>
                <c:pt idx="10">
                  <c:v>0.2285136857690713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12-408A-9FA4-B717BD4A9C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835328"/>
        <c:axId val="168841216"/>
      </c:barChart>
      <c:catAx>
        <c:axId val="168835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8841216"/>
        <c:crosses val="autoZero"/>
        <c:auto val="1"/>
        <c:lblAlgn val="ctr"/>
        <c:lblOffset val="100"/>
        <c:noMultiLvlLbl val="0"/>
      </c:catAx>
      <c:valAx>
        <c:axId val="168841216"/>
        <c:scaling>
          <c:orientation val="minMax"/>
          <c:max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sysselsatt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883532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Västmanland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2080592279004539"/>
          <c:y val="7.3247953276730338E-2"/>
          <c:w val="0.8591162869109048"/>
          <c:h val="0.554865843626396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'5'!$AB$107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'5'!$AE$107:$AO$107</c:f>
              <c:numCache>
                <c:formatCode>#,##0</c:formatCode>
                <c:ptCount val="11"/>
                <c:pt idx="0">
                  <c:v>20.807320452199143</c:v>
                </c:pt>
                <c:pt idx="1">
                  <c:v>17.301958919765987</c:v>
                </c:pt>
                <c:pt idx="2">
                  <c:v>20.345073221953776</c:v>
                </c:pt>
                <c:pt idx="3">
                  <c:v>15.536985294111275</c:v>
                </c:pt>
                <c:pt idx="4">
                  <c:v>14.954795527736227</c:v>
                </c:pt>
                <c:pt idx="5">
                  <c:v>14.202669072716192</c:v>
                </c:pt>
                <c:pt idx="6">
                  <c:v>12.536587252571737</c:v>
                </c:pt>
                <c:pt idx="7">
                  <c:v>11.860400035116951</c:v>
                </c:pt>
                <c:pt idx="8">
                  <c:v>11.735432448107767</c:v>
                </c:pt>
                <c:pt idx="9">
                  <c:v>11.476311004761788</c:v>
                </c:pt>
                <c:pt idx="10">
                  <c:v>10.544031446798053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4E-407D-AC4D-583B54D8B57E}"/>
            </c:ext>
          </c:extLst>
        </c:ser>
        <c:ser>
          <c:idx val="1"/>
          <c:order val="1"/>
          <c:tx>
            <c:strRef>
              <c:f>'5'!$AB$108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'5'!$AE$108:$AO$108</c:f>
              <c:numCache>
                <c:formatCode>#,##0</c:formatCode>
                <c:ptCount val="11"/>
                <c:pt idx="0">
                  <c:v>46.902727274628006</c:v>
                </c:pt>
                <c:pt idx="1">
                  <c:v>39.121132927354495</c:v>
                </c:pt>
                <c:pt idx="2">
                  <c:v>49.23004721667558</c:v>
                </c:pt>
                <c:pt idx="3">
                  <c:v>35.545324117456943</c:v>
                </c:pt>
                <c:pt idx="4">
                  <c:v>33.939756823262258</c:v>
                </c:pt>
                <c:pt idx="5">
                  <c:v>32.804542220225827</c:v>
                </c:pt>
                <c:pt idx="6">
                  <c:v>28.315989101036266</c:v>
                </c:pt>
                <c:pt idx="7">
                  <c:v>26.638139146566136</c:v>
                </c:pt>
                <c:pt idx="8">
                  <c:v>27.701519340024202</c:v>
                </c:pt>
                <c:pt idx="9">
                  <c:v>27.383104142801923</c:v>
                </c:pt>
                <c:pt idx="10">
                  <c:v>25.072394549793231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4E-407D-AC4D-583B54D8B57E}"/>
            </c:ext>
          </c:extLst>
        </c:ser>
        <c:ser>
          <c:idx val="2"/>
          <c:order val="2"/>
          <c:tx>
            <c:strRef>
              <c:f>'5'!$AB$109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'5'!$AE$109:$AO$109</c:f>
              <c:numCache>
                <c:formatCode>#,##0</c:formatCode>
                <c:ptCount val="11"/>
                <c:pt idx="0">
                  <c:v>6.4143190724772614</c:v>
                </c:pt>
                <c:pt idx="1">
                  <c:v>5.2940816392439034</c:v>
                </c:pt>
                <c:pt idx="2">
                  <c:v>5.0472559242088186</c:v>
                </c:pt>
                <c:pt idx="3">
                  <c:v>4.3689981632685937</c:v>
                </c:pt>
                <c:pt idx="4">
                  <c:v>4.0254885189982668</c:v>
                </c:pt>
                <c:pt idx="5">
                  <c:v>3.3237471306516371</c:v>
                </c:pt>
                <c:pt idx="6">
                  <c:v>3.1404247737687419</c:v>
                </c:pt>
                <c:pt idx="7">
                  <c:v>3.3458709757889151</c:v>
                </c:pt>
                <c:pt idx="8">
                  <c:v>3.1583473500299792</c:v>
                </c:pt>
                <c:pt idx="9">
                  <c:v>2.9083781230474197</c:v>
                </c:pt>
                <c:pt idx="10">
                  <c:v>2.7367159724533074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4E-407D-AC4D-583B54D8B57E}"/>
            </c:ext>
          </c:extLst>
        </c:ser>
        <c:ser>
          <c:idx val="3"/>
          <c:order val="3"/>
          <c:tx>
            <c:strRef>
              <c:f>'5'!$AB$110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'5'!$AE$110:$AO$110</c:f>
              <c:numCache>
                <c:formatCode>#,##0</c:formatCode>
                <c:ptCount val="11"/>
                <c:pt idx="0">
                  <c:v>0.51790722608588913</c:v>
                </c:pt>
                <c:pt idx="1">
                  <c:v>0.51184998790026093</c:v>
                </c:pt>
                <c:pt idx="2">
                  <c:v>0.54307001758502105</c:v>
                </c:pt>
                <c:pt idx="3">
                  <c:v>0.51453305397079641</c:v>
                </c:pt>
                <c:pt idx="4">
                  <c:v>0.51948512255126644</c:v>
                </c:pt>
                <c:pt idx="5">
                  <c:v>0.46865242721637418</c:v>
                </c:pt>
                <c:pt idx="6">
                  <c:v>0.42616677051948426</c:v>
                </c:pt>
                <c:pt idx="7">
                  <c:v>0.41733835077718207</c:v>
                </c:pt>
                <c:pt idx="8">
                  <c:v>0.41728373751622339</c:v>
                </c:pt>
                <c:pt idx="9">
                  <c:v>0.39199270654266849</c:v>
                </c:pt>
                <c:pt idx="10">
                  <c:v>0.33060879622893141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4E-407D-AC4D-583B54D8B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872576"/>
        <c:axId val="168878464"/>
      </c:barChart>
      <c:catAx>
        <c:axId val="168872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8878464"/>
        <c:crosses val="autoZero"/>
        <c:auto val="1"/>
        <c:lblAlgn val="ctr"/>
        <c:lblOffset val="100"/>
        <c:noMultiLvlLbl val="0"/>
      </c:catAx>
      <c:valAx>
        <c:axId val="168878464"/>
        <c:scaling>
          <c:orientation val="minMax"/>
          <c:max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sysselsatt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887257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Dalarna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'5'!$AB$114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'5'!$AE$114:$AO$114</c:f>
              <c:numCache>
                <c:formatCode>#,##0</c:formatCode>
                <c:ptCount val="11"/>
                <c:pt idx="0">
                  <c:v>16.402197229929001</c:v>
                </c:pt>
                <c:pt idx="1">
                  <c:v>15.123419249351199</c:v>
                </c:pt>
                <c:pt idx="2">
                  <c:v>16.210284216741663</c:v>
                </c:pt>
                <c:pt idx="3">
                  <c:v>15.227366741715404</c:v>
                </c:pt>
                <c:pt idx="4">
                  <c:v>14.550800057026112</c:v>
                </c:pt>
                <c:pt idx="5">
                  <c:v>14.509478237285947</c:v>
                </c:pt>
                <c:pt idx="6">
                  <c:v>13.711954414101399</c:v>
                </c:pt>
                <c:pt idx="7">
                  <c:v>13.187798257769876</c:v>
                </c:pt>
                <c:pt idx="8">
                  <c:v>13.500438187476844</c:v>
                </c:pt>
                <c:pt idx="9">
                  <c:v>13.302572442612622</c:v>
                </c:pt>
                <c:pt idx="10">
                  <c:v>12.450329090711348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B7-4484-81C6-BB4FA6688916}"/>
            </c:ext>
          </c:extLst>
        </c:ser>
        <c:ser>
          <c:idx val="1"/>
          <c:order val="1"/>
          <c:tx>
            <c:strRef>
              <c:f>'5'!$AB$115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'5'!$AE$115:$AO$115</c:f>
              <c:numCache>
                <c:formatCode>#,##0</c:formatCode>
                <c:ptCount val="11"/>
                <c:pt idx="0">
                  <c:v>34.730303087362024</c:v>
                </c:pt>
                <c:pt idx="1">
                  <c:v>32.469041414096665</c:v>
                </c:pt>
                <c:pt idx="2">
                  <c:v>35.385433545054788</c:v>
                </c:pt>
                <c:pt idx="3">
                  <c:v>32.901260040126893</c:v>
                </c:pt>
                <c:pt idx="4">
                  <c:v>32.022782569090573</c:v>
                </c:pt>
                <c:pt idx="5">
                  <c:v>32.439836616850798</c:v>
                </c:pt>
                <c:pt idx="6">
                  <c:v>31.011020289110608</c:v>
                </c:pt>
                <c:pt idx="7">
                  <c:v>30.733095995776633</c:v>
                </c:pt>
                <c:pt idx="8">
                  <c:v>33.930587137433896</c:v>
                </c:pt>
                <c:pt idx="9">
                  <c:v>32.948094448066847</c:v>
                </c:pt>
                <c:pt idx="10">
                  <c:v>30.747577589629522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B7-4484-81C6-BB4FA6688916}"/>
            </c:ext>
          </c:extLst>
        </c:ser>
        <c:ser>
          <c:idx val="2"/>
          <c:order val="2"/>
          <c:tx>
            <c:strRef>
              <c:f>'5'!$AB$116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'5'!$AE$116:$AO$116</c:f>
              <c:numCache>
                <c:formatCode>#,##0</c:formatCode>
                <c:ptCount val="11"/>
                <c:pt idx="0">
                  <c:v>6.0787659483896155</c:v>
                </c:pt>
                <c:pt idx="1">
                  <c:v>5.7230989705192856</c:v>
                </c:pt>
                <c:pt idx="2">
                  <c:v>5.740888134648225</c:v>
                </c:pt>
                <c:pt idx="3">
                  <c:v>5.5881239903343074</c:v>
                </c:pt>
                <c:pt idx="4">
                  <c:v>4.95125810662398</c:v>
                </c:pt>
                <c:pt idx="5">
                  <c:v>4.7776580481602178</c:v>
                </c:pt>
                <c:pt idx="6">
                  <c:v>4.3438937629944885</c:v>
                </c:pt>
                <c:pt idx="7">
                  <c:v>3.755728490932055</c:v>
                </c:pt>
                <c:pt idx="8">
                  <c:v>3.5798962726750112</c:v>
                </c:pt>
                <c:pt idx="9">
                  <c:v>3.4765262155891046</c:v>
                </c:pt>
                <c:pt idx="10">
                  <c:v>3.2744608777212529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B7-4484-81C6-BB4FA6688916}"/>
            </c:ext>
          </c:extLst>
        </c:ser>
        <c:ser>
          <c:idx val="3"/>
          <c:order val="3"/>
          <c:tx>
            <c:strRef>
              <c:f>'5'!$AB$117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'5'!$AE$117:$AO$117</c:f>
              <c:numCache>
                <c:formatCode>#,##0</c:formatCode>
                <c:ptCount val="11"/>
                <c:pt idx="0">
                  <c:v>0.41524583545971461</c:v>
                </c:pt>
                <c:pt idx="1">
                  <c:v>0.37172751673545129</c:v>
                </c:pt>
                <c:pt idx="2">
                  <c:v>0.39312669778116893</c:v>
                </c:pt>
                <c:pt idx="3">
                  <c:v>0.37771999391780942</c:v>
                </c:pt>
                <c:pt idx="4">
                  <c:v>0.3710075302153733</c:v>
                </c:pt>
                <c:pt idx="5">
                  <c:v>0.35375430130113322</c:v>
                </c:pt>
                <c:pt idx="6">
                  <c:v>0.33299775485514349</c:v>
                </c:pt>
                <c:pt idx="7">
                  <c:v>0.31828681242303314</c:v>
                </c:pt>
                <c:pt idx="8">
                  <c:v>0.30816268127882795</c:v>
                </c:pt>
                <c:pt idx="9">
                  <c:v>0.29075864944612528</c:v>
                </c:pt>
                <c:pt idx="10">
                  <c:v>0.2500992556439518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B7-4484-81C6-BB4FA66889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958976"/>
        <c:axId val="168960768"/>
      </c:barChart>
      <c:catAx>
        <c:axId val="168958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8960768"/>
        <c:crosses val="autoZero"/>
        <c:auto val="1"/>
        <c:lblAlgn val="ctr"/>
        <c:lblOffset val="100"/>
        <c:noMultiLvlLbl val="0"/>
      </c:catAx>
      <c:valAx>
        <c:axId val="168960768"/>
        <c:scaling>
          <c:orientation val="minMax"/>
          <c:max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sysselsatt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895897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Västernorrland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'5'!$AB$128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'5'!$AE$128:$AO$128</c:f>
              <c:numCache>
                <c:formatCode>#,##0</c:formatCode>
                <c:ptCount val="11"/>
                <c:pt idx="0">
                  <c:v>17.349052866982856</c:v>
                </c:pt>
                <c:pt idx="1">
                  <c:v>16.587133177323299</c:v>
                </c:pt>
                <c:pt idx="2">
                  <c:v>18.86643347237197</c:v>
                </c:pt>
                <c:pt idx="3">
                  <c:v>18.329414985059454</c:v>
                </c:pt>
                <c:pt idx="4">
                  <c:v>16.263862076559047</c:v>
                </c:pt>
                <c:pt idx="5">
                  <c:v>15.07520695142021</c:v>
                </c:pt>
                <c:pt idx="6">
                  <c:v>14.53735396177586</c:v>
                </c:pt>
                <c:pt idx="7">
                  <c:v>13.929975452321081</c:v>
                </c:pt>
                <c:pt idx="8">
                  <c:v>13.544699914622999</c:v>
                </c:pt>
                <c:pt idx="9">
                  <c:v>13.496236130743871</c:v>
                </c:pt>
                <c:pt idx="10">
                  <c:v>13.2900069162656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58-4B51-A262-D1EEF4A5EBC6}"/>
            </c:ext>
          </c:extLst>
        </c:ser>
        <c:ser>
          <c:idx val="1"/>
          <c:order val="1"/>
          <c:tx>
            <c:strRef>
              <c:f>'5'!$AB$129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'5'!$AE$129:$AO$129</c:f>
              <c:numCache>
                <c:formatCode>#,##0</c:formatCode>
                <c:ptCount val="11"/>
                <c:pt idx="0">
                  <c:v>44.363219383094247</c:v>
                </c:pt>
                <c:pt idx="1">
                  <c:v>42.752460339135993</c:v>
                </c:pt>
                <c:pt idx="2">
                  <c:v>51.151956471227145</c:v>
                </c:pt>
                <c:pt idx="3">
                  <c:v>49.691827541986854</c:v>
                </c:pt>
                <c:pt idx="4">
                  <c:v>43.995489869113939</c:v>
                </c:pt>
                <c:pt idx="5">
                  <c:v>40.149516099734605</c:v>
                </c:pt>
                <c:pt idx="6">
                  <c:v>38.694774486926207</c:v>
                </c:pt>
                <c:pt idx="7">
                  <c:v>37.127557378765509</c:v>
                </c:pt>
                <c:pt idx="8">
                  <c:v>36.962673985760624</c:v>
                </c:pt>
                <c:pt idx="9">
                  <c:v>38.249981900449477</c:v>
                </c:pt>
                <c:pt idx="10">
                  <c:v>37.308429076039594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58-4B51-A262-D1EEF4A5EBC6}"/>
            </c:ext>
          </c:extLst>
        </c:ser>
        <c:ser>
          <c:idx val="2"/>
          <c:order val="2"/>
          <c:tx>
            <c:strRef>
              <c:f>'5'!$AB$130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'5'!$AE$130:$AO$130</c:f>
              <c:numCache>
                <c:formatCode>#,##0</c:formatCode>
                <c:ptCount val="11"/>
                <c:pt idx="0">
                  <c:v>6.4731292829097846</c:v>
                </c:pt>
                <c:pt idx="1">
                  <c:v>6.1908898204477305</c:v>
                </c:pt>
                <c:pt idx="2">
                  <c:v>6.7638957559762352</c:v>
                </c:pt>
                <c:pt idx="3">
                  <c:v>6.2245180700291121</c:v>
                </c:pt>
                <c:pt idx="4">
                  <c:v>5.4617265464866902</c:v>
                </c:pt>
                <c:pt idx="5">
                  <c:v>5.0151146553600459</c:v>
                </c:pt>
                <c:pt idx="6">
                  <c:v>4.8120632441109068</c:v>
                </c:pt>
                <c:pt idx="7">
                  <c:v>4.5361495547844699</c:v>
                </c:pt>
                <c:pt idx="8">
                  <c:v>4.3534227691776435</c:v>
                </c:pt>
                <c:pt idx="9">
                  <c:v>3.7250092350536672</c:v>
                </c:pt>
                <c:pt idx="10">
                  <c:v>3.6134646655171232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58-4B51-A262-D1EEF4A5EBC6}"/>
            </c:ext>
          </c:extLst>
        </c:ser>
        <c:ser>
          <c:idx val="3"/>
          <c:order val="3"/>
          <c:tx>
            <c:strRef>
              <c:f>'5'!$AB$131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'5'!$AE$131:$AO$131</c:f>
              <c:numCache>
                <c:formatCode>#,##0</c:formatCode>
                <c:ptCount val="11"/>
                <c:pt idx="0">
                  <c:v>0.46849557381325968</c:v>
                </c:pt>
                <c:pt idx="1">
                  <c:v>0.55593043172805234</c:v>
                </c:pt>
                <c:pt idx="2">
                  <c:v>0.56439237248668861</c:v>
                </c:pt>
                <c:pt idx="3">
                  <c:v>0.56450904288991088</c:v>
                </c:pt>
                <c:pt idx="4">
                  <c:v>0.55738447782184619</c:v>
                </c:pt>
                <c:pt idx="5">
                  <c:v>0.52961601710398021</c:v>
                </c:pt>
                <c:pt idx="6">
                  <c:v>0.51341651068477878</c:v>
                </c:pt>
                <c:pt idx="7">
                  <c:v>0.50397578318995606</c:v>
                </c:pt>
                <c:pt idx="8">
                  <c:v>0.48848655025039667</c:v>
                </c:pt>
                <c:pt idx="9">
                  <c:v>0.464602461307208</c:v>
                </c:pt>
                <c:pt idx="10">
                  <c:v>0.40872282478771027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58-4B51-A262-D1EEF4A5E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007360"/>
        <c:axId val="173670400"/>
      </c:barChart>
      <c:catAx>
        <c:axId val="169007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3670400"/>
        <c:crosses val="autoZero"/>
        <c:auto val="1"/>
        <c:lblAlgn val="ctr"/>
        <c:lblOffset val="100"/>
        <c:noMultiLvlLbl val="0"/>
      </c:catAx>
      <c:valAx>
        <c:axId val="17367040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sysselsatt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900736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Kalmar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'4'!$AB$50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'4'!$AE$50:$AP$50</c:f>
              <c:numCache>
                <c:formatCode>#,##0</c:formatCode>
                <c:ptCount val="12"/>
                <c:pt idx="0">
                  <c:v>27.113660707638576</c:v>
                </c:pt>
                <c:pt idx="1">
                  <c:v>27.935060699715105</c:v>
                </c:pt>
                <c:pt idx="2">
                  <c:v>26.811366385436322</c:v>
                </c:pt>
                <c:pt idx="3">
                  <c:v>25.659836211345681</c:v>
                </c:pt>
                <c:pt idx="4">
                  <c:v>25.875546673016302</c:v>
                </c:pt>
                <c:pt idx="5">
                  <c:v>23.457441231794149</c:v>
                </c:pt>
                <c:pt idx="6">
                  <c:v>23.348330139196062</c:v>
                </c:pt>
                <c:pt idx="7">
                  <c:v>21.526486815678968</c:v>
                </c:pt>
                <c:pt idx="8">
                  <c:v>20.380183813007672</c:v>
                </c:pt>
                <c:pt idx="9">
                  <c:v>19.828174442334745</c:v>
                </c:pt>
                <c:pt idx="10">
                  <c:v>18.381152108935275</c:v>
                </c:pt>
                <c:pt idx="11">
                  <c:v>15.604023402488275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1D-403A-9E6A-D9241F7097AF}"/>
            </c:ext>
          </c:extLst>
        </c:ser>
        <c:ser>
          <c:idx val="1"/>
          <c:order val="1"/>
          <c:tx>
            <c:strRef>
              <c:f>'4'!$AB$51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'4'!$AE$51:$AP$51</c:f>
              <c:numCache>
                <c:formatCode>#,##0</c:formatCode>
                <c:ptCount val="12"/>
                <c:pt idx="0">
                  <c:v>49.978988100975464</c:v>
                </c:pt>
                <c:pt idx="1">
                  <c:v>59.362775574493853</c:v>
                </c:pt>
                <c:pt idx="2">
                  <c:v>51.039953168362544</c:v>
                </c:pt>
                <c:pt idx="3">
                  <c:v>49.498767066382584</c:v>
                </c:pt>
                <c:pt idx="4">
                  <c:v>53.941882588355078</c:v>
                </c:pt>
                <c:pt idx="5">
                  <c:v>48.305951212179927</c:v>
                </c:pt>
                <c:pt idx="6">
                  <c:v>49.358456707652451</c:v>
                </c:pt>
                <c:pt idx="7">
                  <c:v>44.532080262631979</c:v>
                </c:pt>
                <c:pt idx="8">
                  <c:v>44.263624924069951</c:v>
                </c:pt>
                <c:pt idx="9">
                  <c:v>43.488686519985976</c:v>
                </c:pt>
                <c:pt idx="10">
                  <c:v>39.214228645271419</c:v>
                </c:pt>
                <c:pt idx="11">
                  <c:v>31.762698802446433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1D-403A-9E6A-D9241F7097AF}"/>
            </c:ext>
          </c:extLst>
        </c:ser>
        <c:ser>
          <c:idx val="2"/>
          <c:order val="2"/>
          <c:tx>
            <c:strRef>
              <c:f>'4'!$AB$52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'4'!$AE$52:$AP$52</c:f>
              <c:numCache>
                <c:formatCode>#,##0</c:formatCode>
                <c:ptCount val="12"/>
                <c:pt idx="0">
                  <c:v>10.587968117905787</c:v>
                </c:pt>
                <c:pt idx="1">
                  <c:v>9.7184242358226136</c:v>
                </c:pt>
                <c:pt idx="2">
                  <c:v>10.01779166969337</c:v>
                </c:pt>
                <c:pt idx="3">
                  <c:v>9.4956202983440861</c:v>
                </c:pt>
                <c:pt idx="4">
                  <c:v>8.3724084430994576</c:v>
                </c:pt>
                <c:pt idx="5">
                  <c:v>7.640101542496291</c:v>
                </c:pt>
                <c:pt idx="6">
                  <c:v>7.3412448359673315</c:v>
                </c:pt>
                <c:pt idx="7">
                  <c:v>6.4952195368159336</c:v>
                </c:pt>
                <c:pt idx="8">
                  <c:v>5.5796494613350021</c:v>
                </c:pt>
                <c:pt idx="9">
                  <c:v>5.0884260617311421</c:v>
                </c:pt>
                <c:pt idx="10">
                  <c:v>5.0532841722934378</c:v>
                </c:pt>
                <c:pt idx="11">
                  <c:v>4.7168994893627589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1D-403A-9E6A-D9241F7097AF}"/>
            </c:ext>
          </c:extLst>
        </c:ser>
        <c:ser>
          <c:idx val="3"/>
          <c:order val="3"/>
          <c:tx>
            <c:strRef>
              <c:f>'4'!$AB$53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'4'!$AE$53:$AP$53</c:f>
              <c:numCache>
                <c:formatCode>#,##0</c:formatCode>
                <c:ptCount val="12"/>
                <c:pt idx="0">
                  <c:v>1.529283006708116</c:v>
                </c:pt>
                <c:pt idx="1">
                  <c:v>1.5788718033711704</c:v>
                </c:pt>
                <c:pt idx="2">
                  <c:v>1.5720780568197765</c:v>
                </c:pt>
                <c:pt idx="3">
                  <c:v>1.4799479576504868</c:v>
                </c:pt>
                <c:pt idx="4">
                  <c:v>1.4665116928549946</c:v>
                </c:pt>
                <c:pt idx="5">
                  <c:v>1.3037847501786997</c:v>
                </c:pt>
                <c:pt idx="6">
                  <c:v>1.2264553446853967</c:v>
                </c:pt>
                <c:pt idx="7">
                  <c:v>1.1945389626186891</c:v>
                </c:pt>
                <c:pt idx="8">
                  <c:v>1.1162528246853085</c:v>
                </c:pt>
                <c:pt idx="9">
                  <c:v>1.0168277939849084</c:v>
                </c:pt>
                <c:pt idx="10">
                  <c:v>0.85893906047433533</c:v>
                </c:pt>
                <c:pt idx="11">
                  <c:v>0.90368642570382607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1D-403A-9E6A-D9241F709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939264"/>
        <c:axId val="164940800"/>
      </c:barChart>
      <c:catAx>
        <c:axId val="164939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4940800"/>
        <c:crosses val="autoZero"/>
        <c:auto val="1"/>
        <c:lblAlgn val="ctr"/>
        <c:lblOffset val="100"/>
        <c:noMultiLvlLbl val="0"/>
      </c:catAx>
      <c:valAx>
        <c:axId val="164940800"/>
        <c:scaling>
          <c:orientation val="minMax"/>
          <c:max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koldioxidekvivalenter per miljoner kronor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493926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Jämtland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'5'!$AB$135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'5'!$AE$135:$AO$135</c:f>
              <c:numCache>
                <c:formatCode>#,##0</c:formatCode>
                <c:ptCount val="11"/>
                <c:pt idx="0">
                  <c:v>12.835523060573861</c:v>
                </c:pt>
                <c:pt idx="1">
                  <c:v>12.976386494005762</c:v>
                </c:pt>
                <c:pt idx="2">
                  <c:v>13.275879157431966</c:v>
                </c:pt>
                <c:pt idx="3">
                  <c:v>12.107439790351043</c:v>
                </c:pt>
                <c:pt idx="4">
                  <c:v>12.135559753495356</c:v>
                </c:pt>
                <c:pt idx="5">
                  <c:v>11.395340697625317</c:v>
                </c:pt>
                <c:pt idx="6">
                  <c:v>10.69490364225695</c:v>
                </c:pt>
                <c:pt idx="7">
                  <c:v>10.545427890911833</c:v>
                </c:pt>
                <c:pt idx="8">
                  <c:v>10.109359153155324</c:v>
                </c:pt>
                <c:pt idx="9">
                  <c:v>9.3450130481156979</c:v>
                </c:pt>
                <c:pt idx="10">
                  <c:v>8.8354402340068443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5F-416D-8CD5-7CF8CB20B9ED}"/>
            </c:ext>
          </c:extLst>
        </c:ser>
        <c:ser>
          <c:idx val="1"/>
          <c:order val="1"/>
          <c:tx>
            <c:strRef>
              <c:f>'5'!$AB$136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'5'!$AE$136:$AO$136</c:f>
              <c:numCache>
                <c:formatCode>#,##0</c:formatCode>
                <c:ptCount val="11"/>
                <c:pt idx="0">
                  <c:v>29.465677231703051</c:v>
                </c:pt>
                <c:pt idx="1">
                  <c:v>31.759558931910959</c:v>
                </c:pt>
                <c:pt idx="2">
                  <c:v>30.913181317628229</c:v>
                </c:pt>
                <c:pt idx="3">
                  <c:v>27.480031242755896</c:v>
                </c:pt>
                <c:pt idx="4">
                  <c:v>30.475046463800371</c:v>
                </c:pt>
                <c:pt idx="5">
                  <c:v>28.215204886744921</c:v>
                </c:pt>
                <c:pt idx="6">
                  <c:v>26.046062812735656</c:v>
                </c:pt>
                <c:pt idx="7">
                  <c:v>26.549615647349999</c:v>
                </c:pt>
                <c:pt idx="8">
                  <c:v>26.137401810571564</c:v>
                </c:pt>
                <c:pt idx="9">
                  <c:v>24.387732022136888</c:v>
                </c:pt>
                <c:pt idx="10">
                  <c:v>22.565242432688251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5F-416D-8CD5-7CF8CB20B9ED}"/>
            </c:ext>
          </c:extLst>
        </c:ser>
        <c:ser>
          <c:idx val="2"/>
          <c:order val="2"/>
          <c:tx>
            <c:strRef>
              <c:f>'5'!$AB$137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'5'!$AE$137:$AO$137</c:f>
              <c:numCache>
                <c:formatCode>#,##0</c:formatCode>
                <c:ptCount val="11"/>
                <c:pt idx="0">
                  <c:v>6.487005055720922</c:v>
                </c:pt>
                <c:pt idx="1">
                  <c:v>6.3462806400668539</c:v>
                </c:pt>
                <c:pt idx="2">
                  <c:v>6.9109300595083578</c:v>
                </c:pt>
                <c:pt idx="3">
                  <c:v>6.6154458881195444</c:v>
                </c:pt>
                <c:pt idx="4">
                  <c:v>6.0729424431238206</c:v>
                </c:pt>
                <c:pt idx="5">
                  <c:v>5.7408986896757872</c:v>
                </c:pt>
                <c:pt idx="6">
                  <c:v>5.3544682936606049</c:v>
                </c:pt>
                <c:pt idx="7">
                  <c:v>4.9647832774405938</c:v>
                </c:pt>
                <c:pt idx="8">
                  <c:v>4.161975212929697</c:v>
                </c:pt>
                <c:pt idx="9">
                  <c:v>3.6562618878566804</c:v>
                </c:pt>
                <c:pt idx="10">
                  <c:v>3.368912256029557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5F-416D-8CD5-7CF8CB20B9ED}"/>
            </c:ext>
          </c:extLst>
        </c:ser>
        <c:ser>
          <c:idx val="3"/>
          <c:order val="3"/>
          <c:tx>
            <c:strRef>
              <c:f>'5'!$AB$131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'5'!$AE$138:$AO$138</c:f>
              <c:numCache>
                <c:formatCode>#,##0</c:formatCode>
                <c:ptCount val="11"/>
                <c:pt idx="0">
                  <c:v>0.46039553462904381</c:v>
                </c:pt>
                <c:pt idx="1">
                  <c:v>0.49414887438445293</c:v>
                </c:pt>
                <c:pt idx="2">
                  <c:v>0.47318394587020907</c:v>
                </c:pt>
                <c:pt idx="3">
                  <c:v>0.43789687094256713</c:v>
                </c:pt>
                <c:pt idx="4">
                  <c:v>0.40095821201534959</c:v>
                </c:pt>
                <c:pt idx="5">
                  <c:v>0.37506793788574222</c:v>
                </c:pt>
                <c:pt idx="6">
                  <c:v>0.3794044437412839</c:v>
                </c:pt>
                <c:pt idx="7">
                  <c:v>0.35986740453471039</c:v>
                </c:pt>
                <c:pt idx="8">
                  <c:v>0.35397375950544058</c:v>
                </c:pt>
                <c:pt idx="9">
                  <c:v>0.3464658508754988</c:v>
                </c:pt>
                <c:pt idx="10">
                  <c:v>0.30368602511842602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5F-416D-8CD5-7CF8CB20B9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718144"/>
        <c:axId val="173719936"/>
      </c:barChart>
      <c:catAx>
        <c:axId val="173718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3719936"/>
        <c:crosses val="autoZero"/>
        <c:auto val="1"/>
        <c:lblAlgn val="ctr"/>
        <c:lblOffset val="100"/>
        <c:noMultiLvlLbl val="0"/>
      </c:catAx>
      <c:valAx>
        <c:axId val="173719936"/>
        <c:scaling>
          <c:orientation val="minMax"/>
          <c:max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sysselsatt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7371814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Gävleborg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'5'!$AB$121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'5'!$AE$121:$AO$121</c:f>
              <c:numCache>
                <c:formatCode>#,##0</c:formatCode>
                <c:ptCount val="11"/>
                <c:pt idx="0">
                  <c:v>13.618693300240208</c:v>
                </c:pt>
                <c:pt idx="1">
                  <c:v>13.484327440967739</c:v>
                </c:pt>
                <c:pt idx="2">
                  <c:v>14.306117395331503</c:v>
                </c:pt>
                <c:pt idx="3">
                  <c:v>12.851414156486516</c:v>
                </c:pt>
                <c:pt idx="4">
                  <c:v>12.234772206574165</c:v>
                </c:pt>
                <c:pt idx="5">
                  <c:v>11.703173233830702</c:v>
                </c:pt>
                <c:pt idx="6">
                  <c:v>11.114032541971524</c:v>
                </c:pt>
                <c:pt idx="7">
                  <c:v>10.823060913774267</c:v>
                </c:pt>
                <c:pt idx="8">
                  <c:v>10.611554959321712</c:v>
                </c:pt>
                <c:pt idx="9">
                  <c:v>10.266873776631778</c:v>
                </c:pt>
                <c:pt idx="10">
                  <c:v>9.8135631678567776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FB-4CD7-B954-F2BC093FAF31}"/>
            </c:ext>
          </c:extLst>
        </c:ser>
        <c:ser>
          <c:idx val="1"/>
          <c:order val="1"/>
          <c:tx>
            <c:strRef>
              <c:f>'5'!$AB$122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'5'!$AE$122:$AO$122</c:f>
              <c:numCache>
                <c:formatCode>#,##0</c:formatCode>
                <c:ptCount val="11"/>
                <c:pt idx="0">
                  <c:v>26.617668865132334</c:v>
                </c:pt>
                <c:pt idx="1">
                  <c:v>26.955369716174534</c:v>
                </c:pt>
                <c:pt idx="2">
                  <c:v>29.360021364451033</c:v>
                </c:pt>
                <c:pt idx="3">
                  <c:v>25.289746370140602</c:v>
                </c:pt>
                <c:pt idx="4">
                  <c:v>24.446332103277744</c:v>
                </c:pt>
                <c:pt idx="5">
                  <c:v>23.851364894806753</c:v>
                </c:pt>
                <c:pt idx="6">
                  <c:v>22.804345719499864</c:v>
                </c:pt>
                <c:pt idx="7">
                  <c:v>22.350949062487555</c:v>
                </c:pt>
                <c:pt idx="8">
                  <c:v>22.923809038547951</c:v>
                </c:pt>
                <c:pt idx="9">
                  <c:v>22.41284499863708</c:v>
                </c:pt>
                <c:pt idx="10">
                  <c:v>21.547224164834194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FB-4CD7-B954-F2BC093FAF31}"/>
            </c:ext>
          </c:extLst>
        </c:ser>
        <c:ser>
          <c:idx val="2"/>
          <c:order val="2"/>
          <c:tx>
            <c:strRef>
              <c:f>'5'!$AB$123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'5'!$AE$123:$AO$123</c:f>
              <c:numCache>
                <c:formatCode>#,##0</c:formatCode>
                <c:ptCount val="11"/>
                <c:pt idx="0">
                  <c:v>5.787195863810024</c:v>
                </c:pt>
                <c:pt idx="1">
                  <c:v>5.228038637969366</c:v>
                </c:pt>
                <c:pt idx="2">
                  <c:v>5.418693771741304</c:v>
                </c:pt>
                <c:pt idx="3">
                  <c:v>5.173995926664066</c:v>
                </c:pt>
                <c:pt idx="4">
                  <c:v>4.6990537789408622</c:v>
                </c:pt>
                <c:pt idx="5">
                  <c:v>4.2539173845546632</c:v>
                </c:pt>
                <c:pt idx="6">
                  <c:v>4.0020509874086105</c:v>
                </c:pt>
                <c:pt idx="7">
                  <c:v>3.8534079325593535</c:v>
                </c:pt>
                <c:pt idx="8">
                  <c:v>3.6419262978386175</c:v>
                </c:pt>
                <c:pt idx="9">
                  <c:v>3.4292069509571173</c:v>
                </c:pt>
                <c:pt idx="10">
                  <c:v>3.1751525951782287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FB-4CD7-B954-F2BC093FAF31}"/>
            </c:ext>
          </c:extLst>
        </c:ser>
        <c:ser>
          <c:idx val="3"/>
          <c:order val="3"/>
          <c:tx>
            <c:strRef>
              <c:f>'5'!$AB$124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'5'!$AE$124:$AO$124</c:f>
              <c:numCache>
                <c:formatCode>#,##0</c:formatCode>
                <c:ptCount val="11"/>
                <c:pt idx="0">
                  <c:v>0.55248034933021228</c:v>
                </c:pt>
                <c:pt idx="1">
                  <c:v>0.57285184750795726</c:v>
                </c:pt>
                <c:pt idx="2">
                  <c:v>0.52672751212968716</c:v>
                </c:pt>
                <c:pt idx="3">
                  <c:v>0.47784559692639716</c:v>
                </c:pt>
                <c:pt idx="4">
                  <c:v>0.46353442184378374</c:v>
                </c:pt>
                <c:pt idx="5">
                  <c:v>0.45276800878701218</c:v>
                </c:pt>
                <c:pt idx="6">
                  <c:v>0.42776514826580625</c:v>
                </c:pt>
                <c:pt idx="7">
                  <c:v>0.4115719617451612</c:v>
                </c:pt>
                <c:pt idx="8">
                  <c:v>0.3708962256993214</c:v>
                </c:pt>
                <c:pt idx="9">
                  <c:v>0.34603920401006116</c:v>
                </c:pt>
                <c:pt idx="10">
                  <c:v>0.29831720670968437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FB-4CD7-B954-F2BC093FA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739008"/>
        <c:axId val="173748992"/>
      </c:barChart>
      <c:catAx>
        <c:axId val="173739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3748992"/>
        <c:crosses val="autoZero"/>
        <c:auto val="1"/>
        <c:lblAlgn val="ctr"/>
        <c:lblOffset val="100"/>
        <c:noMultiLvlLbl val="0"/>
      </c:catAx>
      <c:valAx>
        <c:axId val="173748992"/>
        <c:scaling>
          <c:orientation val="minMax"/>
          <c:max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sysselsatt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737390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Västerbotten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0875504722472282"/>
          <c:y val="0.10020452318032701"/>
          <c:w val="0.86564229141803195"/>
          <c:h val="0.554574268853582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'5'!$AB$142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'5'!$AE$142:$AO$142</c:f>
              <c:numCache>
                <c:formatCode>#,##0</c:formatCode>
                <c:ptCount val="11"/>
                <c:pt idx="0">
                  <c:v>14.187932980840603</c:v>
                </c:pt>
                <c:pt idx="1">
                  <c:v>14.948888330498336</c:v>
                </c:pt>
                <c:pt idx="2">
                  <c:v>13.626302327683314</c:v>
                </c:pt>
                <c:pt idx="3">
                  <c:v>13.361838770219288</c:v>
                </c:pt>
                <c:pt idx="4">
                  <c:v>12.602299847766766</c:v>
                </c:pt>
                <c:pt idx="5">
                  <c:v>12.45881950700552</c:v>
                </c:pt>
                <c:pt idx="6">
                  <c:v>11.834975228495463</c:v>
                </c:pt>
                <c:pt idx="7">
                  <c:v>11.801116266454072</c:v>
                </c:pt>
                <c:pt idx="8">
                  <c:v>11.208478400060905</c:v>
                </c:pt>
                <c:pt idx="9">
                  <c:v>11.034383577357596</c:v>
                </c:pt>
                <c:pt idx="10">
                  <c:v>10.902356319353792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E3-4A1E-B633-DCB8CD0B6DFB}"/>
            </c:ext>
          </c:extLst>
        </c:ser>
        <c:ser>
          <c:idx val="1"/>
          <c:order val="1"/>
          <c:tx>
            <c:strRef>
              <c:f>'5'!$AB$143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'5'!$AE$143:$AO$143</c:f>
              <c:numCache>
                <c:formatCode>#,##0</c:formatCode>
                <c:ptCount val="11"/>
                <c:pt idx="0">
                  <c:v>36.110158697970476</c:v>
                </c:pt>
                <c:pt idx="1">
                  <c:v>40.251653105155363</c:v>
                </c:pt>
                <c:pt idx="2">
                  <c:v>34.934662260684696</c:v>
                </c:pt>
                <c:pt idx="3">
                  <c:v>33.607798856829753</c:v>
                </c:pt>
                <c:pt idx="4">
                  <c:v>31.96898518228182</c:v>
                </c:pt>
                <c:pt idx="5">
                  <c:v>31.712353964339261</c:v>
                </c:pt>
                <c:pt idx="6">
                  <c:v>31.078111644051525</c:v>
                </c:pt>
                <c:pt idx="7">
                  <c:v>31.901515657641138</c:v>
                </c:pt>
                <c:pt idx="8">
                  <c:v>31.257002162746474</c:v>
                </c:pt>
                <c:pt idx="9">
                  <c:v>31.805167749138729</c:v>
                </c:pt>
                <c:pt idx="10">
                  <c:v>30.981229969045867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E3-4A1E-B633-DCB8CD0B6DFB}"/>
            </c:ext>
          </c:extLst>
        </c:ser>
        <c:ser>
          <c:idx val="2"/>
          <c:order val="2"/>
          <c:tx>
            <c:strRef>
              <c:f>'5'!$AB$144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'5'!$AE$144:$AO$144</c:f>
              <c:numCache>
                <c:formatCode>#,##0</c:formatCode>
                <c:ptCount val="11"/>
                <c:pt idx="0">
                  <c:v>5.9626016732842277</c:v>
                </c:pt>
                <c:pt idx="1">
                  <c:v>5.9906949303848025</c:v>
                </c:pt>
                <c:pt idx="2">
                  <c:v>6.0498057920311687</c:v>
                </c:pt>
                <c:pt idx="3">
                  <c:v>5.6999214021686155</c:v>
                </c:pt>
                <c:pt idx="4">
                  <c:v>5.1773468892523695</c:v>
                </c:pt>
                <c:pt idx="5">
                  <c:v>4.9671697485278417</c:v>
                </c:pt>
                <c:pt idx="6">
                  <c:v>4.5761785642204904</c:v>
                </c:pt>
                <c:pt idx="7">
                  <c:v>4.373828042534619</c:v>
                </c:pt>
                <c:pt idx="8">
                  <c:v>3.9095731492957664</c:v>
                </c:pt>
                <c:pt idx="9">
                  <c:v>3.4992545425660722</c:v>
                </c:pt>
                <c:pt idx="10">
                  <c:v>3.3486280429660993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E3-4A1E-B633-DCB8CD0B6DFB}"/>
            </c:ext>
          </c:extLst>
        </c:ser>
        <c:ser>
          <c:idx val="3"/>
          <c:order val="3"/>
          <c:tx>
            <c:strRef>
              <c:f>'5'!$AB$145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'5'!$AE$145:$AO$145</c:f>
              <c:numCache>
                <c:formatCode>#,##0</c:formatCode>
                <c:ptCount val="11"/>
                <c:pt idx="0">
                  <c:v>0.37479753524106141</c:v>
                </c:pt>
                <c:pt idx="1">
                  <c:v>0.4041804781815781</c:v>
                </c:pt>
                <c:pt idx="2">
                  <c:v>0.39659307801212729</c:v>
                </c:pt>
                <c:pt idx="3">
                  <c:v>0.36493165908890157</c:v>
                </c:pt>
                <c:pt idx="4">
                  <c:v>0.35874745103326666</c:v>
                </c:pt>
                <c:pt idx="5">
                  <c:v>0.34317650082487045</c:v>
                </c:pt>
                <c:pt idx="6">
                  <c:v>0.32242683984000775</c:v>
                </c:pt>
                <c:pt idx="7">
                  <c:v>0.30577076355635757</c:v>
                </c:pt>
                <c:pt idx="8">
                  <c:v>0.30034424975704932</c:v>
                </c:pt>
                <c:pt idx="9">
                  <c:v>0.28298032734698331</c:v>
                </c:pt>
                <c:pt idx="10">
                  <c:v>0.24677731488484203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E3-4A1E-B633-DCB8CD0B6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784448"/>
        <c:axId val="173794432"/>
      </c:barChart>
      <c:catAx>
        <c:axId val="1737844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3794432"/>
        <c:crosses val="autoZero"/>
        <c:auto val="1"/>
        <c:lblAlgn val="ctr"/>
        <c:lblOffset val="100"/>
        <c:noMultiLvlLbl val="0"/>
      </c:catAx>
      <c:valAx>
        <c:axId val="173794432"/>
        <c:scaling>
          <c:orientation val="minMax"/>
          <c:max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sysselsatt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7378444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Norrbotten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'5'!$AB$149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'5'!$AE$149:$AO$149</c:f>
              <c:numCache>
                <c:formatCode>#,##0</c:formatCode>
                <c:ptCount val="11"/>
                <c:pt idx="0">
                  <c:v>50.972365522220997</c:v>
                </c:pt>
                <c:pt idx="1">
                  <c:v>42.238868820388433</c:v>
                </c:pt>
                <c:pt idx="2">
                  <c:v>53.356944992919274</c:v>
                </c:pt>
                <c:pt idx="3">
                  <c:v>50.347667028207873</c:v>
                </c:pt>
                <c:pt idx="4">
                  <c:v>47.138794381561524</c:v>
                </c:pt>
                <c:pt idx="5">
                  <c:v>44.786579649352767</c:v>
                </c:pt>
                <c:pt idx="6">
                  <c:v>44.369798479734698</c:v>
                </c:pt>
                <c:pt idx="7">
                  <c:v>39.724408359017801</c:v>
                </c:pt>
                <c:pt idx="8">
                  <c:v>45.719187623103402</c:v>
                </c:pt>
                <c:pt idx="9">
                  <c:v>46.850502109101122</c:v>
                </c:pt>
                <c:pt idx="10">
                  <c:v>42.382767406893656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DB-4BEF-BEA5-20DB0F12EDDC}"/>
            </c:ext>
          </c:extLst>
        </c:ser>
        <c:ser>
          <c:idx val="1"/>
          <c:order val="1"/>
          <c:tx>
            <c:strRef>
              <c:f>'5'!$AB$150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'5'!$AE$150:$AO$150</c:f>
              <c:numCache>
                <c:formatCode>#,##0</c:formatCode>
                <c:ptCount val="11"/>
                <c:pt idx="0">
                  <c:v>177.11946452169016</c:v>
                </c:pt>
                <c:pt idx="1">
                  <c:v>141.5593886334899</c:v>
                </c:pt>
                <c:pt idx="2">
                  <c:v>179.6181130886485</c:v>
                </c:pt>
                <c:pt idx="3">
                  <c:v>164.33170072491691</c:v>
                </c:pt>
                <c:pt idx="4">
                  <c:v>154.95958873788922</c:v>
                </c:pt>
                <c:pt idx="5">
                  <c:v>146.49631181097982</c:v>
                </c:pt>
                <c:pt idx="6">
                  <c:v>145.32535216543971</c:v>
                </c:pt>
                <c:pt idx="7">
                  <c:v>132.35131194905642</c:v>
                </c:pt>
                <c:pt idx="8">
                  <c:v>161.16327999074809</c:v>
                </c:pt>
                <c:pt idx="9">
                  <c:v>163.73570108155519</c:v>
                </c:pt>
                <c:pt idx="10">
                  <c:v>146.9360452426576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DB-4BEF-BEA5-20DB0F12EDDC}"/>
            </c:ext>
          </c:extLst>
        </c:ser>
        <c:ser>
          <c:idx val="2"/>
          <c:order val="2"/>
          <c:tx>
            <c:strRef>
              <c:f>'5'!$AB$151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'5'!$AE$151:$AO$151</c:f>
              <c:numCache>
                <c:formatCode>#,##0</c:formatCode>
                <c:ptCount val="11"/>
                <c:pt idx="0">
                  <c:v>6.3151636725640268</c:v>
                </c:pt>
                <c:pt idx="1">
                  <c:v>5.839014837889561</c:v>
                </c:pt>
                <c:pt idx="2">
                  <c:v>5.9640550402154915</c:v>
                </c:pt>
                <c:pt idx="3">
                  <c:v>5.5213191828360735</c:v>
                </c:pt>
                <c:pt idx="4">
                  <c:v>4.8214514863052296</c:v>
                </c:pt>
                <c:pt idx="5">
                  <c:v>4.5338716896373619</c:v>
                </c:pt>
                <c:pt idx="6">
                  <c:v>4.460109656932139</c:v>
                </c:pt>
                <c:pt idx="7">
                  <c:v>4.2997485689354429</c:v>
                </c:pt>
                <c:pt idx="8">
                  <c:v>3.851005292989</c:v>
                </c:pt>
                <c:pt idx="9">
                  <c:v>3.922971732157547</c:v>
                </c:pt>
                <c:pt idx="10">
                  <c:v>3.4251846743842229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DB-4BEF-BEA5-20DB0F12EDDC}"/>
            </c:ext>
          </c:extLst>
        </c:ser>
        <c:ser>
          <c:idx val="3"/>
          <c:order val="3"/>
          <c:tx>
            <c:strRef>
              <c:f>'5'!$AB$152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'5'!$AE$152:$AO$152</c:f>
              <c:numCache>
                <c:formatCode>#,##0</c:formatCode>
                <c:ptCount val="11"/>
                <c:pt idx="0">
                  <c:v>0.97048130741685379</c:v>
                </c:pt>
                <c:pt idx="1">
                  <c:v>1.4033969950906322</c:v>
                </c:pt>
                <c:pt idx="2">
                  <c:v>1.1169588493849874</c:v>
                </c:pt>
                <c:pt idx="3">
                  <c:v>1.1725966001013413</c:v>
                </c:pt>
                <c:pt idx="4">
                  <c:v>1.0348769338196944</c:v>
                </c:pt>
                <c:pt idx="5">
                  <c:v>0.94393537018494356</c:v>
                </c:pt>
                <c:pt idx="6">
                  <c:v>0.99116716282997863</c:v>
                </c:pt>
                <c:pt idx="7">
                  <c:v>1.1137967298149241</c:v>
                </c:pt>
                <c:pt idx="8">
                  <c:v>0.97831138478804336</c:v>
                </c:pt>
                <c:pt idx="9">
                  <c:v>1.0269392630173251</c:v>
                </c:pt>
                <c:pt idx="10">
                  <c:v>0.91420785295532148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7DB-4BEF-BEA5-20DB0F12E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084480"/>
        <c:axId val="174086016"/>
      </c:barChart>
      <c:catAx>
        <c:axId val="174084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4086016"/>
        <c:crosses val="autoZero"/>
        <c:auto val="1"/>
        <c:lblAlgn val="ctr"/>
        <c:lblOffset val="100"/>
        <c:noMultiLvlLbl val="0"/>
      </c:catAx>
      <c:valAx>
        <c:axId val="1740860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sysselsatt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7408448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Riket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'5'!$AB$165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'5'!$AE$165:$AO$165</c:f>
              <c:numCache>
                <c:formatCode>#,##0</c:formatCode>
                <c:ptCount val="11"/>
                <c:pt idx="0">
                  <c:v>15.145447426659469</c:v>
                </c:pt>
                <c:pt idx="1">
                  <c:v>14.345187644314494</c:v>
                </c:pt>
                <c:pt idx="2">
                  <c:v>15.52295478566027</c:v>
                </c:pt>
                <c:pt idx="3">
                  <c:v>12.956351991797808</c:v>
                </c:pt>
                <c:pt idx="4">
                  <c:v>13.106597768220402</c:v>
                </c:pt>
                <c:pt idx="5">
                  <c:v>12.738658997181103</c:v>
                </c:pt>
                <c:pt idx="6">
                  <c:v>12.32104787027828</c:v>
                </c:pt>
                <c:pt idx="7">
                  <c:v>12.507616565616827</c:v>
                </c:pt>
                <c:pt idx="8">
                  <c:v>12.25651209608978</c:v>
                </c:pt>
                <c:pt idx="9">
                  <c:v>11.616143080135425</c:v>
                </c:pt>
                <c:pt idx="10">
                  <c:v>11.164597540862705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29-46B6-8C5A-9BEFBC052CD0}"/>
            </c:ext>
          </c:extLst>
        </c:ser>
        <c:ser>
          <c:idx val="1"/>
          <c:order val="1"/>
          <c:tx>
            <c:strRef>
              <c:f>'5'!$AB$166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'5'!$AE$166:$AO$166</c:f>
              <c:numCache>
                <c:formatCode>#,##0</c:formatCode>
                <c:ptCount val="11"/>
                <c:pt idx="0">
                  <c:v>36.748259036223139</c:v>
                </c:pt>
                <c:pt idx="1">
                  <c:v>35.101594920444953</c:v>
                </c:pt>
                <c:pt idx="2">
                  <c:v>41.022603658042641</c:v>
                </c:pt>
                <c:pt idx="3">
                  <c:v>32.664081946072386</c:v>
                </c:pt>
                <c:pt idx="4">
                  <c:v>35.145054780651748</c:v>
                </c:pt>
                <c:pt idx="5">
                  <c:v>34.100860295138794</c:v>
                </c:pt>
                <c:pt idx="6">
                  <c:v>32.838477021462552</c:v>
                </c:pt>
                <c:pt idx="7">
                  <c:v>33.268582403103196</c:v>
                </c:pt>
                <c:pt idx="8">
                  <c:v>33.510253363862581</c:v>
                </c:pt>
                <c:pt idx="9">
                  <c:v>32.184342623574175</c:v>
                </c:pt>
                <c:pt idx="10">
                  <c:v>31.095865333247364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29-46B6-8C5A-9BEFBC052CD0}"/>
            </c:ext>
          </c:extLst>
        </c:ser>
        <c:ser>
          <c:idx val="2"/>
          <c:order val="2"/>
          <c:tx>
            <c:strRef>
              <c:f>'5'!$AB$167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'5'!$AE$167:$AO$167</c:f>
              <c:numCache>
                <c:formatCode>#,##0</c:formatCode>
                <c:ptCount val="11"/>
                <c:pt idx="0">
                  <c:v>7.9378252947511729</c:v>
                </c:pt>
                <c:pt idx="1">
                  <c:v>7.4574444936859816</c:v>
                </c:pt>
                <c:pt idx="2">
                  <c:v>7.2485389562019193</c:v>
                </c:pt>
                <c:pt idx="3">
                  <c:v>6.1718919334285181</c:v>
                </c:pt>
                <c:pt idx="4">
                  <c:v>5.6092679596750674</c:v>
                </c:pt>
                <c:pt idx="5">
                  <c:v>5.7255354734911608</c:v>
                </c:pt>
                <c:pt idx="6">
                  <c:v>5.7365942512557258</c:v>
                </c:pt>
                <c:pt idx="7">
                  <c:v>6.2005670383811715</c:v>
                </c:pt>
                <c:pt idx="8">
                  <c:v>6.1166797659599919</c:v>
                </c:pt>
                <c:pt idx="9">
                  <c:v>5.3755256987207467</c:v>
                </c:pt>
                <c:pt idx="10">
                  <c:v>5.0248900590269505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29-46B6-8C5A-9BEFBC052CD0}"/>
            </c:ext>
          </c:extLst>
        </c:ser>
        <c:ser>
          <c:idx val="3"/>
          <c:order val="3"/>
          <c:tx>
            <c:strRef>
              <c:f>'5'!$AB$168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'5'!$AE$168:$AO$168</c:f>
              <c:numCache>
                <c:formatCode>#,##0</c:formatCode>
                <c:ptCount val="11"/>
                <c:pt idx="0">
                  <c:v>0.6101101354180839</c:v>
                </c:pt>
                <c:pt idx="1">
                  <c:v>0.66081962583545883</c:v>
                </c:pt>
                <c:pt idx="2">
                  <c:v>0.63254903841575738</c:v>
                </c:pt>
                <c:pt idx="3">
                  <c:v>0.5951134028675894</c:v>
                </c:pt>
                <c:pt idx="4">
                  <c:v>0.5841222020181206</c:v>
                </c:pt>
                <c:pt idx="5">
                  <c:v>0.5216438591691559</c:v>
                </c:pt>
                <c:pt idx="6">
                  <c:v>0.50365587150564373</c:v>
                </c:pt>
                <c:pt idx="7">
                  <c:v>0.50033822826931751</c:v>
                </c:pt>
                <c:pt idx="8">
                  <c:v>0.47266621372333084</c:v>
                </c:pt>
                <c:pt idx="9">
                  <c:v>0.45003413274900267</c:v>
                </c:pt>
                <c:pt idx="10">
                  <c:v>0.39400283724870011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29-46B6-8C5A-9BEFBC052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121344"/>
        <c:axId val="174122880"/>
      </c:barChart>
      <c:catAx>
        <c:axId val="1741213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4122880"/>
        <c:crosses val="autoZero"/>
        <c:auto val="1"/>
        <c:lblAlgn val="ctr"/>
        <c:lblOffset val="100"/>
        <c:noMultiLvlLbl val="0"/>
      </c:catAx>
      <c:valAx>
        <c:axId val="174122880"/>
        <c:scaling>
          <c:orientation val="minMax"/>
          <c:max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sysselsatt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7412134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990507436570429"/>
          <c:y val="2.7968471904398679E-2"/>
          <c:w val="0.67137970253718282"/>
          <c:h val="0.88056463399977514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'6'!$C$9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'6'!$B$10:$B$31</c:f>
              <c:strCache>
                <c:ptCount val="22"/>
                <c:pt idx="0">
                  <c:v>Stockholm</c:v>
                </c:pt>
                <c:pt idx="1">
                  <c:v>Uppsala</c:v>
                </c:pt>
                <c:pt idx="2">
                  <c:v>Södermanland</c:v>
                </c:pt>
                <c:pt idx="3">
                  <c:v>Östergötland</c:v>
                </c:pt>
                <c:pt idx="4">
                  <c:v>Jönköping</c:v>
                </c:pt>
                <c:pt idx="5">
                  <c:v>Kronoberg</c:v>
                </c:pt>
                <c:pt idx="6">
                  <c:v>Kalmar</c:v>
                </c:pt>
                <c:pt idx="7">
                  <c:v>Gotland</c:v>
                </c:pt>
                <c:pt idx="8">
                  <c:v>Blekinge</c:v>
                </c:pt>
                <c:pt idx="9">
                  <c:v>Skåne</c:v>
                </c:pt>
                <c:pt idx="10">
                  <c:v>Halland</c:v>
                </c:pt>
                <c:pt idx="11">
                  <c:v>Västra Götaland</c:v>
                </c:pt>
                <c:pt idx="12">
                  <c:v>Värmland</c:v>
                </c:pt>
                <c:pt idx="13">
                  <c:v>Örebro</c:v>
                </c:pt>
                <c:pt idx="14">
                  <c:v>Västmanland</c:v>
                </c:pt>
                <c:pt idx="15">
                  <c:v>Dalarna</c:v>
                </c:pt>
                <c:pt idx="16">
                  <c:v>Gävleborg</c:v>
                </c:pt>
                <c:pt idx="17">
                  <c:v>Västernorrland</c:v>
                </c:pt>
                <c:pt idx="18">
                  <c:v>Jämtland</c:v>
                </c:pt>
                <c:pt idx="19">
                  <c:v>Västerbotten</c:v>
                </c:pt>
                <c:pt idx="20">
                  <c:v>Norrbotten</c:v>
                </c:pt>
                <c:pt idx="21">
                  <c:v>Riket</c:v>
                </c:pt>
              </c:strCache>
            </c:strRef>
          </c:cat>
          <c:val>
            <c:numRef>
              <c:f>'6'!$C$10:$C$31</c:f>
              <c:numCache>
                <c:formatCode>0</c:formatCode>
                <c:ptCount val="22"/>
                <c:pt idx="0">
                  <c:v>6.4941362552319477</c:v>
                </c:pt>
                <c:pt idx="1">
                  <c:v>8.8039338730933387</c:v>
                </c:pt>
                <c:pt idx="2">
                  <c:v>25.911406411711354</c:v>
                </c:pt>
                <c:pt idx="3">
                  <c:v>10.766102706496733</c:v>
                </c:pt>
                <c:pt idx="4">
                  <c:v>10.4041288257083</c:v>
                </c:pt>
                <c:pt idx="5">
                  <c:v>9.7068435499501113</c:v>
                </c:pt>
                <c:pt idx="6">
                  <c:v>19.828174442334745</c:v>
                </c:pt>
                <c:pt idx="7">
                  <c:v>138.47710487460455</c:v>
                </c:pt>
                <c:pt idx="8">
                  <c:v>10.855583173642048</c:v>
                </c:pt>
                <c:pt idx="9">
                  <c:v>10.825952272207708</c:v>
                </c:pt>
                <c:pt idx="10">
                  <c:v>11.755176844804097</c:v>
                </c:pt>
                <c:pt idx="11">
                  <c:v>14.690872544634583</c:v>
                </c:pt>
                <c:pt idx="12">
                  <c:v>12.622025861648039</c:v>
                </c:pt>
                <c:pt idx="13">
                  <c:v>14.40963113164403</c:v>
                </c:pt>
                <c:pt idx="14">
                  <c:v>13.57835050690889</c:v>
                </c:pt>
                <c:pt idx="15">
                  <c:v>16.113597730198826</c:v>
                </c:pt>
                <c:pt idx="16">
                  <c:v>12.882956583585377</c:v>
                </c:pt>
                <c:pt idx="17">
                  <c:v>16.01466723513402</c:v>
                </c:pt>
                <c:pt idx="18">
                  <c:v>11.793901966299671</c:v>
                </c:pt>
                <c:pt idx="19">
                  <c:v>13.871918824576046</c:v>
                </c:pt>
                <c:pt idx="20">
                  <c:v>48.636904182594279</c:v>
                </c:pt>
                <c:pt idx="21">
                  <c:v>12.599428979347744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DA-4A5B-81C0-18E9BB5085A5}"/>
            </c:ext>
          </c:extLst>
        </c:ser>
        <c:ser>
          <c:idx val="0"/>
          <c:order val="1"/>
          <c:tx>
            <c:strRef>
              <c:f>'6'!$D$9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cat>
            <c:strRef>
              <c:f>'6'!$B$10:$B$31</c:f>
              <c:strCache>
                <c:ptCount val="22"/>
                <c:pt idx="0">
                  <c:v>Stockholm</c:v>
                </c:pt>
                <c:pt idx="1">
                  <c:v>Uppsala</c:v>
                </c:pt>
                <c:pt idx="2">
                  <c:v>Södermanland</c:v>
                </c:pt>
                <c:pt idx="3">
                  <c:v>Östergötland</c:v>
                </c:pt>
                <c:pt idx="4">
                  <c:v>Jönköping</c:v>
                </c:pt>
                <c:pt idx="5">
                  <c:v>Kronoberg</c:v>
                </c:pt>
                <c:pt idx="6">
                  <c:v>Kalmar</c:v>
                </c:pt>
                <c:pt idx="7">
                  <c:v>Gotland</c:v>
                </c:pt>
                <c:pt idx="8">
                  <c:v>Blekinge</c:v>
                </c:pt>
                <c:pt idx="9">
                  <c:v>Skåne</c:v>
                </c:pt>
                <c:pt idx="10">
                  <c:v>Halland</c:v>
                </c:pt>
                <c:pt idx="11">
                  <c:v>Västra Götaland</c:v>
                </c:pt>
                <c:pt idx="12">
                  <c:v>Värmland</c:v>
                </c:pt>
                <c:pt idx="13">
                  <c:v>Örebro</c:v>
                </c:pt>
                <c:pt idx="14">
                  <c:v>Västmanland</c:v>
                </c:pt>
                <c:pt idx="15">
                  <c:v>Dalarna</c:v>
                </c:pt>
                <c:pt idx="16">
                  <c:v>Gävleborg</c:v>
                </c:pt>
                <c:pt idx="17">
                  <c:v>Västernorrland</c:v>
                </c:pt>
                <c:pt idx="18">
                  <c:v>Jämtland</c:v>
                </c:pt>
                <c:pt idx="19">
                  <c:v>Västerbotten</c:v>
                </c:pt>
                <c:pt idx="20">
                  <c:v>Norrbotten</c:v>
                </c:pt>
                <c:pt idx="21">
                  <c:v>Riket</c:v>
                </c:pt>
              </c:strCache>
            </c:strRef>
          </c:cat>
          <c:val>
            <c:numRef>
              <c:f>'6'!$D$10:$D$31</c:f>
              <c:numCache>
                <c:formatCode>0</c:formatCode>
                <c:ptCount val="22"/>
                <c:pt idx="0">
                  <c:v>6.115401585290825</c:v>
                </c:pt>
                <c:pt idx="1">
                  <c:v>9.0422458217777066</c:v>
                </c:pt>
                <c:pt idx="2">
                  <c:v>23.587810111995946</c:v>
                </c:pt>
                <c:pt idx="3">
                  <c:v>9.9371923457337434</c:v>
                </c:pt>
                <c:pt idx="4">
                  <c:v>9.8190359836907408</c:v>
                </c:pt>
                <c:pt idx="5">
                  <c:v>8.8890313936916279</c:v>
                </c:pt>
                <c:pt idx="6">
                  <c:v>18.381152108935275</c:v>
                </c:pt>
                <c:pt idx="7">
                  <c:v>143.26017244246233</c:v>
                </c:pt>
                <c:pt idx="8">
                  <c:v>9.8920616798745424</c:v>
                </c:pt>
                <c:pt idx="9">
                  <c:v>10.055256330107015</c:v>
                </c:pt>
                <c:pt idx="10">
                  <c:v>10.692585449546678</c:v>
                </c:pt>
                <c:pt idx="11">
                  <c:v>14.109879999449461</c:v>
                </c:pt>
                <c:pt idx="12">
                  <c:v>12.384767058708849</c:v>
                </c:pt>
                <c:pt idx="13">
                  <c:v>13.771437532216806</c:v>
                </c:pt>
                <c:pt idx="14">
                  <c:v>12.498119973678719</c:v>
                </c:pt>
                <c:pt idx="15">
                  <c:v>14.817665008705525</c:v>
                </c:pt>
                <c:pt idx="16">
                  <c:v>11.455697531580762</c:v>
                </c:pt>
                <c:pt idx="17">
                  <c:v>15.11024639134693</c:v>
                </c:pt>
                <c:pt idx="18">
                  <c:v>11.074267008565661</c:v>
                </c:pt>
                <c:pt idx="19">
                  <c:v>12.842961190153927</c:v>
                </c:pt>
                <c:pt idx="20">
                  <c:v>42.100046767624896</c:v>
                </c:pt>
                <c:pt idx="21">
                  <c:v>11.787523177705765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DA-4A5B-81C0-18E9BB5085A5}"/>
            </c:ext>
          </c:extLst>
        </c:ser>
        <c:ser>
          <c:idx val="2"/>
          <c:order val="2"/>
          <c:tx>
            <c:strRef>
              <c:f>'6'!$E$9</c:f>
              <c:strCache>
                <c:ptCount val="1"/>
                <c:pt idx="0">
                  <c:v>2019*</c:v>
                </c:pt>
              </c:strCache>
            </c:strRef>
          </c:tx>
          <c:invertIfNegative val="0"/>
          <c:cat>
            <c:strRef>
              <c:f>'6'!$B$10:$B$31</c:f>
              <c:strCache>
                <c:ptCount val="22"/>
                <c:pt idx="0">
                  <c:v>Stockholm</c:v>
                </c:pt>
                <c:pt idx="1">
                  <c:v>Uppsala</c:v>
                </c:pt>
                <c:pt idx="2">
                  <c:v>Södermanland</c:v>
                </c:pt>
                <c:pt idx="3">
                  <c:v>Östergötland</c:v>
                </c:pt>
                <c:pt idx="4">
                  <c:v>Jönköping</c:v>
                </c:pt>
                <c:pt idx="5">
                  <c:v>Kronoberg</c:v>
                </c:pt>
                <c:pt idx="6">
                  <c:v>Kalmar</c:v>
                </c:pt>
                <c:pt idx="7">
                  <c:v>Gotland</c:v>
                </c:pt>
                <c:pt idx="8">
                  <c:v>Blekinge</c:v>
                </c:pt>
                <c:pt idx="9">
                  <c:v>Skåne</c:v>
                </c:pt>
                <c:pt idx="10">
                  <c:v>Halland</c:v>
                </c:pt>
                <c:pt idx="11">
                  <c:v>Västra Götaland</c:v>
                </c:pt>
                <c:pt idx="12">
                  <c:v>Värmland</c:v>
                </c:pt>
                <c:pt idx="13">
                  <c:v>Örebro</c:v>
                </c:pt>
                <c:pt idx="14">
                  <c:v>Västmanland</c:v>
                </c:pt>
                <c:pt idx="15">
                  <c:v>Dalarna</c:v>
                </c:pt>
                <c:pt idx="16">
                  <c:v>Gävleborg</c:v>
                </c:pt>
                <c:pt idx="17">
                  <c:v>Västernorrland</c:v>
                </c:pt>
                <c:pt idx="18">
                  <c:v>Jämtland</c:v>
                </c:pt>
                <c:pt idx="19">
                  <c:v>Västerbotten</c:v>
                </c:pt>
                <c:pt idx="20">
                  <c:v>Norrbotten</c:v>
                </c:pt>
                <c:pt idx="21">
                  <c:v>Riket</c:v>
                </c:pt>
              </c:strCache>
            </c:strRef>
          </c:cat>
          <c:val>
            <c:numRef>
              <c:f>'6'!$E$10:$E$31</c:f>
              <c:numCache>
                <c:formatCode>0</c:formatCode>
                <c:ptCount val="22"/>
                <c:pt idx="0">
                  <c:v>5.3668609362207613</c:v>
                </c:pt>
                <c:pt idx="1">
                  <c:v>8.0748574857316751</c:v>
                </c:pt>
                <c:pt idx="2">
                  <c:v>29.629731189984646</c:v>
                </c:pt>
                <c:pt idx="3">
                  <c:v>9.5210248128372967</c:v>
                </c:pt>
                <c:pt idx="4">
                  <c:v>9.410849742880675</c:v>
                </c:pt>
                <c:pt idx="5">
                  <c:v>8.8223256198487672</c:v>
                </c:pt>
                <c:pt idx="6">
                  <c:v>15.604023402488275</c:v>
                </c:pt>
                <c:pt idx="7">
                  <c:v>116.30192039810635</c:v>
                </c:pt>
                <c:pt idx="8">
                  <c:v>9.1983082359808961</c:v>
                </c:pt>
                <c:pt idx="9">
                  <c:v>9.6747327274427679</c:v>
                </c:pt>
                <c:pt idx="10">
                  <c:v>10.457575912297184</c:v>
                </c:pt>
                <c:pt idx="11">
                  <c:v>13.15187388104556</c:v>
                </c:pt>
                <c:pt idx="12">
                  <c:v>11.875940832837877</c:v>
                </c:pt>
                <c:pt idx="13">
                  <c:v>12.302945736364675</c:v>
                </c:pt>
                <c:pt idx="14">
                  <c:v>11.994054669655002</c:v>
                </c:pt>
                <c:pt idx="15">
                  <c:v>14.117682091853295</c:v>
                </c:pt>
                <c:pt idx="16">
                  <c:v>11.229276776768314</c:v>
                </c:pt>
                <c:pt idx="17">
                  <c:v>13.852125313772703</c:v>
                </c:pt>
                <c:pt idx="18">
                  <c:v>11.034593642351732</c:v>
                </c:pt>
                <c:pt idx="19">
                  <c:v>11.788642399998098</c:v>
                </c:pt>
                <c:pt idx="20">
                  <c:v>40.373341854195637</c:v>
                </c:pt>
                <c:pt idx="21">
                  <c:v>11.014117545166027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65-44A3-A6FD-5B9E5391AE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510464"/>
        <c:axId val="174512000"/>
      </c:barChart>
      <c:catAx>
        <c:axId val="1745104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74512000"/>
        <c:crosses val="autoZero"/>
        <c:auto val="1"/>
        <c:lblAlgn val="ctr"/>
        <c:lblOffset val="100"/>
        <c:noMultiLvlLbl val="0"/>
      </c:catAx>
      <c:valAx>
        <c:axId val="17451200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Ton koldioxidekvivalenter per miljoner kr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745104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8336811023622048"/>
          <c:y val="0.1399825021872266"/>
          <c:w val="0.1175793765745837"/>
          <c:h val="0.1285849913071340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990507436570429"/>
          <c:y val="2.7968471904398679E-2"/>
          <c:w val="0.67137970253718282"/>
          <c:h val="0.9117423537160829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'7'!$M$7</c:f>
              <c:strCache>
                <c:ptCount val="1"/>
                <c:pt idx="0">
                  <c:v>Andel utsläpp av växthusgaser</c:v>
                </c:pt>
              </c:strCache>
            </c:strRef>
          </c:tx>
          <c:invertIfNegative val="0"/>
          <c:cat>
            <c:strRef>
              <c:f>'7'!$L$9:$L$29</c:f>
              <c:strCache>
                <c:ptCount val="21"/>
                <c:pt idx="0">
                  <c:v>Stockholm</c:v>
                </c:pt>
                <c:pt idx="1">
                  <c:v>Uppsala</c:v>
                </c:pt>
                <c:pt idx="2">
                  <c:v>Södermanland</c:v>
                </c:pt>
                <c:pt idx="3">
                  <c:v>Östergötland</c:v>
                </c:pt>
                <c:pt idx="4">
                  <c:v>Jönköping</c:v>
                </c:pt>
                <c:pt idx="5">
                  <c:v>Kronoberg</c:v>
                </c:pt>
                <c:pt idx="6">
                  <c:v>Kalmar</c:v>
                </c:pt>
                <c:pt idx="7">
                  <c:v>Gotland</c:v>
                </c:pt>
                <c:pt idx="8">
                  <c:v>Blekinge</c:v>
                </c:pt>
                <c:pt idx="9">
                  <c:v>Skåne</c:v>
                </c:pt>
                <c:pt idx="10">
                  <c:v>Halland</c:v>
                </c:pt>
                <c:pt idx="11">
                  <c:v>Västra Götaland</c:v>
                </c:pt>
                <c:pt idx="12">
                  <c:v>Värmland</c:v>
                </c:pt>
                <c:pt idx="13">
                  <c:v>Örebro</c:v>
                </c:pt>
                <c:pt idx="14">
                  <c:v>Västmanland</c:v>
                </c:pt>
                <c:pt idx="15">
                  <c:v>Dalarna</c:v>
                </c:pt>
                <c:pt idx="16">
                  <c:v>Gävleborg</c:v>
                </c:pt>
                <c:pt idx="17">
                  <c:v>Västernorrland</c:v>
                </c:pt>
                <c:pt idx="18">
                  <c:v>Jämtland</c:v>
                </c:pt>
                <c:pt idx="19">
                  <c:v>Västerbotten</c:v>
                </c:pt>
                <c:pt idx="20">
                  <c:v>Norrbotten</c:v>
                </c:pt>
              </c:strCache>
            </c:strRef>
          </c:cat>
          <c:val>
            <c:numRef>
              <c:f>'7'!$M$9:$M$29</c:f>
              <c:numCache>
                <c:formatCode>0%</c:formatCode>
                <c:ptCount val="21"/>
                <c:pt idx="0">
                  <c:v>0.15828065604033154</c:v>
                </c:pt>
                <c:pt idx="1">
                  <c:v>2.4397476088740135E-2</c:v>
                </c:pt>
                <c:pt idx="2">
                  <c:v>5.5857235998127995E-2</c:v>
                </c:pt>
                <c:pt idx="3">
                  <c:v>3.3716800833766526E-2</c:v>
                </c:pt>
                <c:pt idx="4">
                  <c:v>2.634754181247527E-2</c:v>
                </c:pt>
                <c:pt idx="5">
                  <c:v>1.4204642755398135E-2</c:v>
                </c:pt>
                <c:pt idx="6">
                  <c:v>2.5307565118528018E-2</c:v>
                </c:pt>
                <c:pt idx="7">
                  <c:v>4.5943195157413179E-2</c:v>
                </c:pt>
                <c:pt idx="8">
                  <c:v>1.0036900163640257E-2</c:v>
                </c:pt>
                <c:pt idx="9">
                  <c:v>0.10074080719237084</c:v>
                </c:pt>
                <c:pt idx="10">
                  <c:v>2.357295103136705E-2</c:v>
                </c:pt>
                <c:pt idx="11">
                  <c:v>0.20037791179968875</c:v>
                </c:pt>
                <c:pt idx="12">
                  <c:v>2.3081209002610313E-2</c:v>
                </c:pt>
                <c:pt idx="13">
                  <c:v>2.8101978571884213E-2</c:v>
                </c:pt>
                <c:pt idx="14">
                  <c:v>2.317378322392457E-2</c:v>
                </c:pt>
                <c:pt idx="15">
                  <c:v>2.9286960761879748E-2</c:v>
                </c:pt>
                <c:pt idx="16">
                  <c:v>2.1725575532100645E-2</c:v>
                </c:pt>
                <c:pt idx="17">
                  <c:v>2.6695934886923661E-2</c:v>
                </c:pt>
                <c:pt idx="18">
                  <c:v>9.8457228133676505E-3</c:v>
                </c:pt>
                <c:pt idx="19">
                  <c:v>2.4500772228266406E-2</c:v>
                </c:pt>
                <c:pt idx="20">
                  <c:v>9.4804378987195362E-2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86-42DD-8E60-AAB8E50437C7}"/>
            </c:ext>
          </c:extLst>
        </c:ser>
        <c:ser>
          <c:idx val="1"/>
          <c:order val="1"/>
          <c:tx>
            <c:strRef>
              <c:f>'7'!$N$7</c:f>
              <c:strCache>
                <c:ptCount val="1"/>
                <c:pt idx="0">
                  <c:v>Andel av BNP*</c:v>
                </c:pt>
              </c:strCache>
            </c:strRef>
          </c:tx>
          <c:invertIfNegative val="0"/>
          <c:cat>
            <c:strRef>
              <c:f>'7'!$L$9:$L$29</c:f>
              <c:strCache>
                <c:ptCount val="21"/>
                <c:pt idx="0">
                  <c:v>Stockholm</c:v>
                </c:pt>
                <c:pt idx="1">
                  <c:v>Uppsala</c:v>
                </c:pt>
                <c:pt idx="2">
                  <c:v>Södermanland</c:v>
                </c:pt>
                <c:pt idx="3">
                  <c:v>Östergötland</c:v>
                </c:pt>
                <c:pt idx="4">
                  <c:v>Jönköping</c:v>
                </c:pt>
                <c:pt idx="5">
                  <c:v>Kronoberg</c:v>
                </c:pt>
                <c:pt idx="6">
                  <c:v>Kalmar</c:v>
                </c:pt>
                <c:pt idx="7">
                  <c:v>Gotland</c:v>
                </c:pt>
                <c:pt idx="8">
                  <c:v>Blekinge</c:v>
                </c:pt>
                <c:pt idx="9">
                  <c:v>Skåne</c:v>
                </c:pt>
                <c:pt idx="10">
                  <c:v>Halland</c:v>
                </c:pt>
                <c:pt idx="11">
                  <c:v>Västra Götaland</c:v>
                </c:pt>
                <c:pt idx="12">
                  <c:v>Värmland</c:v>
                </c:pt>
                <c:pt idx="13">
                  <c:v>Örebro</c:v>
                </c:pt>
                <c:pt idx="14">
                  <c:v>Västmanland</c:v>
                </c:pt>
                <c:pt idx="15">
                  <c:v>Dalarna</c:v>
                </c:pt>
                <c:pt idx="16">
                  <c:v>Gävleborg</c:v>
                </c:pt>
                <c:pt idx="17">
                  <c:v>Västernorrland</c:v>
                </c:pt>
                <c:pt idx="18">
                  <c:v>Jämtland</c:v>
                </c:pt>
                <c:pt idx="19">
                  <c:v>Västerbotten</c:v>
                </c:pt>
                <c:pt idx="20">
                  <c:v>Norrbotten</c:v>
                </c:pt>
              </c:strCache>
            </c:strRef>
          </c:cat>
          <c:val>
            <c:numRef>
              <c:f>'7'!$N$9:$N$29</c:f>
              <c:numCache>
                <c:formatCode>0%</c:formatCode>
                <c:ptCount val="21"/>
                <c:pt idx="0">
                  <c:v>0.32483080360599348</c:v>
                </c:pt>
                <c:pt idx="1">
                  <c:v>3.3278193444476932E-2</c:v>
                </c:pt>
                <c:pt idx="2">
                  <c:v>2.0763541831908858E-2</c:v>
                </c:pt>
                <c:pt idx="3">
                  <c:v>3.9004289446798499E-2</c:v>
                </c:pt>
                <c:pt idx="4">
                  <c:v>3.0836208257209965E-2</c:v>
                </c:pt>
                <c:pt idx="5">
                  <c:v>1.7733601290237572E-2</c:v>
                </c:pt>
                <c:pt idx="6">
                  <c:v>1.7863373426687004E-2</c:v>
                </c:pt>
                <c:pt idx="7">
                  <c:v>4.3509492373996128E-3</c:v>
                </c:pt>
                <c:pt idx="8">
                  <c:v>1.2018253286947092E-2</c:v>
                </c:pt>
                <c:pt idx="9">
                  <c:v>0.11468751884631774</c:v>
                </c:pt>
                <c:pt idx="10">
                  <c:v>2.4827479687774608E-2</c:v>
                </c:pt>
                <c:pt idx="11">
                  <c:v>0.16780771272429731</c:v>
                </c:pt>
                <c:pt idx="12">
                  <c:v>2.1406232366564089E-2</c:v>
                </c:pt>
                <c:pt idx="13">
                  <c:v>2.5158080176490107E-2</c:v>
                </c:pt>
                <c:pt idx="14">
                  <c:v>2.1280440970496542E-2</c:v>
                </c:pt>
                <c:pt idx="15">
                  <c:v>2.2848653643939891E-2</c:v>
                </c:pt>
                <c:pt idx="16">
                  <c:v>2.1309301338265207E-2</c:v>
                </c:pt>
                <c:pt idx="17">
                  <c:v>2.1226501938322012E-2</c:v>
                </c:pt>
                <c:pt idx="18">
                  <c:v>9.8274528177770305E-3</c:v>
                </c:pt>
                <c:pt idx="19">
                  <c:v>2.2891048529006957E-2</c:v>
                </c:pt>
                <c:pt idx="20">
                  <c:v>2.586326833514092E-2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86-42DD-8E60-AAB8E50437C7}"/>
            </c:ext>
          </c:extLst>
        </c:ser>
        <c:ser>
          <c:idx val="2"/>
          <c:order val="2"/>
          <c:tx>
            <c:strRef>
              <c:f>'7'!$O$7</c:f>
              <c:strCache>
                <c:ptCount val="1"/>
                <c:pt idx="0">
                  <c:v>Andel sysselsatta*</c:v>
                </c:pt>
              </c:strCache>
            </c:strRef>
          </c:tx>
          <c:invertIfNegative val="0"/>
          <c:cat>
            <c:strRef>
              <c:f>'7'!$L$9:$L$29</c:f>
              <c:strCache>
                <c:ptCount val="21"/>
                <c:pt idx="0">
                  <c:v>Stockholm</c:v>
                </c:pt>
                <c:pt idx="1">
                  <c:v>Uppsala</c:v>
                </c:pt>
                <c:pt idx="2">
                  <c:v>Södermanland</c:v>
                </c:pt>
                <c:pt idx="3">
                  <c:v>Östergötland</c:v>
                </c:pt>
                <c:pt idx="4">
                  <c:v>Jönköping</c:v>
                </c:pt>
                <c:pt idx="5">
                  <c:v>Kronoberg</c:v>
                </c:pt>
                <c:pt idx="6">
                  <c:v>Kalmar</c:v>
                </c:pt>
                <c:pt idx="7">
                  <c:v>Gotland</c:v>
                </c:pt>
                <c:pt idx="8">
                  <c:v>Blekinge</c:v>
                </c:pt>
                <c:pt idx="9">
                  <c:v>Skåne</c:v>
                </c:pt>
                <c:pt idx="10">
                  <c:v>Halland</c:v>
                </c:pt>
                <c:pt idx="11">
                  <c:v>Västra Götaland</c:v>
                </c:pt>
                <c:pt idx="12">
                  <c:v>Värmland</c:v>
                </c:pt>
                <c:pt idx="13">
                  <c:v>Örebro</c:v>
                </c:pt>
                <c:pt idx="14">
                  <c:v>Västmanland</c:v>
                </c:pt>
                <c:pt idx="15">
                  <c:v>Dalarna</c:v>
                </c:pt>
                <c:pt idx="16">
                  <c:v>Gävleborg</c:v>
                </c:pt>
                <c:pt idx="17">
                  <c:v>Västernorrland</c:v>
                </c:pt>
                <c:pt idx="18">
                  <c:v>Jämtland</c:v>
                </c:pt>
                <c:pt idx="19">
                  <c:v>Västerbotten</c:v>
                </c:pt>
                <c:pt idx="20">
                  <c:v>Norrbotten</c:v>
                </c:pt>
              </c:strCache>
            </c:strRef>
          </c:cat>
          <c:val>
            <c:numRef>
              <c:f>'7'!$O$9:$O$29</c:f>
              <c:numCache>
                <c:formatCode>0%</c:formatCode>
                <c:ptCount val="21"/>
                <c:pt idx="0">
                  <c:v>0.26292691489984205</c:v>
                </c:pt>
                <c:pt idx="1">
                  <c:v>3.5421014648227972E-2</c:v>
                </c:pt>
                <c:pt idx="2">
                  <c:v>2.3874075952329869E-2</c:v>
                </c:pt>
                <c:pt idx="3">
                  <c:v>4.3476564785737977E-2</c:v>
                </c:pt>
                <c:pt idx="4">
                  <c:v>3.6415767812908388E-2</c:v>
                </c:pt>
                <c:pt idx="5">
                  <c:v>1.9719518617488153E-2</c:v>
                </c:pt>
                <c:pt idx="6">
                  <c:v>2.1396945522635512E-2</c:v>
                </c:pt>
                <c:pt idx="7">
                  <c:v>5.9295090600557845E-3</c:v>
                </c:pt>
                <c:pt idx="8">
                  <c:v>1.3926544305525758E-2</c:v>
                </c:pt>
                <c:pt idx="9">
                  <c:v>0.12399305623281127</c:v>
                </c:pt>
                <c:pt idx="10">
                  <c:v>2.9140416235932047E-2</c:v>
                </c:pt>
                <c:pt idx="11">
                  <c:v>0.17256041662603136</c:v>
                </c:pt>
                <c:pt idx="12">
                  <c:v>2.4166650412529991E-2</c:v>
                </c:pt>
                <c:pt idx="13">
                  <c:v>2.7716553862958123E-2</c:v>
                </c:pt>
                <c:pt idx="14">
                  <c:v>2.4303185160623381E-2</c:v>
                </c:pt>
                <c:pt idx="15">
                  <c:v>2.5336948253330476E-2</c:v>
                </c:pt>
                <c:pt idx="16">
                  <c:v>2.4634769548850185E-2</c:v>
                </c:pt>
                <c:pt idx="17">
                  <c:v>2.2411203651329266E-2</c:v>
                </c:pt>
                <c:pt idx="18">
                  <c:v>1.2054067760244983E-2</c:v>
                </c:pt>
                <c:pt idx="19">
                  <c:v>2.5512492929450549E-2</c:v>
                </c:pt>
                <c:pt idx="20">
                  <c:v>2.3776551132263162E-2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86-42DD-8E60-AAB8E50437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768512"/>
        <c:axId val="174770048"/>
      </c:barChart>
      <c:catAx>
        <c:axId val="1747685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74770048"/>
        <c:crosses val="autoZero"/>
        <c:auto val="1"/>
        <c:lblAlgn val="ctr"/>
        <c:lblOffset val="100"/>
        <c:noMultiLvlLbl val="0"/>
      </c:catAx>
      <c:valAx>
        <c:axId val="174770048"/>
        <c:scaling>
          <c:orientation val="minMax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crossAx val="1747685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8028166618061627"/>
          <c:y val="0.10072612589515677"/>
          <c:w val="0.34333229868695048"/>
          <c:h val="0.3290519669944204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8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8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Stockholm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2737021966213954"/>
          <c:y val="0.11899929852596752"/>
          <c:w val="0.83981844551310281"/>
          <c:h val="0.58646210485652572"/>
        </c:manualLayout>
      </c:layout>
      <c:lineChart>
        <c:grouping val="standard"/>
        <c:varyColors val="0"/>
        <c:ser>
          <c:idx val="0"/>
          <c:order val="0"/>
          <c:tx>
            <c:strRef>
              <c:f>'8'!$H$8</c:f>
              <c:strCache>
                <c:ptCount val="1"/>
                <c:pt idx="0">
                  <c:v>Genomsnitt alla branscher för riksområdet</c:v>
                </c:pt>
              </c:strCache>
            </c:strRef>
          </c:tx>
          <c:marker>
            <c:symbol val="none"/>
          </c:marker>
          <c:cat>
            <c:strRef>
              <c:f>'8'!$AJ$6:$AU$7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'8'!$AJ$8:$AU$8</c:f>
              <c:numCache>
                <c:formatCode>#\ ##0.0</c:formatCode>
                <c:ptCount val="12"/>
                <c:pt idx="0">
                  <c:v>2.367961524187054</c:v>
                </c:pt>
                <c:pt idx="1">
                  <c:v>2.3646072114202883</c:v>
                </c:pt>
                <c:pt idx="2">
                  <c:v>2.3616355904189406</c:v>
                </c:pt>
                <c:pt idx="3">
                  <c:v>2.2765921255927353</c:v>
                </c:pt>
                <c:pt idx="4">
                  <c:v>2.1635278954648336</c:v>
                </c:pt>
                <c:pt idx="5">
                  <c:v>2.1139522264794226</c:v>
                </c:pt>
                <c:pt idx="6">
                  <c:v>2.0203915871983815</c:v>
                </c:pt>
                <c:pt idx="7">
                  <c:v>1.9824411569792428</c:v>
                </c:pt>
                <c:pt idx="8">
                  <c:v>1.8430326803221531</c:v>
                </c:pt>
                <c:pt idx="9">
                  <c:v>1.7807414476886136</c:v>
                </c:pt>
                <c:pt idx="10">
                  <c:v>1.7322004633032557</c:v>
                </c:pt>
                <c:pt idx="11">
                  <c:v>1.73893619646758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08-4427-85AA-61D9120860D8}"/>
            </c:ext>
          </c:extLst>
        </c:ser>
        <c:ser>
          <c:idx val="1"/>
          <c:order val="1"/>
          <c:tx>
            <c:strRef>
              <c:f>'8'!$H$9</c:f>
              <c:strCache>
                <c:ptCount val="1"/>
                <c:pt idx="0">
                  <c:v>Hushåll</c:v>
                </c:pt>
              </c:strCache>
            </c:strRef>
          </c:tx>
          <c:marker>
            <c:symbol val="none"/>
          </c:marker>
          <c:cat>
            <c:strRef>
              <c:f>'8'!$AJ$6:$AU$7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'8'!$AJ$9:$AU$9</c:f>
              <c:numCache>
                <c:formatCode>#\ ##0.0</c:formatCode>
                <c:ptCount val="12"/>
                <c:pt idx="0">
                  <c:v>1.9481424501345619</c:v>
                </c:pt>
                <c:pt idx="1">
                  <c:v>1.9836084930034417</c:v>
                </c:pt>
                <c:pt idx="2">
                  <c:v>1.9323188528199597</c:v>
                </c:pt>
                <c:pt idx="3">
                  <c:v>1.8679279560026281</c:v>
                </c:pt>
                <c:pt idx="4">
                  <c:v>1.8052155051803469</c:v>
                </c:pt>
                <c:pt idx="5">
                  <c:v>1.7826173199256274</c:v>
                </c:pt>
                <c:pt idx="6">
                  <c:v>1.74370248406444</c:v>
                </c:pt>
                <c:pt idx="7">
                  <c:v>1.7394954962333171</c:v>
                </c:pt>
                <c:pt idx="8">
                  <c:v>1.655692292910198</c:v>
                </c:pt>
                <c:pt idx="9">
                  <c:v>1.609672557676828</c:v>
                </c:pt>
                <c:pt idx="10">
                  <c:v>1.5840859593276613</c:v>
                </c:pt>
                <c:pt idx="11">
                  <c:v>1.5691604442503329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08-4427-85AA-61D9120860D8}"/>
            </c:ext>
          </c:extLst>
        </c:ser>
        <c:ser>
          <c:idx val="2"/>
          <c:order val="2"/>
          <c:tx>
            <c:strRef>
              <c:f>'8'!$H$10</c:f>
              <c:strCache>
                <c:ptCount val="1"/>
                <c:pt idx="0">
                  <c:v>Näringsliv</c:v>
                </c:pt>
              </c:strCache>
            </c:strRef>
          </c:tx>
          <c:marker>
            <c:symbol val="none"/>
          </c:marker>
          <c:cat>
            <c:strRef>
              <c:f>'8'!$AJ$6:$AU$7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'8'!$AJ$10:$AU$10</c:f>
              <c:numCache>
                <c:formatCode>#\ ##0.0</c:formatCode>
                <c:ptCount val="12"/>
                <c:pt idx="0">
                  <c:v>2.8159580681299041</c:v>
                </c:pt>
                <c:pt idx="1">
                  <c:v>2.7755135419513151</c:v>
                </c:pt>
                <c:pt idx="2">
                  <c:v>2.8319158943610834</c:v>
                </c:pt>
                <c:pt idx="3">
                  <c:v>2.6924580320038993</c:v>
                </c:pt>
                <c:pt idx="4">
                  <c:v>2.5280525919410977</c:v>
                </c:pt>
                <c:pt idx="5">
                  <c:v>2.4489904697239986</c:v>
                </c:pt>
                <c:pt idx="6">
                  <c:v>2.310094962369893</c:v>
                </c:pt>
                <c:pt idx="7">
                  <c:v>2.2358448795562378</c:v>
                </c:pt>
                <c:pt idx="8">
                  <c:v>2.0352292389244555</c:v>
                </c:pt>
                <c:pt idx="9">
                  <c:v>1.9498629768058329</c:v>
                </c:pt>
                <c:pt idx="10">
                  <c:v>1.873817939436629</c:v>
                </c:pt>
                <c:pt idx="11">
                  <c:v>1.902553626602312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008-4427-85AA-61D9120860D8}"/>
            </c:ext>
          </c:extLst>
        </c:ser>
        <c:ser>
          <c:idx val="3"/>
          <c:order val="3"/>
          <c:tx>
            <c:strRef>
              <c:f>'8'!$H$11</c:f>
              <c:strCache>
                <c:ptCount val="1"/>
                <c:pt idx="0">
                  <c:v>Offentliga myndigheter och HIO</c:v>
                </c:pt>
              </c:strCache>
            </c:strRef>
          </c:tx>
          <c:marker>
            <c:symbol val="none"/>
          </c:marker>
          <c:cat>
            <c:strRef>
              <c:f>'8'!$AJ$6:$AU$7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'8'!$AJ$11:$AU$11</c:f>
              <c:numCache>
                <c:formatCode>#\ ##0.0</c:formatCode>
                <c:ptCount val="12"/>
                <c:pt idx="0">
                  <c:v>2.2830323762585985</c:v>
                </c:pt>
                <c:pt idx="1">
                  <c:v>2.2821866380785387</c:v>
                </c:pt>
                <c:pt idx="2">
                  <c:v>2.3168756161125836</c:v>
                </c:pt>
                <c:pt idx="3">
                  <c:v>2.2116414892316865</c:v>
                </c:pt>
                <c:pt idx="4">
                  <c:v>2.1144259249717816</c:v>
                </c:pt>
                <c:pt idx="5">
                  <c:v>2.0459763723731816</c:v>
                </c:pt>
                <c:pt idx="6">
                  <c:v>1.9403247438500419</c:v>
                </c:pt>
                <c:pt idx="7">
                  <c:v>1.9270730819937771</c:v>
                </c:pt>
                <c:pt idx="8">
                  <c:v>1.8195238999125092</c:v>
                </c:pt>
                <c:pt idx="9">
                  <c:v>1.752107540301991</c:v>
                </c:pt>
                <c:pt idx="10">
                  <c:v>1.6920733506636487</c:v>
                </c:pt>
                <c:pt idx="11">
                  <c:v>1.6676567276226717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008-4427-85AA-61D9120860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4841216"/>
        <c:axId val="174843008"/>
      </c:lineChart>
      <c:catAx>
        <c:axId val="1748412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4843008"/>
        <c:crosses val="autoZero"/>
        <c:auto val="1"/>
        <c:lblAlgn val="ctr"/>
        <c:lblOffset val="100"/>
        <c:noMultiLvlLbl val="0"/>
      </c:catAx>
      <c:valAx>
        <c:axId val="174843008"/>
        <c:scaling>
          <c:orientation val="minMax"/>
          <c:max val="5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Kilo</a:t>
                </a:r>
                <a:r>
                  <a:rPr lang="en-US" b="0" baseline="0"/>
                  <a:t> </a:t>
                </a:r>
                <a:r>
                  <a:rPr lang="en-US" b="0"/>
                  <a:t> per mil</a:t>
                </a: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crossAx val="174841216"/>
        <c:crosses val="autoZero"/>
        <c:crossBetween val="between"/>
        <c:majorUnit val="0.5"/>
      </c:valAx>
    </c:plotArea>
    <c:legend>
      <c:legendPos val="b"/>
      <c:layout>
        <c:manualLayout>
          <c:xMode val="edge"/>
          <c:yMode val="edge"/>
          <c:x val="6.441872473028018E-2"/>
          <c:y val="0.78459963304632396"/>
          <c:w val="0.87859849984937188"/>
          <c:h val="0.1931121738322964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Östra mellansverige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873624713389382"/>
          <c:y val="9.696969696969697E-2"/>
          <c:w val="0.82815615316708435"/>
          <c:h val="0.54289401097590073"/>
        </c:manualLayout>
      </c:layout>
      <c:lineChart>
        <c:grouping val="standard"/>
        <c:varyColors val="0"/>
        <c:ser>
          <c:idx val="0"/>
          <c:order val="0"/>
          <c:tx>
            <c:strRef>
              <c:f>'8'!$H$14</c:f>
              <c:strCache>
                <c:ptCount val="1"/>
                <c:pt idx="0">
                  <c:v>Genomsnitt alla branscher för riksområdet</c:v>
                </c:pt>
              </c:strCache>
            </c:strRef>
          </c:tx>
          <c:marker>
            <c:symbol val="none"/>
          </c:marker>
          <c:cat>
            <c:strRef>
              <c:f>'8'!$AJ$6:$AU$7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'8'!$AJ$14:$AU$14</c:f>
              <c:numCache>
                <c:formatCode>#\ ##0.0</c:formatCode>
                <c:ptCount val="12"/>
                <c:pt idx="0">
                  <c:v>2.4199320536829565</c:v>
                </c:pt>
                <c:pt idx="1">
                  <c:v>2.4116379206842886</c:v>
                </c:pt>
                <c:pt idx="2">
                  <c:v>2.396638829869739</c:v>
                </c:pt>
                <c:pt idx="3">
                  <c:v>2.3152849041648236</c:v>
                </c:pt>
                <c:pt idx="4">
                  <c:v>2.1972293992049599</c:v>
                </c:pt>
                <c:pt idx="5">
                  <c:v>2.1558032470292097</c:v>
                </c:pt>
                <c:pt idx="6">
                  <c:v>2.0597873868905552</c:v>
                </c:pt>
                <c:pt idx="7">
                  <c:v>2.0210102009201787</c:v>
                </c:pt>
                <c:pt idx="8">
                  <c:v>1.8768286169570407</c:v>
                </c:pt>
                <c:pt idx="9">
                  <c:v>1.8044125981688901</c:v>
                </c:pt>
                <c:pt idx="10">
                  <c:v>1.7545791854311532</c:v>
                </c:pt>
                <c:pt idx="11">
                  <c:v>1.7502955805748366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4F-4F5F-B836-2FB8E6F2F27D}"/>
            </c:ext>
          </c:extLst>
        </c:ser>
        <c:ser>
          <c:idx val="1"/>
          <c:order val="1"/>
          <c:tx>
            <c:strRef>
              <c:f>'8'!$H$15</c:f>
              <c:strCache>
                <c:ptCount val="1"/>
                <c:pt idx="0">
                  <c:v>Hushåll</c:v>
                </c:pt>
              </c:strCache>
            </c:strRef>
          </c:tx>
          <c:marker>
            <c:symbol val="none"/>
          </c:marker>
          <c:cat>
            <c:strRef>
              <c:f>'8'!$AJ$6:$AU$7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'8'!$AJ$15:$AU$15</c:f>
              <c:numCache>
                <c:formatCode>#\ ##0.0</c:formatCode>
                <c:ptCount val="12"/>
                <c:pt idx="0">
                  <c:v>1.9559095755204969</c:v>
                </c:pt>
                <c:pt idx="1">
                  <c:v>1.9868394829982601</c:v>
                </c:pt>
                <c:pt idx="2">
                  <c:v>1.9409379324567944</c:v>
                </c:pt>
                <c:pt idx="3">
                  <c:v>1.8759444417848103</c:v>
                </c:pt>
                <c:pt idx="4">
                  <c:v>1.8078693537613961</c:v>
                </c:pt>
                <c:pt idx="5">
                  <c:v>1.7839771566521176</c:v>
                </c:pt>
                <c:pt idx="6">
                  <c:v>1.7401324310496884</c:v>
                </c:pt>
                <c:pt idx="7">
                  <c:v>1.7411477404577345</c:v>
                </c:pt>
                <c:pt idx="8">
                  <c:v>1.6533563030911314</c:v>
                </c:pt>
                <c:pt idx="9">
                  <c:v>1.6048428984693786</c:v>
                </c:pt>
                <c:pt idx="10">
                  <c:v>1.5726541365692652</c:v>
                </c:pt>
                <c:pt idx="11">
                  <c:v>1.5580553592513209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4F-4F5F-B836-2FB8E6F2F27D}"/>
            </c:ext>
          </c:extLst>
        </c:ser>
        <c:ser>
          <c:idx val="2"/>
          <c:order val="2"/>
          <c:tx>
            <c:strRef>
              <c:f>'8'!$H$16</c:f>
              <c:strCache>
                <c:ptCount val="1"/>
                <c:pt idx="0">
                  <c:v>Näringsliv</c:v>
                </c:pt>
              </c:strCache>
            </c:strRef>
          </c:tx>
          <c:marker>
            <c:symbol val="none"/>
          </c:marker>
          <c:cat>
            <c:strRef>
              <c:f>'8'!$AJ$6:$AU$7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'8'!$AJ$16:$AU$16</c:f>
              <c:numCache>
                <c:formatCode>#\ ##0.0</c:formatCode>
                <c:ptCount val="12"/>
                <c:pt idx="0">
                  <c:v>3.4521982070575392</c:v>
                </c:pt>
                <c:pt idx="1">
                  <c:v>3.3975553094344804</c:v>
                </c:pt>
                <c:pt idx="2">
                  <c:v>3.4430016502839624</c:v>
                </c:pt>
                <c:pt idx="3">
                  <c:v>3.2642173399304042</c:v>
                </c:pt>
                <c:pt idx="4">
                  <c:v>3.0418609757686665</c:v>
                </c:pt>
                <c:pt idx="5">
                  <c:v>2.9666291425306555</c:v>
                </c:pt>
                <c:pt idx="6">
                  <c:v>2.7721895054909123</c:v>
                </c:pt>
                <c:pt idx="7">
                  <c:v>2.6409753417186166</c:v>
                </c:pt>
                <c:pt idx="8">
                  <c:v>2.3742668946899554</c:v>
                </c:pt>
                <c:pt idx="9">
                  <c:v>2.2544861707070081</c:v>
                </c:pt>
                <c:pt idx="10">
                  <c:v>2.1537179911414173</c:v>
                </c:pt>
                <c:pt idx="11">
                  <c:v>2.1723737626614588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4F-4F5F-B836-2FB8E6F2F27D}"/>
            </c:ext>
          </c:extLst>
        </c:ser>
        <c:ser>
          <c:idx val="3"/>
          <c:order val="3"/>
          <c:tx>
            <c:strRef>
              <c:f>'8'!$H$17</c:f>
              <c:strCache>
                <c:ptCount val="1"/>
                <c:pt idx="0">
                  <c:v>Offentliga myndigheter och HIO</c:v>
                </c:pt>
              </c:strCache>
            </c:strRef>
          </c:tx>
          <c:marker>
            <c:symbol val="none"/>
          </c:marker>
          <c:cat>
            <c:strRef>
              <c:f>'8'!$AJ$6:$AU$7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'8'!$AJ$17:$AU$17</c:f>
              <c:numCache>
                <c:formatCode>#\ ##0.0</c:formatCode>
                <c:ptCount val="12"/>
                <c:pt idx="0">
                  <c:v>2.9241483446055754</c:v>
                </c:pt>
                <c:pt idx="1">
                  <c:v>2.4054517520190104</c:v>
                </c:pt>
                <c:pt idx="2">
                  <c:v>2.4101849812354534</c:v>
                </c:pt>
                <c:pt idx="3">
                  <c:v>2.301019243152028</c:v>
                </c:pt>
                <c:pt idx="4">
                  <c:v>2.2908840538667112</c:v>
                </c:pt>
                <c:pt idx="5">
                  <c:v>2.2167820233356035</c:v>
                </c:pt>
                <c:pt idx="6">
                  <c:v>2.0560792139592183</c:v>
                </c:pt>
                <c:pt idx="7">
                  <c:v>1.9357311000304847</c:v>
                </c:pt>
                <c:pt idx="8">
                  <c:v>1.8412798287023935</c:v>
                </c:pt>
                <c:pt idx="9">
                  <c:v>1.7274847019529296</c:v>
                </c:pt>
                <c:pt idx="10">
                  <c:v>1.6607749743550932</c:v>
                </c:pt>
                <c:pt idx="11">
                  <c:v>1.66373907784593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A4F-4F5F-B836-2FB8E6F2F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5018368"/>
        <c:axId val="175019904"/>
      </c:lineChart>
      <c:catAx>
        <c:axId val="175018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5019904"/>
        <c:crosses val="autoZero"/>
        <c:auto val="1"/>
        <c:lblAlgn val="ctr"/>
        <c:lblOffset val="100"/>
        <c:noMultiLvlLbl val="0"/>
      </c:catAx>
      <c:valAx>
        <c:axId val="175019904"/>
        <c:scaling>
          <c:orientation val="minMax"/>
          <c:max val="5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Kilo per mil</a:t>
                </a: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crossAx val="175018368"/>
        <c:crosses val="autoZero"/>
        <c:crossBetween val="between"/>
        <c:majorUnit val="0.5"/>
        <c:minorUnit val="0.2"/>
      </c:valAx>
    </c:plotArea>
    <c:legend>
      <c:legendPos val="b"/>
      <c:layout>
        <c:manualLayout>
          <c:xMode val="edge"/>
          <c:yMode val="edge"/>
          <c:x val="7.3280725878801148E-2"/>
          <c:y val="0.76097885946074928"/>
          <c:w val="0.86321355163917279"/>
          <c:h val="0.17927896943916494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Småland med öarna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718785151856017"/>
          <c:y val="0.11778563015312132"/>
          <c:w val="0.8300740532433446"/>
          <c:h val="0.60716581805366199"/>
        </c:manualLayout>
      </c:layout>
      <c:lineChart>
        <c:grouping val="standard"/>
        <c:varyColors val="0"/>
        <c:ser>
          <c:idx val="0"/>
          <c:order val="0"/>
          <c:tx>
            <c:strRef>
              <c:f>'8'!$H$20</c:f>
              <c:strCache>
                <c:ptCount val="1"/>
                <c:pt idx="0">
                  <c:v>Genomsnitt alla branscher för riksområdet</c:v>
                </c:pt>
              </c:strCache>
            </c:strRef>
          </c:tx>
          <c:marker>
            <c:symbol val="none"/>
          </c:marker>
          <c:cat>
            <c:strRef>
              <c:f>'8'!$AJ$6:$AU$7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'8'!$AJ$20:$AU$20</c:f>
              <c:numCache>
                <c:formatCode>#\ ##0.0</c:formatCode>
                <c:ptCount val="12"/>
                <c:pt idx="0">
                  <c:v>2.57496913629089</c:v>
                </c:pt>
                <c:pt idx="1">
                  <c:v>2.559471554922045</c:v>
                </c:pt>
                <c:pt idx="2">
                  <c:v>2.5750418232090539</c:v>
                </c:pt>
                <c:pt idx="3">
                  <c:v>2.4799756969177857</c:v>
                </c:pt>
                <c:pt idx="4">
                  <c:v>2.3411733293400467</c:v>
                </c:pt>
                <c:pt idx="5">
                  <c:v>2.274022590281418</c:v>
                </c:pt>
                <c:pt idx="6">
                  <c:v>2.1762378794725925</c:v>
                </c:pt>
                <c:pt idx="7">
                  <c:v>2.1259965403250658</c:v>
                </c:pt>
                <c:pt idx="8">
                  <c:v>1.9575506152196638</c:v>
                </c:pt>
                <c:pt idx="9">
                  <c:v>1.8735848857866639</c:v>
                </c:pt>
                <c:pt idx="10">
                  <c:v>1.8145995164503335</c:v>
                </c:pt>
                <c:pt idx="11">
                  <c:v>1.8062021474151788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2C-43FB-826A-43C103EC6754}"/>
            </c:ext>
          </c:extLst>
        </c:ser>
        <c:ser>
          <c:idx val="1"/>
          <c:order val="1"/>
          <c:tx>
            <c:strRef>
              <c:f>'8'!$H$21</c:f>
              <c:strCache>
                <c:ptCount val="1"/>
                <c:pt idx="0">
                  <c:v>Hushåll</c:v>
                </c:pt>
              </c:strCache>
            </c:strRef>
          </c:tx>
          <c:marker>
            <c:symbol val="none"/>
          </c:marker>
          <c:cat>
            <c:strRef>
              <c:f>'8'!$AJ$6:$AU$7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'8'!$AJ$21:$AU$21</c:f>
              <c:numCache>
                <c:formatCode>#\ ##0.0</c:formatCode>
                <c:ptCount val="12"/>
                <c:pt idx="0">
                  <c:v>1.950600594082545</c:v>
                </c:pt>
                <c:pt idx="1">
                  <c:v>1.9878994447364087</c:v>
                </c:pt>
                <c:pt idx="2">
                  <c:v>1.9364951779938571</c:v>
                </c:pt>
                <c:pt idx="3">
                  <c:v>1.8698194815980924</c:v>
                </c:pt>
                <c:pt idx="4">
                  <c:v>1.8076717921675212</c:v>
                </c:pt>
                <c:pt idx="5">
                  <c:v>1.7812334571426338</c:v>
                </c:pt>
                <c:pt idx="6">
                  <c:v>1.7395452188002474</c:v>
                </c:pt>
                <c:pt idx="7">
                  <c:v>1.7432410455892935</c:v>
                </c:pt>
                <c:pt idx="8">
                  <c:v>1.6561192075152045</c:v>
                </c:pt>
                <c:pt idx="9">
                  <c:v>1.6098595448101189</c:v>
                </c:pt>
                <c:pt idx="10">
                  <c:v>1.5797840421607459</c:v>
                </c:pt>
                <c:pt idx="11">
                  <c:v>1.564698575396978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2C-43FB-826A-43C103EC6754}"/>
            </c:ext>
          </c:extLst>
        </c:ser>
        <c:ser>
          <c:idx val="2"/>
          <c:order val="2"/>
          <c:tx>
            <c:strRef>
              <c:f>'8'!$H$22</c:f>
              <c:strCache>
                <c:ptCount val="1"/>
                <c:pt idx="0">
                  <c:v>Näringsliv</c:v>
                </c:pt>
              </c:strCache>
            </c:strRef>
          </c:tx>
          <c:marker>
            <c:symbol val="none"/>
          </c:marker>
          <c:cat>
            <c:strRef>
              <c:f>'8'!$AJ$6:$AU$7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'8'!$AJ$22:$AU$22</c:f>
              <c:numCache>
                <c:formatCode>#\ ##0.0</c:formatCode>
                <c:ptCount val="12"/>
                <c:pt idx="0">
                  <c:v>3.6810597708038748</c:v>
                </c:pt>
                <c:pt idx="1">
                  <c:v>3.6004137517241857</c:v>
                </c:pt>
                <c:pt idx="2">
                  <c:v>3.7178247344253665</c:v>
                </c:pt>
                <c:pt idx="3">
                  <c:v>3.5046141881444837</c:v>
                </c:pt>
                <c:pt idx="4">
                  <c:v>3.2475197408066396</c:v>
                </c:pt>
                <c:pt idx="5">
                  <c:v>3.124886189592945</c:v>
                </c:pt>
                <c:pt idx="6">
                  <c:v>2.937254731692065</c:v>
                </c:pt>
                <c:pt idx="7">
                  <c:v>2.7963637633705933</c:v>
                </c:pt>
                <c:pt idx="8">
                  <c:v>2.4894809063712007</c:v>
                </c:pt>
                <c:pt idx="9">
                  <c:v>2.3487259473814102</c:v>
                </c:pt>
                <c:pt idx="10">
                  <c:v>2.233996170110335</c:v>
                </c:pt>
                <c:pt idx="11">
                  <c:v>2.2330098474726698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2C-43FB-826A-43C103EC6754}"/>
            </c:ext>
          </c:extLst>
        </c:ser>
        <c:ser>
          <c:idx val="3"/>
          <c:order val="3"/>
          <c:tx>
            <c:strRef>
              <c:f>'8'!$H$23</c:f>
              <c:strCache>
                <c:ptCount val="1"/>
                <c:pt idx="0">
                  <c:v>Offentliga myndigheter och HIO</c:v>
                </c:pt>
              </c:strCache>
            </c:strRef>
          </c:tx>
          <c:marker>
            <c:symbol val="none"/>
          </c:marker>
          <c:cat>
            <c:strRef>
              <c:f>'8'!$AJ$6:$AU$7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'8'!$AJ$23:$AU$23</c:f>
              <c:numCache>
                <c:formatCode>#\ ##0.0</c:formatCode>
                <c:ptCount val="12"/>
                <c:pt idx="0">
                  <c:v>2.5828374251924155</c:v>
                </c:pt>
                <c:pt idx="1">
                  <c:v>2.5672819592842226</c:v>
                </c:pt>
                <c:pt idx="2">
                  <c:v>2.6122497487595173</c:v>
                </c:pt>
                <c:pt idx="3">
                  <c:v>2.4562111396269724</c:v>
                </c:pt>
                <c:pt idx="4">
                  <c:v>2.3479573755986105</c:v>
                </c:pt>
                <c:pt idx="5">
                  <c:v>2.2684871383920506</c:v>
                </c:pt>
                <c:pt idx="6">
                  <c:v>2.1542827624237813</c:v>
                </c:pt>
                <c:pt idx="7">
                  <c:v>2.0737777555695271</c:v>
                </c:pt>
                <c:pt idx="8">
                  <c:v>1.9562949708169692</c:v>
                </c:pt>
                <c:pt idx="9">
                  <c:v>1.8373975860662706</c:v>
                </c:pt>
                <c:pt idx="10">
                  <c:v>1.7360260168074171</c:v>
                </c:pt>
                <c:pt idx="11">
                  <c:v>1.7597557837597484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2C-43FB-826A-43C103EC67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5067904"/>
        <c:axId val="175069440"/>
      </c:lineChart>
      <c:catAx>
        <c:axId val="175067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5069440"/>
        <c:crosses val="autoZero"/>
        <c:auto val="1"/>
        <c:lblAlgn val="ctr"/>
        <c:lblOffset val="100"/>
        <c:noMultiLvlLbl val="0"/>
      </c:catAx>
      <c:valAx>
        <c:axId val="175069440"/>
        <c:scaling>
          <c:orientation val="minMax"/>
          <c:max val="6.2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Kilo per mil</a:t>
                </a: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crossAx val="175067904"/>
        <c:crosses val="autoZero"/>
        <c:crossBetween val="between"/>
        <c:majorUnit val="0.5"/>
      </c:valAx>
    </c:plotArea>
    <c:legend>
      <c:legendPos val="b"/>
      <c:layout>
        <c:manualLayout>
          <c:xMode val="edge"/>
          <c:yMode val="edge"/>
          <c:x val="0.25754841286882929"/>
          <c:y val="0.8169743835783968"/>
          <c:w val="0.64014632664626114"/>
          <c:h val="0.18302561642160323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Gotland</a:t>
            </a:r>
          </a:p>
        </c:rich>
      </c:tx>
      <c:layout>
        <c:manualLayout>
          <c:xMode val="edge"/>
          <c:yMode val="edge"/>
          <c:x val="0.41440626894646021"/>
          <c:y val="1.087678910334148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921343218453562"/>
          <c:y val="6.6128992254593746E-2"/>
          <c:w val="0.84714651734912783"/>
          <c:h val="0.493516275817596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'4'!$AB$57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'4'!$AE$57:$AP$57</c:f>
              <c:numCache>
                <c:formatCode>#,##0</c:formatCode>
                <c:ptCount val="12"/>
                <c:pt idx="0">
                  <c:v>180.36039898611213</c:v>
                </c:pt>
                <c:pt idx="1">
                  <c:v>159.21816298518402</c:v>
                </c:pt>
                <c:pt idx="2">
                  <c:v>165.6105709411747</c:v>
                </c:pt>
                <c:pt idx="3">
                  <c:v>158.61320570159259</c:v>
                </c:pt>
                <c:pt idx="4">
                  <c:v>166.48066690568351</c:v>
                </c:pt>
                <c:pt idx="5">
                  <c:v>153.65181119522236</c:v>
                </c:pt>
                <c:pt idx="6">
                  <c:v>149.24523703316882</c:v>
                </c:pt>
                <c:pt idx="7">
                  <c:v>158.15777560059749</c:v>
                </c:pt>
                <c:pt idx="8">
                  <c:v>149.35865345816234</c:v>
                </c:pt>
                <c:pt idx="9">
                  <c:v>138.47710487460455</c:v>
                </c:pt>
                <c:pt idx="10">
                  <c:v>143.26017244246233</c:v>
                </c:pt>
                <c:pt idx="11">
                  <c:v>116.30192039810635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24-4993-8869-4AFC699137DF}"/>
            </c:ext>
          </c:extLst>
        </c:ser>
        <c:ser>
          <c:idx val="1"/>
          <c:order val="1"/>
          <c:tx>
            <c:strRef>
              <c:f>'4'!$AB$58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'4'!$AE$58:$AP$58</c:f>
              <c:numCache>
                <c:formatCode>#,##0</c:formatCode>
                <c:ptCount val="12"/>
                <c:pt idx="0">
                  <c:v>680.63264129826814</c:v>
                </c:pt>
                <c:pt idx="1">
                  <c:v>645.51274949210995</c:v>
                </c:pt>
                <c:pt idx="2">
                  <c:v>673.60364936592316</c:v>
                </c:pt>
                <c:pt idx="3">
                  <c:v>615.49727716646453</c:v>
                </c:pt>
                <c:pt idx="4">
                  <c:v>663.24412499834443</c:v>
                </c:pt>
                <c:pt idx="5">
                  <c:v>632.1205991899659</c:v>
                </c:pt>
                <c:pt idx="6">
                  <c:v>623.59190742130352</c:v>
                </c:pt>
                <c:pt idx="7">
                  <c:v>621.7395692938818</c:v>
                </c:pt>
                <c:pt idx="8">
                  <c:v>610.45660405038018</c:v>
                </c:pt>
                <c:pt idx="9">
                  <c:v>561.68306426267532</c:v>
                </c:pt>
                <c:pt idx="10">
                  <c:v>599.64591920637383</c:v>
                </c:pt>
                <c:pt idx="11">
                  <c:v>461.75042108688569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24-4993-8869-4AFC699137DF}"/>
            </c:ext>
          </c:extLst>
        </c:ser>
        <c:ser>
          <c:idx val="2"/>
          <c:order val="2"/>
          <c:tx>
            <c:strRef>
              <c:f>'4'!$AB$59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'4'!$AE$59:$AP$59</c:f>
              <c:numCache>
                <c:formatCode>#,##0</c:formatCode>
                <c:ptCount val="12"/>
                <c:pt idx="0">
                  <c:v>48.419802642399169</c:v>
                </c:pt>
                <c:pt idx="1">
                  <c:v>45.595618851885405</c:v>
                </c:pt>
                <c:pt idx="2">
                  <c:v>37.122122167437041</c:v>
                </c:pt>
                <c:pt idx="3">
                  <c:v>29.731823915800454</c:v>
                </c:pt>
                <c:pt idx="4">
                  <c:v>27.882640970667161</c:v>
                </c:pt>
                <c:pt idx="5">
                  <c:v>29.91108165677041</c:v>
                </c:pt>
                <c:pt idx="6">
                  <c:v>30.486549281991344</c:v>
                </c:pt>
                <c:pt idx="7">
                  <c:v>31.222080743593732</c:v>
                </c:pt>
                <c:pt idx="8">
                  <c:v>32.013098182891724</c:v>
                </c:pt>
                <c:pt idx="9">
                  <c:v>29.733543733735782</c:v>
                </c:pt>
                <c:pt idx="10">
                  <c:v>31.020824138435156</c:v>
                </c:pt>
                <c:pt idx="11">
                  <c:v>24.627258657059688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24-4993-8869-4AFC699137DF}"/>
            </c:ext>
          </c:extLst>
        </c:ser>
        <c:ser>
          <c:idx val="3"/>
          <c:order val="3"/>
          <c:tx>
            <c:strRef>
              <c:f>'4'!$AB$60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'4'!$AE$60:$AP$60</c:f>
              <c:numCache>
                <c:formatCode>#,##0</c:formatCode>
                <c:ptCount val="12"/>
                <c:pt idx="0">
                  <c:v>3.1379030779384633</c:v>
                </c:pt>
                <c:pt idx="1">
                  <c:v>3.6293436180209513</c:v>
                </c:pt>
                <c:pt idx="2">
                  <c:v>3.4163348970279439</c:v>
                </c:pt>
                <c:pt idx="3">
                  <c:v>3.1333590311207282</c:v>
                </c:pt>
                <c:pt idx="4">
                  <c:v>2.9749430462313562</c:v>
                </c:pt>
                <c:pt idx="5">
                  <c:v>2.6987583816839429</c:v>
                </c:pt>
                <c:pt idx="6">
                  <c:v>2.6384931325786329</c:v>
                </c:pt>
                <c:pt idx="7">
                  <c:v>2.7436097277653348</c:v>
                </c:pt>
                <c:pt idx="8">
                  <c:v>2.7611370995025584</c:v>
                </c:pt>
                <c:pt idx="9">
                  <c:v>2.4320754679436938</c:v>
                </c:pt>
                <c:pt idx="10">
                  <c:v>2.1910400406117594</c:v>
                </c:pt>
                <c:pt idx="11">
                  <c:v>2.3934222293627974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24-4993-8869-4AFC699137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099776"/>
        <c:axId val="165105664"/>
      </c:barChart>
      <c:catAx>
        <c:axId val="1650997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105664"/>
        <c:crosses val="autoZero"/>
        <c:auto val="1"/>
        <c:lblAlgn val="ctr"/>
        <c:lblOffset val="100"/>
        <c:noMultiLvlLbl val="0"/>
      </c:catAx>
      <c:valAx>
        <c:axId val="1651056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miljoner kronor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509977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Sydsverige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567363682188732"/>
          <c:y val="0.11274509803921569"/>
          <c:w val="0.83194961556957703"/>
          <c:h val="0.60108306314651849"/>
        </c:manualLayout>
      </c:layout>
      <c:lineChart>
        <c:grouping val="standard"/>
        <c:varyColors val="0"/>
        <c:ser>
          <c:idx val="0"/>
          <c:order val="0"/>
          <c:tx>
            <c:strRef>
              <c:f>'8'!$H$26</c:f>
              <c:strCache>
                <c:ptCount val="1"/>
                <c:pt idx="0">
                  <c:v>Genomsnitt alla branscher för riksområdet</c:v>
                </c:pt>
              </c:strCache>
            </c:strRef>
          </c:tx>
          <c:marker>
            <c:symbol val="none"/>
          </c:marker>
          <c:cat>
            <c:strRef>
              <c:f>'8'!$AJ$6:$AU$7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'8'!$AJ$26:$AU$26</c:f>
              <c:numCache>
                <c:formatCode>#\ ##0.0</c:formatCode>
                <c:ptCount val="12"/>
                <c:pt idx="0">
                  <c:v>2.5445775719106476</c:v>
                </c:pt>
                <c:pt idx="1">
                  <c:v>2.5258560505840633</c:v>
                </c:pt>
                <c:pt idx="2">
                  <c:v>2.5248348629377269</c:v>
                </c:pt>
                <c:pt idx="3">
                  <c:v>2.4436088203562081</c:v>
                </c:pt>
                <c:pt idx="4">
                  <c:v>2.2972744418104618</c:v>
                </c:pt>
                <c:pt idx="5">
                  <c:v>2.2487424916998657</c:v>
                </c:pt>
                <c:pt idx="6">
                  <c:v>2.1410850843216496</c:v>
                </c:pt>
                <c:pt idx="7">
                  <c:v>2.0937371930813167</c:v>
                </c:pt>
                <c:pt idx="8">
                  <c:v>1.9630396130212393</c:v>
                </c:pt>
                <c:pt idx="9">
                  <c:v>1.8895504884717047</c:v>
                </c:pt>
                <c:pt idx="10">
                  <c:v>1.8329977169502045</c:v>
                </c:pt>
                <c:pt idx="11">
                  <c:v>1.8362699418227018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2B-4864-941A-3BAF0899365E}"/>
            </c:ext>
          </c:extLst>
        </c:ser>
        <c:ser>
          <c:idx val="1"/>
          <c:order val="1"/>
          <c:tx>
            <c:strRef>
              <c:f>'8'!$H$27</c:f>
              <c:strCache>
                <c:ptCount val="1"/>
                <c:pt idx="0">
                  <c:v>Hushåll</c:v>
                </c:pt>
              </c:strCache>
            </c:strRef>
          </c:tx>
          <c:marker>
            <c:symbol val="none"/>
          </c:marker>
          <c:cat>
            <c:strRef>
              <c:f>'8'!$AJ$6:$AU$7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'8'!$AJ$27:$AU$27</c:f>
              <c:numCache>
                <c:formatCode>#\ ##0.0</c:formatCode>
                <c:ptCount val="12"/>
                <c:pt idx="0">
                  <c:v>1.9510257543494425</c:v>
                </c:pt>
                <c:pt idx="1">
                  <c:v>1.9846343426284236</c:v>
                </c:pt>
                <c:pt idx="2">
                  <c:v>1.9295128636714158</c:v>
                </c:pt>
                <c:pt idx="3">
                  <c:v>1.8650399268163116</c:v>
                </c:pt>
                <c:pt idx="4">
                  <c:v>1.8030424878787479</c:v>
                </c:pt>
                <c:pt idx="5">
                  <c:v>1.7827399250578053</c:v>
                </c:pt>
                <c:pt idx="6">
                  <c:v>1.7445623328014244</c:v>
                </c:pt>
                <c:pt idx="7">
                  <c:v>1.7465992718148822</c:v>
                </c:pt>
                <c:pt idx="8">
                  <c:v>1.6663887955020764</c:v>
                </c:pt>
                <c:pt idx="9">
                  <c:v>1.6214778242961856</c:v>
                </c:pt>
                <c:pt idx="10">
                  <c:v>1.5925985230113102</c:v>
                </c:pt>
                <c:pt idx="11">
                  <c:v>1.5778360714313839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2B-4864-941A-3BAF0899365E}"/>
            </c:ext>
          </c:extLst>
        </c:ser>
        <c:ser>
          <c:idx val="2"/>
          <c:order val="2"/>
          <c:tx>
            <c:strRef>
              <c:f>'8'!$H$28</c:f>
              <c:strCache>
                <c:ptCount val="1"/>
                <c:pt idx="0">
                  <c:v>Näringsliv</c:v>
                </c:pt>
              </c:strCache>
            </c:strRef>
          </c:tx>
          <c:marker>
            <c:symbol val="none"/>
          </c:marker>
          <c:cat>
            <c:strRef>
              <c:f>'8'!$AJ$6:$AU$7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'8'!$AJ$28:$AU$28</c:f>
              <c:numCache>
                <c:formatCode>#\ ##0.0</c:formatCode>
                <c:ptCount val="12"/>
                <c:pt idx="0">
                  <c:v>3.6263743642538411</c:v>
                </c:pt>
                <c:pt idx="1">
                  <c:v>3.5238086753992968</c:v>
                </c:pt>
                <c:pt idx="2">
                  <c:v>3.6070752229652774</c:v>
                </c:pt>
                <c:pt idx="3">
                  <c:v>3.4283806549426319</c:v>
                </c:pt>
                <c:pt idx="4">
                  <c:v>3.1432975444018614</c:v>
                </c:pt>
                <c:pt idx="5">
                  <c:v>3.0523775937352298</c:v>
                </c:pt>
                <c:pt idx="6">
                  <c:v>2.8445252242148817</c:v>
                </c:pt>
                <c:pt idx="7">
                  <c:v>2.7203001985383422</c:v>
                </c:pt>
                <c:pt idx="8">
                  <c:v>2.5004965626975846</c:v>
                </c:pt>
                <c:pt idx="9">
                  <c:v>2.3853780655075414</c:v>
                </c:pt>
                <c:pt idx="10">
                  <c:v>2.2715879330996636</c:v>
                </c:pt>
                <c:pt idx="11">
                  <c:v>2.3053594860452247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2B-4864-941A-3BAF0899365E}"/>
            </c:ext>
          </c:extLst>
        </c:ser>
        <c:ser>
          <c:idx val="3"/>
          <c:order val="3"/>
          <c:tx>
            <c:strRef>
              <c:f>'8'!$H$29</c:f>
              <c:strCache>
                <c:ptCount val="1"/>
                <c:pt idx="0">
                  <c:v>Offentliga myndigheter och HIO</c:v>
                </c:pt>
              </c:strCache>
            </c:strRef>
          </c:tx>
          <c:marker>
            <c:symbol val="none"/>
          </c:marker>
          <c:cat>
            <c:strRef>
              <c:f>'8'!$AJ$6:$AU$7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'8'!$AJ$29:$AU$29</c:f>
              <c:numCache>
                <c:formatCode>#\ ##0.0</c:formatCode>
                <c:ptCount val="12"/>
                <c:pt idx="0">
                  <c:v>2.5700731043022822</c:v>
                </c:pt>
                <c:pt idx="1">
                  <c:v>2.564169482422809</c:v>
                </c:pt>
                <c:pt idx="2">
                  <c:v>2.5264992093788172</c:v>
                </c:pt>
                <c:pt idx="3">
                  <c:v>2.3913274164163072</c:v>
                </c:pt>
                <c:pt idx="4">
                  <c:v>2.3732342497872092</c:v>
                </c:pt>
                <c:pt idx="5">
                  <c:v>2.2872723346904373</c:v>
                </c:pt>
                <c:pt idx="6">
                  <c:v>2.0987314696612041</c:v>
                </c:pt>
                <c:pt idx="7">
                  <c:v>1.8810563143392565</c:v>
                </c:pt>
                <c:pt idx="8">
                  <c:v>1.7678452746530897</c:v>
                </c:pt>
                <c:pt idx="9">
                  <c:v>1.596519567565593</c:v>
                </c:pt>
                <c:pt idx="10">
                  <c:v>1.5293894296714301</c:v>
                </c:pt>
                <c:pt idx="11">
                  <c:v>1.5013820305843499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32B-4864-941A-3BAF08993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501952"/>
        <c:axId val="183503488"/>
      </c:lineChart>
      <c:catAx>
        <c:axId val="1835019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3503488"/>
        <c:crosses val="autoZero"/>
        <c:auto val="1"/>
        <c:lblAlgn val="ctr"/>
        <c:lblOffset val="100"/>
        <c:noMultiLvlLbl val="0"/>
      </c:catAx>
      <c:valAx>
        <c:axId val="183503488"/>
        <c:scaling>
          <c:orientation val="minMax"/>
          <c:max val="5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Kilo  per mil</a:t>
                </a: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crossAx val="183501952"/>
        <c:crosses val="autoZero"/>
        <c:crossBetween val="between"/>
        <c:majorUnit val="0.5"/>
      </c:valAx>
    </c:plotArea>
    <c:legend>
      <c:legendPos val="b"/>
      <c:layout>
        <c:manualLayout>
          <c:xMode val="edge"/>
          <c:yMode val="edge"/>
          <c:x val="4.2383974196607915E-2"/>
          <c:y val="0.79657791716713378"/>
          <c:w val="0.905742428233833"/>
          <c:h val="0.18416447944006997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Västsverige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567363682188732"/>
          <c:y val="0.11274509803921569"/>
          <c:w val="0.83194961556957703"/>
          <c:h val="0.60108306314651849"/>
        </c:manualLayout>
      </c:layout>
      <c:lineChart>
        <c:grouping val="standard"/>
        <c:varyColors val="0"/>
        <c:ser>
          <c:idx val="0"/>
          <c:order val="0"/>
          <c:tx>
            <c:strRef>
              <c:f>'8'!$H$32</c:f>
              <c:strCache>
                <c:ptCount val="1"/>
                <c:pt idx="0">
                  <c:v>Genomsnitt alla branscher för riksområdet</c:v>
                </c:pt>
              </c:strCache>
            </c:strRef>
          </c:tx>
          <c:marker>
            <c:symbol val="none"/>
          </c:marker>
          <c:cat>
            <c:strRef>
              <c:f>'8'!$AJ$6:$AU$7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'8'!$AJ$32:$AU$32</c:f>
              <c:numCache>
                <c:formatCode>#\ ##0.0</c:formatCode>
                <c:ptCount val="12"/>
                <c:pt idx="0">
                  <c:v>2.4657952913789134</c:v>
                </c:pt>
                <c:pt idx="1">
                  <c:v>2.4658534786595978</c:v>
                </c:pt>
                <c:pt idx="2">
                  <c:v>2.4739443177606648</c:v>
                </c:pt>
                <c:pt idx="3">
                  <c:v>2.4027198186126757</c:v>
                </c:pt>
                <c:pt idx="4">
                  <c:v>2.2706906256631645</c:v>
                </c:pt>
                <c:pt idx="5">
                  <c:v>2.2229223317966564</c:v>
                </c:pt>
                <c:pt idx="6">
                  <c:v>2.1066885528353274</c:v>
                </c:pt>
                <c:pt idx="7">
                  <c:v>2.0696809033603922</c:v>
                </c:pt>
                <c:pt idx="8">
                  <c:v>1.9204745931997327</c:v>
                </c:pt>
                <c:pt idx="9">
                  <c:v>1.8366032534149705</c:v>
                </c:pt>
                <c:pt idx="10">
                  <c:v>1.7842354823871382</c:v>
                </c:pt>
                <c:pt idx="11">
                  <c:v>1.7805070964026153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51-4FFE-BAB3-4D06BD024ED4}"/>
            </c:ext>
          </c:extLst>
        </c:ser>
        <c:ser>
          <c:idx val="1"/>
          <c:order val="1"/>
          <c:tx>
            <c:strRef>
              <c:f>'8'!$H$33</c:f>
              <c:strCache>
                <c:ptCount val="1"/>
                <c:pt idx="0">
                  <c:v>Hushåll</c:v>
                </c:pt>
              </c:strCache>
            </c:strRef>
          </c:tx>
          <c:marker>
            <c:symbol val="none"/>
          </c:marker>
          <c:cat>
            <c:strRef>
              <c:f>'8'!$AJ$6:$AU$7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'8'!$AJ$33:$AU$33</c:f>
              <c:numCache>
                <c:formatCode>#\ ##0.0</c:formatCode>
                <c:ptCount val="12"/>
                <c:pt idx="0">
                  <c:v>1.9508463953999606</c:v>
                </c:pt>
                <c:pt idx="1">
                  <c:v>1.9844027267085778</c:v>
                </c:pt>
                <c:pt idx="2">
                  <c:v>1.9405630502557145</c:v>
                </c:pt>
                <c:pt idx="3">
                  <c:v>1.8756701383345791</c:v>
                </c:pt>
                <c:pt idx="4">
                  <c:v>1.8052213160836375</c:v>
                </c:pt>
                <c:pt idx="5">
                  <c:v>1.7846146900775095</c:v>
                </c:pt>
                <c:pt idx="6">
                  <c:v>1.7335151713589758</c:v>
                </c:pt>
                <c:pt idx="7">
                  <c:v>1.7344494679070532</c:v>
                </c:pt>
                <c:pt idx="8">
                  <c:v>1.64743404938716</c:v>
                </c:pt>
                <c:pt idx="9">
                  <c:v>1.6001279231813759</c:v>
                </c:pt>
                <c:pt idx="10">
                  <c:v>1.5698188237392627</c:v>
                </c:pt>
                <c:pt idx="11">
                  <c:v>1.5569208053197285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51-4FFE-BAB3-4D06BD024ED4}"/>
            </c:ext>
          </c:extLst>
        </c:ser>
        <c:ser>
          <c:idx val="2"/>
          <c:order val="2"/>
          <c:tx>
            <c:strRef>
              <c:f>'8'!$H$34</c:f>
              <c:strCache>
                <c:ptCount val="1"/>
                <c:pt idx="0">
                  <c:v>Näringsliv</c:v>
                </c:pt>
              </c:strCache>
            </c:strRef>
          </c:tx>
          <c:marker>
            <c:symbol val="none"/>
          </c:marker>
          <c:cat>
            <c:strRef>
              <c:f>'8'!$AJ$6:$AU$7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'8'!$AJ$34:$AU$34</c:f>
              <c:numCache>
                <c:formatCode>#\ ##0.0</c:formatCode>
                <c:ptCount val="12"/>
                <c:pt idx="0">
                  <c:v>3.4352482977784846</c:v>
                </c:pt>
                <c:pt idx="1">
                  <c:v>3.40594649694546</c:v>
                </c:pt>
                <c:pt idx="2">
                  <c:v>3.5023525029185292</c:v>
                </c:pt>
                <c:pt idx="3">
                  <c:v>3.3446705394967582</c:v>
                </c:pt>
                <c:pt idx="4">
                  <c:v>3.12524177344558</c:v>
                </c:pt>
                <c:pt idx="5">
                  <c:v>3.0379079685329304</c:v>
                </c:pt>
                <c:pt idx="6">
                  <c:v>2.8075498604401141</c:v>
                </c:pt>
                <c:pt idx="7">
                  <c:v>2.6939984219928652</c:v>
                </c:pt>
                <c:pt idx="8">
                  <c:v>2.4340306922687991</c:v>
                </c:pt>
                <c:pt idx="9">
                  <c:v>2.2850122055985485</c:v>
                </c:pt>
                <c:pt idx="10">
                  <c:v>2.1853031726190641</c:v>
                </c:pt>
                <c:pt idx="11">
                  <c:v>2.1984165555993358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51-4FFE-BAB3-4D06BD024ED4}"/>
            </c:ext>
          </c:extLst>
        </c:ser>
        <c:ser>
          <c:idx val="3"/>
          <c:order val="3"/>
          <c:tx>
            <c:strRef>
              <c:f>'8'!$H$35</c:f>
              <c:strCache>
                <c:ptCount val="1"/>
                <c:pt idx="0">
                  <c:v>Offentliga myndigheter och HIO</c:v>
                </c:pt>
              </c:strCache>
            </c:strRef>
          </c:tx>
          <c:marker>
            <c:symbol val="none"/>
          </c:marker>
          <c:cat>
            <c:strRef>
              <c:f>'8'!$AJ$6:$AU$7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'8'!$AJ$35:$AU$35</c:f>
              <c:numCache>
                <c:formatCode>#\ ##0.0</c:formatCode>
                <c:ptCount val="12"/>
                <c:pt idx="0">
                  <c:v>2.509432448752444</c:v>
                </c:pt>
                <c:pt idx="1">
                  <c:v>2.4517871637665025</c:v>
                </c:pt>
                <c:pt idx="2">
                  <c:v>2.4402084926392651</c:v>
                </c:pt>
                <c:pt idx="3">
                  <c:v>2.3173208546431479</c:v>
                </c:pt>
                <c:pt idx="4">
                  <c:v>2.2407819932884268</c:v>
                </c:pt>
                <c:pt idx="5">
                  <c:v>2.1423211683426868</c:v>
                </c:pt>
                <c:pt idx="6">
                  <c:v>2.0485456899291976</c:v>
                </c:pt>
                <c:pt idx="7">
                  <c:v>1.9885703868580973</c:v>
                </c:pt>
                <c:pt idx="8">
                  <c:v>1.857551023242741</c:v>
                </c:pt>
                <c:pt idx="9">
                  <c:v>1.7643055931005465</c:v>
                </c:pt>
                <c:pt idx="10">
                  <c:v>1.7211710261857174</c:v>
                </c:pt>
                <c:pt idx="11">
                  <c:v>1.6810456960918174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251-4FFE-BAB3-4D06BD024E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3407360"/>
        <c:axId val="313408896"/>
      </c:lineChart>
      <c:catAx>
        <c:axId val="313407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13408896"/>
        <c:crosses val="autoZero"/>
        <c:auto val="1"/>
        <c:lblAlgn val="ctr"/>
        <c:lblOffset val="100"/>
        <c:noMultiLvlLbl val="0"/>
      </c:catAx>
      <c:valAx>
        <c:axId val="313408896"/>
        <c:scaling>
          <c:orientation val="minMax"/>
          <c:max val="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Kilo per mil</a:t>
                </a: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crossAx val="3134073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931726240722546E-2"/>
          <c:y val="0.81070212244230733"/>
          <c:w val="0.94560750522369241"/>
          <c:h val="0.1883057697372603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Norra Mellansverige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567363682188732"/>
          <c:y val="0.11274509803921569"/>
          <c:w val="0.83194961556957703"/>
          <c:h val="0.60108306314651849"/>
        </c:manualLayout>
      </c:layout>
      <c:lineChart>
        <c:grouping val="standard"/>
        <c:varyColors val="0"/>
        <c:ser>
          <c:idx val="0"/>
          <c:order val="0"/>
          <c:tx>
            <c:strRef>
              <c:f>'8'!$H$38</c:f>
              <c:strCache>
                <c:ptCount val="1"/>
                <c:pt idx="0">
                  <c:v>Genomsnitt alla branscher för riksområdet</c:v>
                </c:pt>
              </c:strCache>
            </c:strRef>
          </c:tx>
          <c:marker>
            <c:symbol val="none"/>
          </c:marker>
          <c:cat>
            <c:strRef>
              <c:f>'8'!$AJ$6:$AU$7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'8'!$AJ$38:$AU$38</c:f>
              <c:numCache>
                <c:formatCode>#\ ##0.0</c:formatCode>
                <c:ptCount val="12"/>
                <c:pt idx="0">
                  <c:v>2.4628936084402224</c:v>
                </c:pt>
                <c:pt idx="1">
                  <c:v>2.4632661932441016</c:v>
                </c:pt>
                <c:pt idx="2">
                  <c:v>2.4648147237114841</c:v>
                </c:pt>
                <c:pt idx="3">
                  <c:v>2.3799773191275153</c:v>
                </c:pt>
                <c:pt idx="4">
                  <c:v>2.2593243461034374</c:v>
                </c:pt>
                <c:pt idx="5">
                  <c:v>2.2037228295090778</c:v>
                </c:pt>
                <c:pt idx="6">
                  <c:v>2.1046781084252975</c:v>
                </c:pt>
                <c:pt idx="7">
                  <c:v>2.0670767188014536</c:v>
                </c:pt>
                <c:pt idx="8">
                  <c:v>1.9251226662793257</c:v>
                </c:pt>
                <c:pt idx="9">
                  <c:v>1.8524951324292798</c:v>
                </c:pt>
                <c:pt idx="10">
                  <c:v>1.7923981052618665</c:v>
                </c:pt>
                <c:pt idx="11">
                  <c:v>1.7883804572083781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89-4156-B3B1-F8EDDCD138CB}"/>
            </c:ext>
          </c:extLst>
        </c:ser>
        <c:ser>
          <c:idx val="1"/>
          <c:order val="1"/>
          <c:tx>
            <c:strRef>
              <c:f>'8'!$H$39</c:f>
              <c:strCache>
                <c:ptCount val="1"/>
                <c:pt idx="0">
                  <c:v>Hushåll</c:v>
                </c:pt>
              </c:strCache>
            </c:strRef>
          </c:tx>
          <c:marker>
            <c:symbol val="none"/>
          </c:marker>
          <c:cat>
            <c:strRef>
              <c:f>'8'!$AJ$6:$AU$7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'8'!$AJ$39:$AU$39</c:f>
              <c:numCache>
                <c:formatCode>#\ ##0.0</c:formatCode>
                <c:ptCount val="12"/>
                <c:pt idx="0">
                  <c:v>1.9520243414934266</c:v>
                </c:pt>
                <c:pt idx="1">
                  <c:v>1.9851852689247829</c:v>
                </c:pt>
                <c:pt idx="2">
                  <c:v>1.946311970165798</c:v>
                </c:pt>
                <c:pt idx="3">
                  <c:v>1.880183946839457</c:v>
                </c:pt>
                <c:pt idx="4">
                  <c:v>1.8130273347096519</c:v>
                </c:pt>
                <c:pt idx="5">
                  <c:v>1.7861738041271638</c:v>
                </c:pt>
                <c:pt idx="6">
                  <c:v>1.7455275216648987</c:v>
                </c:pt>
                <c:pt idx="7">
                  <c:v>1.7462336580806428</c:v>
                </c:pt>
                <c:pt idx="8">
                  <c:v>1.6588656724366391</c:v>
                </c:pt>
                <c:pt idx="9">
                  <c:v>1.6136872345792954</c:v>
                </c:pt>
                <c:pt idx="10">
                  <c:v>1.5770779845734175</c:v>
                </c:pt>
                <c:pt idx="11">
                  <c:v>1.5609700373618791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89-4156-B3B1-F8EDDCD138CB}"/>
            </c:ext>
          </c:extLst>
        </c:ser>
        <c:ser>
          <c:idx val="2"/>
          <c:order val="2"/>
          <c:tx>
            <c:strRef>
              <c:f>'8'!$H$40</c:f>
              <c:strCache>
                <c:ptCount val="1"/>
                <c:pt idx="0">
                  <c:v>Näringsliv</c:v>
                </c:pt>
              </c:strCache>
            </c:strRef>
          </c:tx>
          <c:marker>
            <c:symbol val="none"/>
          </c:marker>
          <c:cat>
            <c:strRef>
              <c:f>'8'!$AJ$6:$AU$7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'8'!$AJ$40:$AU$40</c:f>
              <c:numCache>
                <c:formatCode>#\ ##0.0</c:formatCode>
                <c:ptCount val="12"/>
                <c:pt idx="0">
                  <c:v>3.497313903355729</c:v>
                </c:pt>
                <c:pt idx="1">
                  <c:v>3.4544239533919199</c:v>
                </c:pt>
                <c:pt idx="2">
                  <c:v>3.5688791876307531</c:v>
                </c:pt>
                <c:pt idx="3">
                  <c:v>3.3477857016870898</c:v>
                </c:pt>
                <c:pt idx="4">
                  <c:v>3.1345375704153082</c:v>
                </c:pt>
                <c:pt idx="5">
                  <c:v>3.0339828923006684</c:v>
                </c:pt>
                <c:pt idx="6">
                  <c:v>2.8055851311646123</c:v>
                </c:pt>
                <c:pt idx="7">
                  <c:v>2.6906756254436766</c:v>
                </c:pt>
                <c:pt idx="8">
                  <c:v>2.4448223229615627</c:v>
                </c:pt>
                <c:pt idx="9">
                  <c:v>2.3222718234972062</c:v>
                </c:pt>
                <c:pt idx="10">
                  <c:v>2.2077540032283895</c:v>
                </c:pt>
                <c:pt idx="11">
                  <c:v>2.2217433208771422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89-4156-B3B1-F8EDDCD138CB}"/>
            </c:ext>
          </c:extLst>
        </c:ser>
        <c:ser>
          <c:idx val="3"/>
          <c:order val="3"/>
          <c:tx>
            <c:strRef>
              <c:f>'8'!$H$41</c:f>
              <c:strCache>
                <c:ptCount val="1"/>
                <c:pt idx="0">
                  <c:v>Offentliga myndigheter och HIO</c:v>
                </c:pt>
              </c:strCache>
            </c:strRef>
          </c:tx>
          <c:marker>
            <c:symbol val="none"/>
          </c:marker>
          <c:cat>
            <c:strRef>
              <c:f>'8'!$AJ$6:$AU$7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'8'!$AJ$41:$AU$41</c:f>
              <c:numCache>
                <c:formatCode>#\ ##0.0</c:formatCode>
                <c:ptCount val="12"/>
                <c:pt idx="0">
                  <c:v>2.4259696937312558</c:v>
                </c:pt>
                <c:pt idx="1">
                  <c:v>2.4460698907506941</c:v>
                </c:pt>
                <c:pt idx="2">
                  <c:v>2.5016603417228667</c:v>
                </c:pt>
                <c:pt idx="3">
                  <c:v>2.3844821031045473</c:v>
                </c:pt>
                <c:pt idx="4">
                  <c:v>2.2726531057087054</c:v>
                </c:pt>
                <c:pt idx="5">
                  <c:v>2.1883875706408027</c:v>
                </c:pt>
                <c:pt idx="6">
                  <c:v>2.0870077707032566</c:v>
                </c:pt>
                <c:pt idx="7">
                  <c:v>2.0667534729980166</c:v>
                </c:pt>
                <c:pt idx="8">
                  <c:v>1.8571328528485851</c:v>
                </c:pt>
                <c:pt idx="9">
                  <c:v>1.7462828697107697</c:v>
                </c:pt>
                <c:pt idx="10">
                  <c:v>1.6916445019299584</c:v>
                </c:pt>
                <c:pt idx="11">
                  <c:v>1.6950853099665124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289-4156-B3B1-F8EDDCD13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4131072"/>
        <c:axId val="324141056"/>
      </c:lineChart>
      <c:catAx>
        <c:axId val="324131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24141056"/>
        <c:crosses val="autoZero"/>
        <c:auto val="1"/>
        <c:lblAlgn val="ctr"/>
        <c:lblOffset val="100"/>
        <c:noMultiLvlLbl val="0"/>
      </c:catAx>
      <c:valAx>
        <c:axId val="324141056"/>
        <c:scaling>
          <c:orientation val="minMax"/>
          <c:max val="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Kilo per mil</a:t>
                </a: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crossAx val="3241310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4.2413869190642856E-2"/>
          <c:y val="0.81070214499049686"/>
          <c:w val="0.94560750522369241"/>
          <c:h val="0.17901493347814279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Mellersta Norrland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567363682188732"/>
          <c:y val="0.11274509803921569"/>
          <c:w val="0.83194961556957703"/>
          <c:h val="0.60108306314651849"/>
        </c:manualLayout>
      </c:layout>
      <c:lineChart>
        <c:grouping val="standard"/>
        <c:varyColors val="0"/>
        <c:ser>
          <c:idx val="0"/>
          <c:order val="0"/>
          <c:tx>
            <c:strRef>
              <c:f>'8'!$H$44</c:f>
              <c:strCache>
                <c:ptCount val="1"/>
                <c:pt idx="0">
                  <c:v>Genomsnitt alla branscher för riksområdet</c:v>
                </c:pt>
              </c:strCache>
            </c:strRef>
          </c:tx>
          <c:marker>
            <c:symbol val="none"/>
          </c:marker>
          <c:cat>
            <c:strRef>
              <c:f>'8'!$AJ$6:$AU$7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'8'!$AJ$44:$AU$44</c:f>
              <c:numCache>
                <c:formatCode>#\ ##0.0</c:formatCode>
                <c:ptCount val="12"/>
                <c:pt idx="0">
                  <c:v>2.5515423745338883</c:v>
                </c:pt>
                <c:pt idx="1">
                  <c:v>2.5570857824375937</c:v>
                </c:pt>
                <c:pt idx="2">
                  <c:v>2.5678492758134284</c:v>
                </c:pt>
                <c:pt idx="3">
                  <c:v>2.4767567806900557</c:v>
                </c:pt>
                <c:pt idx="4">
                  <c:v>2.3474119601298828</c:v>
                </c:pt>
                <c:pt idx="5">
                  <c:v>2.2877606503522072</c:v>
                </c:pt>
                <c:pt idx="6">
                  <c:v>2.1730495629963911</c:v>
                </c:pt>
                <c:pt idx="7">
                  <c:v>2.1195690542540797</c:v>
                </c:pt>
                <c:pt idx="8">
                  <c:v>1.9503013464802423</c:v>
                </c:pt>
                <c:pt idx="9">
                  <c:v>1.8643797599909779</c:v>
                </c:pt>
                <c:pt idx="10">
                  <c:v>1.8053723550891332</c:v>
                </c:pt>
                <c:pt idx="11">
                  <c:v>1.8054908148894189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C3-4C39-8B1B-ACA7E43C37C5}"/>
            </c:ext>
          </c:extLst>
        </c:ser>
        <c:ser>
          <c:idx val="1"/>
          <c:order val="1"/>
          <c:tx>
            <c:strRef>
              <c:f>'8'!$H$45</c:f>
              <c:strCache>
                <c:ptCount val="1"/>
                <c:pt idx="0">
                  <c:v>Hushåll</c:v>
                </c:pt>
              </c:strCache>
            </c:strRef>
          </c:tx>
          <c:marker>
            <c:symbol val="none"/>
          </c:marker>
          <c:cat>
            <c:strRef>
              <c:f>'8'!$AJ$6:$AU$7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'8'!$AJ$45:$AU$45</c:f>
              <c:numCache>
                <c:formatCode>#\ ##0.0</c:formatCode>
                <c:ptCount val="12"/>
                <c:pt idx="0">
                  <c:v>1.9531739632456495</c:v>
                </c:pt>
                <c:pt idx="1">
                  <c:v>1.9859917888515466</c:v>
                </c:pt>
                <c:pt idx="2">
                  <c:v>1.9554314650351856</c:v>
                </c:pt>
                <c:pt idx="3">
                  <c:v>1.8828062979820246</c:v>
                </c:pt>
                <c:pt idx="4">
                  <c:v>1.8176029577295134</c:v>
                </c:pt>
                <c:pt idx="5">
                  <c:v>1.7844749764664889</c:v>
                </c:pt>
                <c:pt idx="6">
                  <c:v>1.7368995165634433</c:v>
                </c:pt>
                <c:pt idx="7">
                  <c:v>1.7379565582220078</c:v>
                </c:pt>
                <c:pt idx="8">
                  <c:v>1.6462513125640943</c:v>
                </c:pt>
                <c:pt idx="9">
                  <c:v>1.595094756938622</c:v>
                </c:pt>
                <c:pt idx="10">
                  <c:v>1.5576413039465458</c:v>
                </c:pt>
                <c:pt idx="11">
                  <c:v>1.540206432970743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C3-4C39-8B1B-ACA7E43C37C5}"/>
            </c:ext>
          </c:extLst>
        </c:ser>
        <c:ser>
          <c:idx val="2"/>
          <c:order val="2"/>
          <c:tx>
            <c:strRef>
              <c:f>'8'!$H$46</c:f>
              <c:strCache>
                <c:ptCount val="1"/>
                <c:pt idx="0">
                  <c:v>Näringsliv</c:v>
                </c:pt>
              </c:strCache>
            </c:strRef>
          </c:tx>
          <c:marker>
            <c:symbol val="none"/>
          </c:marker>
          <c:cat>
            <c:strRef>
              <c:f>'8'!$AJ$6:$AU$7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'8'!$AJ$46:$AU$46</c:f>
              <c:numCache>
                <c:formatCode>#\ ##0.0</c:formatCode>
                <c:ptCount val="12"/>
                <c:pt idx="0">
                  <c:v>3.5817842662971708</c:v>
                </c:pt>
                <c:pt idx="1">
                  <c:v>3.571223488102488</c:v>
                </c:pt>
                <c:pt idx="2">
                  <c:v>3.6872916900829291</c:v>
                </c:pt>
                <c:pt idx="3">
                  <c:v>3.4478722191213209</c:v>
                </c:pt>
                <c:pt idx="4">
                  <c:v>3.2013604089893279</c:v>
                </c:pt>
                <c:pt idx="5">
                  <c:v>3.1124784757293487</c:v>
                </c:pt>
                <c:pt idx="6">
                  <c:v>2.8816050974127725</c:v>
                </c:pt>
                <c:pt idx="7">
                  <c:v>2.7429947230169907</c:v>
                </c:pt>
                <c:pt idx="8">
                  <c:v>2.454347576607395</c:v>
                </c:pt>
                <c:pt idx="9">
                  <c:v>2.3066343982661133</c:v>
                </c:pt>
                <c:pt idx="10">
                  <c:v>2.2118586941127352</c:v>
                </c:pt>
                <c:pt idx="11">
                  <c:v>2.2327637110774843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C3-4C39-8B1B-ACA7E43C37C5}"/>
            </c:ext>
          </c:extLst>
        </c:ser>
        <c:ser>
          <c:idx val="3"/>
          <c:order val="3"/>
          <c:tx>
            <c:strRef>
              <c:f>'8'!$H$47</c:f>
              <c:strCache>
                <c:ptCount val="1"/>
                <c:pt idx="0">
                  <c:v>Offentliga myndigheter och HIO</c:v>
                </c:pt>
              </c:strCache>
            </c:strRef>
          </c:tx>
          <c:marker>
            <c:symbol val="none"/>
          </c:marker>
          <c:cat>
            <c:strRef>
              <c:f>'8'!$AJ$6:$AU$7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'8'!$AJ$47:$AU$47</c:f>
              <c:numCache>
                <c:formatCode>#\ ##0.0</c:formatCode>
                <c:ptCount val="12"/>
                <c:pt idx="0">
                  <c:v>2.4390999864181713</c:v>
                </c:pt>
                <c:pt idx="1">
                  <c:v>2.3960858609246456</c:v>
                </c:pt>
                <c:pt idx="2">
                  <c:v>2.4984949715039182</c:v>
                </c:pt>
                <c:pt idx="3">
                  <c:v>2.3471060051851542</c:v>
                </c:pt>
                <c:pt idx="4">
                  <c:v>2.2679053612552473</c:v>
                </c:pt>
                <c:pt idx="5">
                  <c:v>2.1290606423182328</c:v>
                </c:pt>
                <c:pt idx="6">
                  <c:v>2.0774978857110793</c:v>
                </c:pt>
                <c:pt idx="7">
                  <c:v>2.0016822719444187</c:v>
                </c:pt>
                <c:pt idx="8">
                  <c:v>1.8266996010138523</c:v>
                </c:pt>
                <c:pt idx="9">
                  <c:v>1.782382982162132</c:v>
                </c:pt>
                <c:pt idx="10">
                  <c:v>1.692502740773264</c:v>
                </c:pt>
                <c:pt idx="11">
                  <c:v>1.7100046107622224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DC3-4C39-8B1B-ACA7E43C37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4167936"/>
        <c:axId val="324169728"/>
      </c:lineChart>
      <c:catAx>
        <c:axId val="324167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24169728"/>
        <c:crosses val="autoZero"/>
        <c:auto val="1"/>
        <c:lblAlgn val="ctr"/>
        <c:lblOffset val="100"/>
        <c:noMultiLvlLbl val="0"/>
      </c:catAx>
      <c:valAx>
        <c:axId val="324169728"/>
        <c:scaling>
          <c:orientation val="minMax"/>
          <c:max val="5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Kilo per mil</a:t>
                </a: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crossAx val="3241679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931733731392572E-2"/>
          <c:y val="0.81070209973753282"/>
          <c:w val="0.94560750522369241"/>
          <c:h val="0.1606240886555847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Övre Norrland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567363682188732"/>
          <c:y val="0.11274509803921569"/>
          <c:w val="0.83194961556957703"/>
          <c:h val="0.60108306314651849"/>
        </c:manualLayout>
      </c:layout>
      <c:lineChart>
        <c:grouping val="standard"/>
        <c:varyColors val="0"/>
        <c:ser>
          <c:idx val="0"/>
          <c:order val="0"/>
          <c:tx>
            <c:strRef>
              <c:f>'8'!$H$50</c:f>
              <c:strCache>
                <c:ptCount val="1"/>
                <c:pt idx="0">
                  <c:v>Genomsnitt alla branscher för riksområdet</c:v>
                </c:pt>
              </c:strCache>
            </c:strRef>
          </c:tx>
          <c:marker>
            <c:symbol val="none"/>
          </c:marker>
          <c:cat>
            <c:strRef>
              <c:f>'8'!$AJ$6:$AU$7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'8'!$AJ$50:$AU$50</c:f>
              <c:numCache>
                <c:formatCode>#\ ##0.0</c:formatCode>
                <c:ptCount val="12"/>
                <c:pt idx="0">
                  <c:v>2.51593023807049</c:v>
                </c:pt>
                <c:pt idx="1">
                  <c:v>2.5165591393406643</c:v>
                </c:pt>
                <c:pt idx="2">
                  <c:v>2.5236046501146641</c:v>
                </c:pt>
                <c:pt idx="3">
                  <c:v>2.4342933719590856</c:v>
                </c:pt>
                <c:pt idx="4">
                  <c:v>2.305720348958805</c:v>
                </c:pt>
                <c:pt idx="5">
                  <c:v>2.2412353572598191</c:v>
                </c:pt>
                <c:pt idx="6">
                  <c:v>2.1445877679350134</c:v>
                </c:pt>
                <c:pt idx="7">
                  <c:v>2.0917865284727255</c:v>
                </c:pt>
                <c:pt idx="8">
                  <c:v>1.9221096107247584</c:v>
                </c:pt>
                <c:pt idx="9">
                  <c:v>1.8422175933905764</c:v>
                </c:pt>
                <c:pt idx="10">
                  <c:v>1.7820933231441798</c:v>
                </c:pt>
                <c:pt idx="11">
                  <c:v>1.7875135086551193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4C-4A76-A44E-356BBB384369}"/>
            </c:ext>
          </c:extLst>
        </c:ser>
        <c:ser>
          <c:idx val="1"/>
          <c:order val="1"/>
          <c:tx>
            <c:strRef>
              <c:f>'8'!$H$51</c:f>
              <c:strCache>
                <c:ptCount val="1"/>
                <c:pt idx="0">
                  <c:v>Hushåll</c:v>
                </c:pt>
              </c:strCache>
            </c:strRef>
          </c:tx>
          <c:marker>
            <c:symbol val="none"/>
          </c:marker>
          <c:cat>
            <c:strRef>
              <c:f>'8'!$AJ$6:$AU$7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'8'!$AJ$51:$AU$51</c:f>
              <c:numCache>
                <c:formatCode>#\ ##0.0</c:formatCode>
                <c:ptCount val="12"/>
                <c:pt idx="0">
                  <c:v>1.954109856328387</c:v>
                </c:pt>
                <c:pt idx="1">
                  <c:v>1.9857136672726294</c:v>
                </c:pt>
                <c:pt idx="2">
                  <c:v>1.9601427833412133</c:v>
                </c:pt>
                <c:pt idx="3">
                  <c:v>1.89485479624363</c:v>
                </c:pt>
                <c:pt idx="4">
                  <c:v>1.8179338980061723</c:v>
                </c:pt>
                <c:pt idx="5">
                  <c:v>1.7779237136211572</c:v>
                </c:pt>
                <c:pt idx="6">
                  <c:v>1.7267378195674605</c:v>
                </c:pt>
                <c:pt idx="7">
                  <c:v>1.7313913099399825</c:v>
                </c:pt>
                <c:pt idx="8">
                  <c:v>1.6317163773904646</c:v>
                </c:pt>
                <c:pt idx="9">
                  <c:v>1.5857297350579469</c:v>
                </c:pt>
                <c:pt idx="10">
                  <c:v>1.5473341611931717</c:v>
                </c:pt>
                <c:pt idx="11">
                  <c:v>1.5337741821780215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4C-4A76-A44E-356BBB384369}"/>
            </c:ext>
          </c:extLst>
        </c:ser>
        <c:ser>
          <c:idx val="2"/>
          <c:order val="2"/>
          <c:tx>
            <c:strRef>
              <c:f>'8'!$H$52</c:f>
              <c:strCache>
                <c:ptCount val="1"/>
                <c:pt idx="0">
                  <c:v>Näringsliv</c:v>
                </c:pt>
              </c:strCache>
            </c:strRef>
          </c:tx>
          <c:marker>
            <c:symbol val="none"/>
          </c:marker>
          <c:cat>
            <c:strRef>
              <c:f>'8'!$AJ$6:$AU$7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'8'!$AJ$52:$AU$52</c:f>
              <c:numCache>
                <c:formatCode>#\ ##0.0</c:formatCode>
                <c:ptCount val="12"/>
                <c:pt idx="0">
                  <c:v>3.5331901713448488</c:v>
                </c:pt>
                <c:pt idx="1">
                  <c:v>3.4968022414431905</c:v>
                </c:pt>
                <c:pt idx="2">
                  <c:v>3.5862653285412969</c:v>
                </c:pt>
                <c:pt idx="3">
                  <c:v>3.3531859214582287</c:v>
                </c:pt>
                <c:pt idx="4">
                  <c:v>3.1162206507294883</c:v>
                </c:pt>
                <c:pt idx="5">
                  <c:v>3.0223421675062432</c:v>
                </c:pt>
                <c:pt idx="6">
                  <c:v>2.843101824386733</c:v>
                </c:pt>
                <c:pt idx="7">
                  <c:v>2.691371187154795</c:v>
                </c:pt>
                <c:pt idx="8">
                  <c:v>2.410049201813957</c:v>
                </c:pt>
                <c:pt idx="9">
                  <c:v>2.2830557608706394</c:v>
                </c:pt>
                <c:pt idx="10">
                  <c:v>2.1828229051069394</c:v>
                </c:pt>
                <c:pt idx="11">
                  <c:v>2.2093349070224746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4C-4A76-A44E-356BBB384369}"/>
            </c:ext>
          </c:extLst>
        </c:ser>
        <c:ser>
          <c:idx val="3"/>
          <c:order val="3"/>
          <c:tx>
            <c:strRef>
              <c:f>'8'!$H$53</c:f>
              <c:strCache>
                <c:ptCount val="1"/>
                <c:pt idx="0">
                  <c:v>Offentliga myndigheter och HIO</c:v>
                </c:pt>
              </c:strCache>
            </c:strRef>
          </c:tx>
          <c:marker>
            <c:symbol val="none"/>
          </c:marker>
          <c:cat>
            <c:strRef>
              <c:f>'8'!$AJ$6:$AU$7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'8'!$AJ$53:$AU$53</c:f>
              <c:numCache>
                <c:formatCode>#\ ##0.0</c:formatCode>
                <c:ptCount val="12"/>
                <c:pt idx="0">
                  <c:v>2.5090157191058489</c:v>
                </c:pt>
                <c:pt idx="1">
                  <c:v>2.5179086704474134</c:v>
                </c:pt>
                <c:pt idx="2">
                  <c:v>2.5574787234752754</c:v>
                </c:pt>
                <c:pt idx="3">
                  <c:v>2.4545476485066859</c:v>
                </c:pt>
                <c:pt idx="4">
                  <c:v>2.3257738061424598</c:v>
                </c:pt>
                <c:pt idx="5">
                  <c:v>2.248484672267967</c:v>
                </c:pt>
                <c:pt idx="6">
                  <c:v>2.1139750785609328</c:v>
                </c:pt>
                <c:pt idx="7">
                  <c:v>2.0688280651703779</c:v>
                </c:pt>
                <c:pt idx="8">
                  <c:v>1.9042881222019439</c:v>
                </c:pt>
                <c:pt idx="9">
                  <c:v>1.7697871228325277</c:v>
                </c:pt>
                <c:pt idx="10">
                  <c:v>1.7280686202106246</c:v>
                </c:pt>
                <c:pt idx="11">
                  <c:v>1.752699474099944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4C-4A76-A44E-356BBB3843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4221568"/>
        <c:axId val="324260224"/>
      </c:lineChart>
      <c:catAx>
        <c:axId val="3242215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24260224"/>
        <c:crosses val="autoZero"/>
        <c:auto val="1"/>
        <c:lblAlgn val="ctr"/>
        <c:lblOffset val="100"/>
        <c:noMultiLvlLbl val="0"/>
      </c:catAx>
      <c:valAx>
        <c:axId val="324260224"/>
        <c:scaling>
          <c:orientation val="minMax"/>
          <c:max val="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Kilo per mil</a:t>
                </a: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crossAx val="3242215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931733731392572E-2"/>
          <c:y val="0.81070209973753282"/>
          <c:w val="0.94560750522369241"/>
          <c:h val="0.1606240886555847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Blekinge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'4'!$AB$64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'4'!$AE$64:$AP$64</c:f>
              <c:numCache>
                <c:formatCode>#,##0</c:formatCode>
                <c:ptCount val="12"/>
                <c:pt idx="0">
                  <c:v>17.629280146892476</c:v>
                </c:pt>
                <c:pt idx="1">
                  <c:v>19.013576171217288</c:v>
                </c:pt>
                <c:pt idx="2">
                  <c:v>19.423824808208877</c:v>
                </c:pt>
                <c:pt idx="3">
                  <c:v>15.72662520380285</c:v>
                </c:pt>
                <c:pt idx="4">
                  <c:v>15.636824661860198</c:v>
                </c:pt>
                <c:pt idx="5">
                  <c:v>14.080090571894946</c:v>
                </c:pt>
                <c:pt idx="6">
                  <c:v>12.888406021437794</c:v>
                </c:pt>
                <c:pt idx="7">
                  <c:v>11.792758321674523</c:v>
                </c:pt>
                <c:pt idx="8">
                  <c:v>11.403927898751547</c:v>
                </c:pt>
                <c:pt idx="9">
                  <c:v>10.855583173642048</c:v>
                </c:pt>
                <c:pt idx="10">
                  <c:v>9.8920616798745424</c:v>
                </c:pt>
                <c:pt idx="11">
                  <c:v>9.1983082359808961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56-40C8-AF79-271EF21CA987}"/>
            </c:ext>
          </c:extLst>
        </c:ser>
        <c:ser>
          <c:idx val="1"/>
          <c:order val="1"/>
          <c:tx>
            <c:strRef>
              <c:f>'4'!$AB$65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'4'!$AE$65:$AP$65</c:f>
              <c:numCache>
                <c:formatCode>#,##0</c:formatCode>
                <c:ptCount val="12"/>
                <c:pt idx="0">
                  <c:v>28.491172920899736</c:v>
                </c:pt>
                <c:pt idx="1">
                  <c:v>34.849051610794966</c:v>
                </c:pt>
                <c:pt idx="2">
                  <c:v>38.180992429516223</c:v>
                </c:pt>
                <c:pt idx="3">
                  <c:v>27.292567006007797</c:v>
                </c:pt>
                <c:pt idx="4">
                  <c:v>30.194696880944555</c:v>
                </c:pt>
                <c:pt idx="5">
                  <c:v>26.177048006007869</c:v>
                </c:pt>
                <c:pt idx="6">
                  <c:v>22.40403344508519</c:v>
                </c:pt>
                <c:pt idx="7">
                  <c:v>20.121399460840834</c:v>
                </c:pt>
                <c:pt idx="8">
                  <c:v>20.518958986641877</c:v>
                </c:pt>
                <c:pt idx="9">
                  <c:v>18.448512524428242</c:v>
                </c:pt>
                <c:pt idx="10">
                  <c:v>16.648612317273169</c:v>
                </c:pt>
                <c:pt idx="11">
                  <c:v>14.351739031672428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56-40C8-AF79-271EF21CA987}"/>
            </c:ext>
          </c:extLst>
        </c:ser>
        <c:ser>
          <c:idx val="2"/>
          <c:order val="2"/>
          <c:tx>
            <c:strRef>
              <c:f>'4'!$AB$66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'4'!$AE$66:$AP$66</c:f>
              <c:numCache>
                <c:formatCode>#,##0</c:formatCode>
                <c:ptCount val="12"/>
                <c:pt idx="0">
                  <c:v>7.9225961540351397</c:v>
                </c:pt>
                <c:pt idx="1">
                  <c:v>7.0668228910151329</c:v>
                </c:pt>
                <c:pt idx="2">
                  <c:v>7.2394423180690097</c:v>
                </c:pt>
                <c:pt idx="3">
                  <c:v>6.6862229969967455</c:v>
                </c:pt>
                <c:pt idx="4">
                  <c:v>5.7018205735248424</c:v>
                </c:pt>
                <c:pt idx="5">
                  <c:v>5.5304940214448326</c:v>
                </c:pt>
                <c:pt idx="6">
                  <c:v>5.5099571448242441</c:v>
                </c:pt>
                <c:pt idx="7">
                  <c:v>4.5061724995641228</c:v>
                </c:pt>
                <c:pt idx="8">
                  <c:v>4.3868434274224795</c:v>
                </c:pt>
                <c:pt idx="9">
                  <c:v>4.1691692989573594</c:v>
                </c:pt>
                <c:pt idx="10">
                  <c:v>3.6569299840826659</c:v>
                </c:pt>
                <c:pt idx="11">
                  <c:v>3.7136697607452684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56-40C8-AF79-271EF21CA987}"/>
            </c:ext>
          </c:extLst>
        </c:ser>
        <c:ser>
          <c:idx val="3"/>
          <c:order val="3"/>
          <c:tx>
            <c:strRef>
              <c:f>'4'!$AB$67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'4'!$AE$67:$AP$67</c:f>
              <c:numCache>
                <c:formatCode>#,##0</c:formatCode>
                <c:ptCount val="12"/>
                <c:pt idx="0">
                  <c:v>4.0875528561257566</c:v>
                </c:pt>
                <c:pt idx="1">
                  <c:v>5.5078611561028081</c:v>
                </c:pt>
                <c:pt idx="2">
                  <c:v>4.4238778460542765</c:v>
                </c:pt>
                <c:pt idx="3">
                  <c:v>4.5067280530619094</c:v>
                </c:pt>
                <c:pt idx="4">
                  <c:v>3.9877833320520701</c:v>
                </c:pt>
                <c:pt idx="5">
                  <c:v>3.399276107972804</c:v>
                </c:pt>
                <c:pt idx="6">
                  <c:v>3.4979770195906852</c:v>
                </c:pt>
                <c:pt idx="7">
                  <c:v>3.7945908328669731</c:v>
                </c:pt>
                <c:pt idx="8">
                  <c:v>3.2729371955646505</c:v>
                </c:pt>
                <c:pt idx="9">
                  <c:v>3.1643965253461288</c:v>
                </c:pt>
                <c:pt idx="10">
                  <c:v>2.7518196161717889</c:v>
                </c:pt>
                <c:pt idx="11">
                  <c:v>2.9470234965297926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56-40C8-AF79-271EF21CA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116544"/>
        <c:axId val="165130624"/>
      </c:barChart>
      <c:catAx>
        <c:axId val="165116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130624"/>
        <c:crosses val="autoZero"/>
        <c:auto val="1"/>
        <c:lblAlgn val="ctr"/>
        <c:lblOffset val="100"/>
        <c:noMultiLvlLbl val="0"/>
      </c:catAx>
      <c:valAx>
        <c:axId val="165130624"/>
        <c:scaling>
          <c:orientation val="minMax"/>
          <c:max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koldioxidekvivalenter per miljoner kronor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511654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Skåne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'4'!$AB$71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'4'!$AE$71:$AP$71</c:f>
              <c:numCache>
                <c:formatCode>#,##0</c:formatCode>
                <c:ptCount val="12"/>
                <c:pt idx="0">
                  <c:v>17.963396634970898</c:v>
                </c:pt>
                <c:pt idx="1">
                  <c:v>18.939562278642036</c:v>
                </c:pt>
                <c:pt idx="2">
                  <c:v>19.823441349710571</c:v>
                </c:pt>
                <c:pt idx="3">
                  <c:v>7.5396985105588161</c:v>
                </c:pt>
                <c:pt idx="4">
                  <c:v>15.940473976389754</c:v>
                </c:pt>
                <c:pt idx="5">
                  <c:v>15.548526819316683</c:v>
                </c:pt>
                <c:pt idx="6">
                  <c:v>13.954819854746642</c:v>
                </c:pt>
                <c:pt idx="7">
                  <c:v>13.594724339486692</c:v>
                </c:pt>
                <c:pt idx="8">
                  <c:v>12.258860536548852</c:v>
                </c:pt>
                <c:pt idx="9">
                  <c:v>10.825952272207708</c:v>
                </c:pt>
                <c:pt idx="10">
                  <c:v>10.055256330107015</c:v>
                </c:pt>
                <c:pt idx="11">
                  <c:v>9.6747327274427679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1E-4B3A-998F-B84EBE53C23C}"/>
            </c:ext>
          </c:extLst>
        </c:ser>
        <c:ser>
          <c:idx val="1"/>
          <c:order val="1"/>
          <c:tx>
            <c:strRef>
              <c:f>'4'!$AB$72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'4'!$AE$72:$AP$72</c:f>
              <c:numCache>
                <c:formatCode>#,##0</c:formatCode>
                <c:ptCount val="12"/>
                <c:pt idx="0">
                  <c:v>34.594600831725849</c:v>
                </c:pt>
                <c:pt idx="1">
                  <c:v>40.396394098797124</c:v>
                </c:pt>
                <c:pt idx="2">
                  <c:v>48.408710796607089</c:v>
                </c:pt>
                <c:pt idx="3">
                  <c:v>0</c:v>
                </c:pt>
                <c:pt idx="4">
                  <c:v>40.326127666925927</c:v>
                </c:pt>
                <c:pt idx="5">
                  <c:v>41.168146449263716</c:v>
                </c:pt>
                <c:pt idx="6">
                  <c:v>34.36901184523272</c:v>
                </c:pt>
                <c:pt idx="7">
                  <c:v>34.383027200446165</c:v>
                </c:pt>
                <c:pt idx="8">
                  <c:v>32.595846715523308</c:v>
                </c:pt>
                <c:pt idx="9">
                  <c:v>28.823253668195012</c:v>
                </c:pt>
                <c:pt idx="10">
                  <c:v>26.696947741471547</c:v>
                </c:pt>
                <c:pt idx="11">
                  <c:v>25.547336999365111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1E-4B3A-998F-B84EBE53C23C}"/>
            </c:ext>
          </c:extLst>
        </c:ser>
        <c:ser>
          <c:idx val="2"/>
          <c:order val="2"/>
          <c:tx>
            <c:strRef>
              <c:f>'4'!$AB$73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'4'!$AE$73:$AP$73</c:f>
              <c:numCache>
                <c:formatCode>#,##0</c:formatCode>
                <c:ptCount val="12"/>
                <c:pt idx="0">
                  <c:v>11.071685279208705</c:v>
                </c:pt>
                <c:pt idx="1">
                  <c:v>10.621211805087885</c:v>
                </c:pt>
                <c:pt idx="2">
                  <c:v>10.014466654199783</c:v>
                </c:pt>
                <c:pt idx="3">
                  <c:v>9.114641382309463</c:v>
                </c:pt>
                <c:pt idx="4">
                  <c:v>7.7578833309502642</c:v>
                </c:pt>
                <c:pt idx="5">
                  <c:v>7.5996638216469234</c:v>
                </c:pt>
                <c:pt idx="6">
                  <c:v>7.0934721763244628</c:v>
                </c:pt>
                <c:pt idx="7">
                  <c:v>6.968740607454035</c:v>
                </c:pt>
                <c:pt idx="8">
                  <c:v>5.5113301396914025</c:v>
                </c:pt>
                <c:pt idx="9">
                  <c:v>4.5001938792291885</c:v>
                </c:pt>
                <c:pt idx="10">
                  <c:v>4.128961152304095</c:v>
                </c:pt>
                <c:pt idx="11">
                  <c:v>3.9126677680188169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1E-4B3A-998F-B84EBE53C23C}"/>
            </c:ext>
          </c:extLst>
        </c:ser>
        <c:ser>
          <c:idx val="3"/>
          <c:order val="3"/>
          <c:tx>
            <c:strRef>
              <c:f>'4'!$AB$74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'4'!$AE$74:$AP$74</c:f>
              <c:numCache>
                <c:formatCode>#,##0</c:formatCode>
                <c:ptCount val="12"/>
                <c:pt idx="0">
                  <c:v>1.7004382350675067</c:v>
                </c:pt>
                <c:pt idx="1">
                  <c:v>1.6437306329084209</c:v>
                </c:pt>
                <c:pt idx="2">
                  <c:v>1.5877765964762307</c:v>
                </c:pt>
                <c:pt idx="3">
                  <c:v>1.311115031965977</c:v>
                </c:pt>
                <c:pt idx="4">
                  <c:v>1.2581991452771781</c:v>
                </c:pt>
                <c:pt idx="5">
                  <c:v>1.0686944847140631</c:v>
                </c:pt>
                <c:pt idx="6">
                  <c:v>0.97398436906187957</c:v>
                </c:pt>
                <c:pt idx="7">
                  <c:v>0.87373595579142227</c:v>
                </c:pt>
                <c:pt idx="8">
                  <c:v>0.82327813667892258</c:v>
                </c:pt>
                <c:pt idx="9">
                  <c:v>0.72900080402403689</c:v>
                </c:pt>
                <c:pt idx="10">
                  <c:v>0.65699349028630338</c:v>
                </c:pt>
                <c:pt idx="11">
                  <c:v>0.77378511041494336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1E-4B3A-998F-B84EBE53C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145216"/>
        <c:axId val="165216640"/>
      </c:barChart>
      <c:catAx>
        <c:axId val="1651452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216640"/>
        <c:crosses val="autoZero"/>
        <c:auto val="1"/>
        <c:lblAlgn val="ctr"/>
        <c:lblOffset val="100"/>
        <c:noMultiLvlLbl val="0"/>
      </c:catAx>
      <c:valAx>
        <c:axId val="165216640"/>
        <c:scaling>
          <c:orientation val="minMax"/>
          <c:max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miljoner kronor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514521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Halland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'4'!$AB$78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'4'!$AE$78:$AP$78</c:f>
              <c:numCache>
                <c:formatCode>#,##0</c:formatCode>
                <c:ptCount val="12"/>
                <c:pt idx="0">
                  <c:v>19.767200179114454</c:v>
                </c:pt>
                <c:pt idx="1">
                  <c:v>19.972366393556204</c:v>
                </c:pt>
                <c:pt idx="2">
                  <c:v>18.287629436717801</c:v>
                </c:pt>
                <c:pt idx="3">
                  <c:v>17.169018394317632</c:v>
                </c:pt>
                <c:pt idx="4">
                  <c:v>16.506609712322895</c:v>
                </c:pt>
                <c:pt idx="5">
                  <c:v>14.132007494939035</c:v>
                </c:pt>
                <c:pt idx="6">
                  <c:v>14.093545069579884</c:v>
                </c:pt>
                <c:pt idx="7">
                  <c:v>13.531657143695099</c:v>
                </c:pt>
                <c:pt idx="8">
                  <c:v>12.358253378066339</c:v>
                </c:pt>
                <c:pt idx="9">
                  <c:v>11.755176844804097</c:v>
                </c:pt>
                <c:pt idx="10">
                  <c:v>10.692585449546678</c:v>
                </c:pt>
                <c:pt idx="11">
                  <c:v>10.457575912297184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5B-469D-87BF-80353487A55B}"/>
            </c:ext>
          </c:extLst>
        </c:ser>
        <c:ser>
          <c:idx val="1"/>
          <c:order val="1"/>
          <c:tx>
            <c:strRef>
              <c:f>'4'!$AB$79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'4'!$AE$79:$AP$79</c:f>
              <c:numCache>
                <c:formatCode>#,##0</c:formatCode>
                <c:ptCount val="12"/>
                <c:pt idx="0">
                  <c:v>34.067974031490898</c:v>
                </c:pt>
                <c:pt idx="1">
                  <c:v>38.711773830139599</c:v>
                </c:pt>
                <c:pt idx="2">
                  <c:v>32.136258372969827</c:v>
                </c:pt>
                <c:pt idx="3">
                  <c:v>32.969724552133634</c:v>
                </c:pt>
                <c:pt idx="4">
                  <c:v>33.827004419725753</c:v>
                </c:pt>
                <c:pt idx="5">
                  <c:v>27.266288213381163</c:v>
                </c:pt>
                <c:pt idx="6">
                  <c:v>29.179397887995794</c:v>
                </c:pt>
                <c:pt idx="7">
                  <c:v>29.059837971135213</c:v>
                </c:pt>
                <c:pt idx="8">
                  <c:v>27.20268543838214</c:v>
                </c:pt>
                <c:pt idx="9">
                  <c:v>26.156913941688178</c:v>
                </c:pt>
                <c:pt idx="10">
                  <c:v>23.110355743465018</c:v>
                </c:pt>
                <c:pt idx="11">
                  <c:v>22.925955157522523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5B-469D-87BF-80353487A55B}"/>
            </c:ext>
          </c:extLst>
        </c:ser>
        <c:ser>
          <c:idx val="2"/>
          <c:order val="2"/>
          <c:tx>
            <c:strRef>
              <c:f>'4'!$AB$80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'4'!$AE$80:$AP$80</c:f>
              <c:numCache>
                <c:formatCode>#,##0</c:formatCode>
                <c:ptCount val="12"/>
                <c:pt idx="0">
                  <c:v>8.9480155121065206</c:v>
                </c:pt>
                <c:pt idx="1">
                  <c:v>8.1762897543315027</c:v>
                </c:pt>
                <c:pt idx="2">
                  <c:v>8.3371188768355982</c:v>
                </c:pt>
                <c:pt idx="3">
                  <c:v>7.5523321334841693</c:v>
                </c:pt>
                <c:pt idx="4">
                  <c:v>6.5276131235592096</c:v>
                </c:pt>
                <c:pt idx="5">
                  <c:v>5.9417625093922313</c:v>
                </c:pt>
                <c:pt idx="6">
                  <c:v>5.5227240130531214</c:v>
                </c:pt>
                <c:pt idx="7">
                  <c:v>5.0274223927298767</c:v>
                </c:pt>
                <c:pt idx="8">
                  <c:v>4.3580583878858778</c:v>
                </c:pt>
                <c:pt idx="9">
                  <c:v>3.8291272715161537</c:v>
                </c:pt>
                <c:pt idx="10">
                  <c:v>3.5471511744799868</c:v>
                </c:pt>
                <c:pt idx="11">
                  <c:v>3.4418071857251857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5B-469D-87BF-80353487A55B}"/>
            </c:ext>
          </c:extLst>
        </c:ser>
        <c:ser>
          <c:idx val="3"/>
          <c:order val="3"/>
          <c:tx>
            <c:strRef>
              <c:f>'4'!$AB$81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'4'!$AE$81:$AP$81</c:f>
              <c:numCache>
                <c:formatCode>#,##0</c:formatCode>
                <c:ptCount val="12"/>
                <c:pt idx="0">
                  <c:v>1.9837292177740025</c:v>
                </c:pt>
                <c:pt idx="1">
                  <c:v>1.9836804800109751</c:v>
                </c:pt>
                <c:pt idx="2">
                  <c:v>1.9743328268477798</c:v>
                </c:pt>
                <c:pt idx="3">
                  <c:v>1.6364297158628514</c:v>
                </c:pt>
                <c:pt idx="4">
                  <c:v>1.6054802637455707</c:v>
                </c:pt>
                <c:pt idx="5">
                  <c:v>1.3641046995272466</c:v>
                </c:pt>
                <c:pt idx="6">
                  <c:v>1.2458988119622627</c:v>
                </c:pt>
                <c:pt idx="7">
                  <c:v>1.1643592280498389</c:v>
                </c:pt>
                <c:pt idx="8">
                  <c:v>1.0872912227678189</c:v>
                </c:pt>
                <c:pt idx="9">
                  <c:v>0.94308655974894673</c:v>
                </c:pt>
                <c:pt idx="10">
                  <c:v>0.82514316838230473</c:v>
                </c:pt>
                <c:pt idx="11">
                  <c:v>0.95696969075279337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5B-469D-87BF-80353487A5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243904"/>
        <c:axId val="165245696"/>
      </c:barChart>
      <c:catAx>
        <c:axId val="165243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245696"/>
        <c:crosses val="autoZero"/>
        <c:auto val="1"/>
        <c:lblAlgn val="ctr"/>
        <c:lblOffset val="100"/>
        <c:noMultiLvlLbl val="0"/>
      </c:catAx>
      <c:valAx>
        <c:axId val="165245696"/>
        <c:scaling>
          <c:orientation val="minMax"/>
          <c:max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miljoner kronor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524390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Västra Götaland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'4'!$AB$85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'4'!$AE$85:$AP$85</c:f>
              <c:numCache>
                <c:formatCode>#,##0</c:formatCode>
                <c:ptCount val="12"/>
                <c:pt idx="0">
                  <c:v>24.504381703802046</c:v>
                </c:pt>
                <c:pt idx="1">
                  <c:v>24.051645972139923</c:v>
                </c:pt>
                <c:pt idx="2">
                  <c:v>24.075973538686597</c:v>
                </c:pt>
                <c:pt idx="3">
                  <c:v>20.173913559890632</c:v>
                </c:pt>
                <c:pt idx="4">
                  <c:v>18.963069971801016</c:v>
                </c:pt>
                <c:pt idx="5">
                  <c:v>18.183222967751018</c:v>
                </c:pt>
                <c:pt idx="6">
                  <c:v>17.031709865009706</c:v>
                </c:pt>
                <c:pt idx="7">
                  <c:v>16.342295394206694</c:v>
                </c:pt>
                <c:pt idx="8">
                  <c:v>16.193896049641925</c:v>
                </c:pt>
                <c:pt idx="9">
                  <c:v>14.690872544634583</c:v>
                </c:pt>
                <c:pt idx="10">
                  <c:v>14.109879999449461</c:v>
                </c:pt>
                <c:pt idx="11">
                  <c:v>13.15187388104556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51-411B-9498-6BA2C13E12B8}"/>
            </c:ext>
          </c:extLst>
        </c:ser>
        <c:ser>
          <c:idx val="1"/>
          <c:order val="1"/>
          <c:tx>
            <c:strRef>
              <c:f>'4'!$AB$86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'4'!$AE$86:$AP$86</c:f>
              <c:numCache>
                <c:formatCode>#,##0</c:formatCode>
                <c:ptCount val="12"/>
                <c:pt idx="0">
                  <c:v>49.646213674254525</c:v>
                </c:pt>
                <c:pt idx="1">
                  <c:v>53.540396202412744</c:v>
                </c:pt>
                <c:pt idx="2">
                  <c:v>51.160158350487251</c:v>
                </c:pt>
                <c:pt idx="3">
                  <c:v>44.012957660827126</c:v>
                </c:pt>
                <c:pt idx="4">
                  <c:v>46.206951659528954</c:v>
                </c:pt>
                <c:pt idx="5">
                  <c:v>42.868453721706786</c:v>
                </c:pt>
                <c:pt idx="6">
                  <c:v>38.911102346051294</c:v>
                </c:pt>
                <c:pt idx="7">
                  <c:v>33.207014052758097</c:v>
                </c:pt>
                <c:pt idx="8">
                  <c:v>33.918257176574961</c:v>
                </c:pt>
                <c:pt idx="9">
                  <c:v>30.881704872289202</c:v>
                </c:pt>
                <c:pt idx="10">
                  <c:v>32.476504917658389</c:v>
                </c:pt>
                <c:pt idx="11">
                  <c:v>29.966049978683891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51-411B-9498-6BA2C13E12B8}"/>
            </c:ext>
          </c:extLst>
        </c:ser>
        <c:ser>
          <c:idx val="2"/>
          <c:order val="2"/>
          <c:tx>
            <c:strRef>
              <c:f>'4'!$AB$87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'4'!$AE$87:$AP$87</c:f>
              <c:numCache>
                <c:formatCode>#,##0</c:formatCode>
                <c:ptCount val="12"/>
                <c:pt idx="0">
                  <c:v>17.095269202193521</c:v>
                </c:pt>
                <c:pt idx="1">
                  <c:v>15.619317741275433</c:v>
                </c:pt>
                <c:pt idx="2">
                  <c:v>15.480019133254761</c:v>
                </c:pt>
                <c:pt idx="3">
                  <c:v>11.29779579254423</c:v>
                </c:pt>
                <c:pt idx="4">
                  <c:v>8.8976388043757471</c:v>
                </c:pt>
                <c:pt idx="5">
                  <c:v>9.533758461286105</c:v>
                </c:pt>
                <c:pt idx="6">
                  <c:v>9.2717296053644258</c:v>
                </c:pt>
                <c:pt idx="7">
                  <c:v>10.384059083554629</c:v>
                </c:pt>
                <c:pt idx="8">
                  <c:v>10.664841624716253</c:v>
                </c:pt>
                <c:pt idx="9">
                  <c:v>9.1363775418479047</c:v>
                </c:pt>
                <c:pt idx="10">
                  <c:v>7.6610701226626761</c:v>
                </c:pt>
                <c:pt idx="11">
                  <c:v>7.3594569110285315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51-411B-9498-6BA2C13E12B8}"/>
            </c:ext>
          </c:extLst>
        </c:ser>
        <c:ser>
          <c:idx val="3"/>
          <c:order val="3"/>
          <c:tx>
            <c:strRef>
              <c:f>'4'!$AB$88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'4'!$AE$88:$AP$88</c:f>
              <c:numCache>
                <c:formatCode>#,##0</c:formatCode>
                <c:ptCount val="12"/>
                <c:pt idx="0">
                  <c:v>1.4318502712227321</c:v>
                </c:pt>
                <c:pt idx="1">
                  <c:v>1.5511557456087051</c:v>
                </c:pt>
                <c:pt idx="2">
                  <c:v>1.5102000458487763</c:v>
                </c:pt>
                <c:pt idx="3">
                  <c:v>1.380075442230122</c:v>
                </c:pt>
                <c:pt idx="4">
                  <c:v>1.285765605541634</c:v>
                </c:pt>
                <c:pt idx="5">
                  <c:v>1.1285649441976255</c:v>
                </c:pt>
                <c:pt idx="6">
                  <c:v>1.0753810010495657</c:v>
                </c:pt>
                <c:pt idx="7">
                  <c:v>1.0459209398080627</c:v>
                </c:pt>
                <c:pt idx="8">
                  <c:v>0.95688117600379208</c:v>
                </c:pt>
                <c:pt idx="9">
                  <c:v>0.88768143564345292</c:v>
                </c:pt>
                <c:pt idx="10">
                  <c:v>0.74709739608670334</c:v>
                </c:pt>
                <c:pt idx="11">
                  <c:v>0.79693167205386162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751-411B-9498-6BA2C13E12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256576"/>
        <c:axId val="165274752"/>
      </c:barChart>
      <c:catAx>
        <c:axId val="165256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274752"/>
        <c:crosses val="autoZero"/>
        <c:auto val="1"/>
        <c:lblAlgn val="ctr"/>
        <c:lblOffset val="100"/>
        <c:noMultiLvlLbl val="0"/>
      </c:catAx>
      <c:valAx>
        <c:axId val="165274752"/>
        <c:scaling>
          <c:orientation val="minMax"/>
          <c:max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miljoner kronor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525657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0.xml"/><Relationship Id="rId13" Type="http://schemas.openxmlformats.org/officeDocument/2006/relationships/chart" Target="../charts/chart35.xml"/><Relationship Id="rId18" Type="http://schemas.openxmlformats.org/officeDocument/2006/relationships/chart" Target="../charts/chart40.xml"/><Relationship Id="rId3" Type="http://schemas.openxmlformats.org/officeDocument/2006/relationships/chart" Target="../charts/chart25.xml"/><Relationship Id="rId21" Type="http://schemas.openxmlformats.org/officeDocument/2006/relationships/chart" Target="../charts/chart43.xml"/><Relationship Id="rId7" Type="http://schemas.openxmlformats.org/officeDocument/2006/relationships/chart" Target="../charts/chart29.xml"/><Relationship Id="rId12" Type="http://schemas.openxmlformats.org/officeDocument/2006/relationships/chart" Target="../charts/chart34.xml"/><Relationship Id="rId17" Type="http://schemas.openxmlformats.org/officeDocument/2006/relationships/chart" Target="../charts/chart39.xml"/><Relationship Id="rId2" Type="http://schemas.openxmlformats.org/officeDocument/2006/relationships/chart" Target="../charts/chart24.xml"/><Relationship Id="rId16" Type="http://schemas.openxmlformats.org/officeDocument/2006/relationships/chart" Target="../charts/chart38.xml"/><Relationship Id="rId20" Type="http://schemas.openxmlformats.org/officeDocument/2006/relationships/chart" Target="../charts/chart42.xml"/><Relationship Id="rId1" Type="http://schemas.openxmlformats.org/officeDocument/2006/relationships/chart" Target="../charts/chart23.xml"/><Relationship Id="rId6" Type="http://schemas.openxmlformats.org/officeDocument/2006/relationships/chart" Target="../charts/chart28.xml"/><Relationship Id="rId11" Type="http://schemas.openxmlformats.org/officeDocument/2006/relationships/chart" Target="../charts/chart33.xml"/><Relationship Id="rId5" Type="http://schemas.openxmlformats.org/officeDocument/2006/relationships/chart" Target="../charts/chart27.xml"/><Relationship Id="rId15" Type="http://schemas.openxmlformats.org/officeDocument/2006/relationships/chart" Target="../charts/chart37.xml"/><Relationship Id="rId10" Type="http://schemas.openxmlformats.org/officeDocument/2006/relationships/chart" Target="../charts/chart32.xml"/><Relationship Id="rId19" Type="http://schemas.openxmlformats.org/officeDocument/2006/relationships/chart" Target="../charts/chart41.xml"/><Relationship Id="rId4" Type="http://schemas.openxmlformats.org/officeDocument/2006/relationships/chart" Target="../charts/chart26.xml"/><Relationship Id="rId9" Type="http://schemas.openxmlformats.org/officeDocument/2006/relationships/chart" Target="../charts/chart31.xml"/><Relationship Id="rId14" Type="http://schemas.openxmlformats.org/officeDocument/2006/relationships/chart" Target="../charts/chart36.xml"/><Relationship Id="rId22" Type="http://schemas.openxmlformats.org/officeDocument/2006/relationships/chart" Target="../charts/chart44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6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3.xml"/><Relationship Id="rId3" Type="http://schemas.openxmlformats.org/officeDocument/2006/relationships/chart" Target="../charts/chart48.xml"/><Relationship Id="rId7" Type="http://schemas.openxmlformats.org/officeDocument/2006/relationships/chart" Target="../charts/chart52.xml"/><Relationship Id="rId2" Type="http://schemas.openxmlformats.org/officeDocument/2006/relationships/chart" Target="../charts/chart47.xml"/><Relationship Id="rId1" Type="http://schemas.openxmlformats.org/officeDocument/2006/relationships/image" Target="../media/image5.png"/><Relationship Id="rId6" Type="http://schemas.openxmlformats.org/officeDocument/2006/relationships/chart" Target="../charts/chart51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Relationship Id="rId9" Type="http://schemas.openxmlformats.org/officeDocument/2006/relationships/chart" Target="../charts/chart5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39</xdr:row>
      <xdr:rowOff>0</xdr:rowOff>
    </xdr:from>
    <xdr:to>
      <xdr:col>1</xdr:col>
      <xdr:colOff>4000500</xdr:colOff>
      <xdr:row>43</xdr:row>
      <xdr:rowOff>66675</xdr:rowOff>
    </xdr:to>
    <xdr:pic>
      <xdr:nvPicPr>
        <xdr:cNvPr id="4" name="Bildobjekt 3" descr="logga liggand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91500"/>
          <a:ext cx="482917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178</xdr:row>
      <xdr:rowOff>95250</xdr:rowOff>
    </xdr:from>
    <xdr:to>
      <xdr:col>20</xdr:col>
      <xdr:colOff>476250</xdr:colOff>
      <xdr:row>179</xdr:row>
      <xdr:rowOff>152400</xdr:rowOff>
    </xdr:to>
    <xdr:pic>
      <xdr:nvPicPr>
        <xdr:cNvPr id="3" name="Bildobjekt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7725" y="28927425"/>
          <a:ext cx="14668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31</xdr:col>
      <xdr:colOff>0</xdr:colOff>
      <xdr:row>176</xdr:row>
      <xdr:rowOff>0</xdr:rowOff>
    </xdr:from>
    <xdr:to>
      <xdr:col>35</xdr:col>
      <xdr:colOff>133350</xdr:colOff>
      <xdr:row>177</xdr:row>
      <xdr:rowOff>57150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64275" y="28594050"/>
          <a:ext cx="14668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301</xdr:row>
      <xdr:rowOff>0</xdr:rowOff>
    </xdr:from>
    <xdr:to>
      <xdr:col>17</xdr:col>
      <xdr:colOff>466725</xdr:colOff>
      <xdr:row>302</xdr:row>
      <xdr:rowOff>57150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1650" y="48825150"/>
          <a:ext cx="14668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47625</xdr:colOff>
      <xdr:row>305</xdr:row>
      <xdr:rowOff>38100</xdr:rowOff>
    </xdr:from>
    <xdr:to>
      <xdr:col>12</xdr:col>
      <xdr:colOff>866775</xdr:colOff>
      <xdr:row>306</xdr:row>
      <xdr:rowOff>95250</xdr:rowOff>
    </xdr:to>
    <xdr:pic>
      <xdr:nvPicPr>
        <xdr:cNvPr id="5" name="Bildobjekt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0" y="49863375"/>
          <a:ext cx="14287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36886</xdr:rowOff>
    </xdr:from>
    <xdr:to>
      <xdr:col>7</xdr:col>
      <xdr:colOff>352426</xdr:colOff>
      <xdr:row>29</xdr:row>
      <xdr:rowOff>56994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542924</xdr:colOff>
      <xdr:row>8</xdr:row>
      <xdr:rowOff>16929</xdr:rowOff>
    </xdr:from>
    <xdr:to>
      <xdr:col>15</xdr:col>
      <xdr:colOff>368754</xdr:colOff>
      <xdr:row>29</xdr:row>
      <xdr:rowOff>30990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19686</xdr:colOff>
      <xdr:row>52</xdr:row>
      <xdr:rowOff>16208</xdr:rowOff>
    </xdr:from>
    <xdr:to>
      <xdr:col>15</xdr:col>
      <xdr:colOff>381000</xdr:colOff>
      <xdr:row>70</xdr:row>
      <xdr:rowOff>81643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608540</xdr:colOff>
      <xdr:row>30</xdr:row>
      <xdr:rowOff>144991</xdr:rowOff>
    </xdr:from>
    <xdr:to>
      <xdr:col>15</xdr:col>
      <xdr:colOff>394609</xdr:colOff>
      <xdr:row>50</xdr:row>
      <xdr:rowOff>33867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19141</xdr:colOff>
      <xdr:row>52</xdr:row>
      <xdr:rowOff>3053</xdr:rowOff>
    </xdr:from>
    <xdr:to>
      <xdr:col>23</xdr:col>
      <xdr:colOff>435428</xdr:colOff>
      <xdr:row>70</xdr:row>
      <xdr:rowOff>122464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2933</xdr:colOff>
      <xdr:row>31</xdr:row>
      <xdr:rowOff>13184</xdr:rowOff>
    </xdr:from>
    <xdr:to>
      <xdr:col>23</xdr:col>
      <xdr:colOff>408214</xdr:colOff>
      <xdr:row>50</xdr:row>
      <xdr:rowOff>40821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11763</xdr:colOff>
      <xdr:row>72</xdr:row>
      <xdr:rowOff>99876</xdr:rowOff>
    </xdr:from>
    <xdr:to>
      <xdr:col>15</xdr:col>
      <xdr:colOff>353786</xdr:colOff>
      <xdr:row>93</xdr:row>
      <xdr:rowOff>136072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40488</xdr:colOff>
      <xdr:row>118</xdr:row>
      <xdr:rowOff>7771</xdr:rowOff>
    </xdr:from>
    <xdr:to>
      <xdr:col>15</xdr:col>
      <xdr:colOff>367393</xdr:colOff>
      <xdr:row>138</xdr:row>
      <xdr:rowOff>26611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72</xdr:row>
      <xdr:rowOff>64347</xdr:rowOff>
    </xdr:from>
    <xdr:to>
      <xdr:col>7</xdr:col>
      <xdr:colOff>326571</xdr:colOff>
      <xdr:row>93</xdr:row>
      <xdr:rowOff>127000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</xdr:colOff>
      <xdr:row>140</xdr:row>
      <xdr:rowOff>10553</xdr:rowOff>
    </xdr:from>
    <xdr:to>
      <xdr:col>7</xdr:col>
      <xdr:colOff>312965</xdr:colOff>
      <xdr:row>161</xdr:row>
      <xdr:rowOff>84848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</xdr:col>
      <xdr:colOff>59411</xdr:colOff>
      <xdr:row>72</xdr:row>
      <xdr:rowOff>113182</xdr:rowOff>
    </xdr:from>
    <xdr:to>
      <xdr:col>23</xdr:col>
      <xdr:colOff>414618</xdr:colOff>
      <xdr:row>93</xdr:row>
      <xdr:rowOff>122465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21169</xdr:colOff>
      <xdr:row>118</xdr:row>
      <xdr:rowOff>16720</xdr:rowOff>
    </xdr:from>
    <xdr:to>
      <xdr:col>7</xdr:col>
      <xdr:colOff>312965</xdr:colOff>
      <xdr:row>138</xdr:row>
      <xdr:rowOff>19049</xdr:rowOff>
    </xdr:to>
    <xdr:graphicFrame macro="">
      <xdr:nvGraphicFramePr>
        <xdr:cNvPr id="18" name="Diagram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10100</xdr:colOff>
      <xdr:row>95</xdr:row>
      <xdr:rowOff>100419</xdr:rowOff>
    </xdr:from>
    <xdr:to>
      <xdr:col>7</xdr:col>
      <xdr:colOff>312964</xdr:colOff>
      <xdr:row>116</xdr:row>
      <xdr:rowOff>93435</xdr:rowOff>
    </xdr:to>
    <xdr:graphicFrame macro="">
      <xdr:nvGraphicFramePr>
        <xdr:cNvPr id="19" name="Diagram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16</xdr:col>
      <xdr:colOff>20107</xdr:colOff>
      <xdr:row>95</xdr:row>
      <xdr:rowOff>102897</xdr:rowOff>
    </xdr:from>
    <xdr:to>
      <xdr:col>23</xdr:col>
      <xdr:colOff>367393</xdr:colOff>
      <xdr:row>116</xdr:row>
      <xdr:rowOff>81643</xdr:rowOff>
    </xdr:to>
    <xdr:graphicFrame macro="">
      <xdr:nvGraphicFramePr>
        <xdr:cNvPr id="21" name="Diagram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8</xdr:col>
      <xdr:colOff>6926</xdr:colOff>
      <xdr:row>95</xdr:row>
      <xdr:rowOff>92076</xdr:rowOff>
    </xdr:from>
    <xdr:to>
      <xdr:col>15</xdr:col>
      <xdr:colOff>353786</xdr:colOff>
      <xdr:row>116</xdr:row>
      <xdr:rowOff>108857</xdr:rowOff>
    </xdr:to>
    <xdr:graphicFrame macro="">
      <xdr:nvGraphicFramePr>
        <xdr:cNvPr id="23" name="Diagram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15</xdr:col>
      <xdr:colOff>608936</xdr:colOff>
      <xdr:row>118</xdr:row>
      <xdr:rowOff>38463</xdr:rowOff>
    </xdr:from>
    <xdr:to>
      <xdr:col>23</xdr:col>
      <xdr:colOff>353786</xdr:colOff>
      <xdr:row>138</xdr:row>
      <xdr:rowOff>73177</xdr:rowOff>
    </xdr:to>
    <xdr:graphicFrame macro="">
      <xdr:nvGraphicFramePr>
        <xdr:cNvPr id="24" name="Diagram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8</xdr:col>
      <xdr:colOff>15996</xdr:colOff>
      <xdr:row>163</xdr:row>
      <xdr:rowOff>139398</xdr:rowOff>
    </xdr:from>
    <xdr:to>
      <xdr:col>15</xdr:col>
      <xdr:colOff>340180</xdr:colOff>
      <xdr:row>187</xdr:row>
      <xdr:rowOff>21468</xdr:rowOff>
    </xdr:to>
    <xdr:graphicFrame macro="">
      <xdr:nvGraphicFramePr>
        <xdr:cNvPr id="25" name="Diagram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16</xdr:col>
      <xdr:colOff>13608</xdr:colOff>
      <xdr:row>140</xdr:row>
      <xdr:rowOff>454</xdr:rowOff>
    </xdr:from>
    <xdr:to>
      <xdr:col>23</xdr:col>
      <xdr:colOff>367394</xdr:colOff>
      <xdr:row>162</xdr:row>
      <xdr:rowOff>149678</xdr:rowOff>
    </xdr:to>
    <xdr:graphicFrame macro="">
      <xdr:nvGraphicFramePr>
        <xdr:cNvPr id="26" name="Diagram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</xdr:col>
      <xdr:colOff>609903</xdr:colOff>
      <xdr:row>140</xdr:row>
      <xdr:rowOff>15724</xdr:rowOff>
    </xdr:from>
    <xdr:to>
      <xdr:col>15</xdr:col>
      <xdr:colOff>353786</xdr:colOff>
      <xdr:row>161</xdr:row>
      <xdr:rowOff>146353</xdr:rowOff>
    </xdr:to>
    <xdr:graphicFrame macro="">
      <xdr:nvGraphicFramePr>
        <xdr:cNvPr id="27" name="Diagram 26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16</xdr:col>
      <xdr:colOff>13607</xdr:colOff>
      <xdr:row>8</xdr:row>
      <xdr:rowOff>58961</xdr:rowOff>
    </xdr:from>
    <xdr:to>
      <xdr:col>23</xdr:col>
      <xdr:colOff>435428</xdr:colOff>
      <xdr:row>29</xdr:row>
      <xdr:rowOff>68486</xdr:rowOff>
    </xdr:to>
    <xdr:graphicFrame macro="">
      <xdr:nvGraphicFramePr>
        <xdr:cNvPr id="28" name="Diagram 27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0</xdr:colOff>
      <xdr:row>30</xdr:row>
      <xdr:rowOff>148166</xdr:rowOff>
    </xdr:from>
    <xdr:to>
      <xdr:col>7</xdr:col>
      <xdr:colOff>317501</xdr:colOff>
      <xdr:row>50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0</xdr:colOff>
      <xdr:row>51</xdr:row>
      <xdr:rowOff>147863</xdr:rowOff>
    </xdr:from>
    <xdr:to>
      <xdr:col>7</xdr:col>
      <xdr:colOff>326571</xdr:colOff>
      <xdr:row>70</xdr:row>
      <xdr:rowOff>43844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49139</xdr:rowOff>
    </xdr:from>
    <xdr:to>
      <xdr:col>7</xdr:col>
      <xdr:colOff>419100</xdr:colOff>
      <xdr:row>27</xdr:row>
      <xdr:rowOff>114301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18748</xdr:colOff>
      <xdr:row>7</xdr:row>
      <xdr:rowOff>34471</xdr:rowOff>
    </xdr:from>
    <xdr:to>
      <xdr:col>15</xdr:col>
      <xdr:colOff>500592</xdr:colOff>
      <xdr:row>27</xdr:row>
      <xdr:rowOff>125942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31750</xdr:colOff>
      <xdr:row>7</xdr:row>
      <xdr:rowOff>31748</xdr:rowOff>
    </xdr:from>
    <xdr:to>
      <xdr:col>23</xdr:col>
      <xdr:colOff>447675</xdr:colOff>
      <xdr:row>27</xdr:row>
      <xdr:rowOff>123825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29</xdr:row>
      <xdr:rowOff>0</xdr:rowOff>
    </xdr:from>
    <xdr:to>
      <xdr:col>7</xdr:col>
      <xdr:colOff>419100</xdr:colOff>
      <xdr:row>48</xdr:row>
      <xdr:rowOff>97367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22225</xdr:colOff>
      <xdr:row>29</xdr:row>
      <xdr:rowOff>16933</xdr:rowOff>
    </xdr:from>
    <xdr:to>
      <xdr:col>15</xdr:col>
      <xdr:colOff>466725</xdr:colOff>
      <xdr:row>48</xdr:row>
      <xdr:rowOff>66675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25400</xdr:colOff>
      <xdr:row>29</xdr:row>
      <xdr:rowOff>21166</xdr:rowOff>
    </xdr:from>
    <xdr:to>
      <xdr:col>23</xdr:col>
      <xdr:colOff>438150</xdr:colOff>
      <xdr:row>48</xdr:row>
      <xdr:rowOff>76200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</xdr:colOff>
      <xdr:row>50</xdr:row>
      <xdr:rowOff>9524</xdr:rowOff>
    </xdr:from>
    <xdr:to>
      <xdr:col>7</xdr:col>
      <xdr:colOff>409576</xdr:colOff>
      <xdr:row>69</xdr:row>
      <xdr:rowOff>55032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9526</xdr:colOff>
      <xdr:row>50</xdr:row>
      <xdr:rowOff>8468</xdr:rowOff>
    </xdr:from>
    <xdr:to>
      <xdr:col>15</xdr:col>
      <xdr:colOff>447676</xdr:colOff>
      <xdr:row>69</xdr:row>
      <xdr:rowOff>76201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28575</xdr:colOff>
      <xdr:row>50</xdr:row>
      <xdr:rowOff>32808</xdr:rowOff>
    </xdr:from>
    <xdr:to>
      <xdr:col>23</xdr:col>
      <xdr:colOff>447675</xdr:colOff>
      <xdr:row>69</xdr:row>
      <xdr:rowOff>76200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</xdr:colOff>
      <xdr:row>70</xdr:row>
      <xdr:rowOff>83606</xdr:rowOff>
    </xdr:from>
    <xdr:to>
      <xdr:col>7</xdr:col>
      <xdr:colOff>409576</xdr:colOff>
      <xdr:row>91</xdr:row>
      <xdr:rowOff>104774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114</xdr:row>
      <xdr:rowOff>15422</xdr:rowOff>
    </xdr:from>
    <xdr:to>
      <xdr:col>7</xdr:col>
      <xdr:colOff>381000</xdr:colOff>
      <xdr:row>134</xdr:row>
      <xdr:rowOff>57150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17993</xdr:colOff>
      <xdr:row>70</xdr:row>
      <xdr:rowOff>82549</xdr:rowOff>
    </xdr:from>
    <xdr:to>
      <xdr:col>15</xdr:col>
      <xdr:colOff>466725</xdr:colOff>
      <xdr:row>91</xdr:row>
      <xdr:rowOff>85726</xdr:rowOff>
    </xdr:to>
    <xdr:graphicFrame macro="">
      <xdr:nvGraphicFramePr>
        <xdr:cNvPr id="18" name="Diagram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16</xdr:col>
      <xdr:colOff>33867</xdr:colOff>
      <xdr:row>93</xdr:row>
      <xdr:rowOff>30691</xdr:rowOff>
    </xdr:from>
    <xdr:to>
      <xdr:col>23</xdr:col>
      <xdr:colOff>447675</xdr:colOff>
      <xdr:row>112</xdr:row>
      <xdr:rowOff>123825</xdr:rowOff>
    </xdr:to>
    <xdr:graphicFrame macro="">
      <xdr:nvGraphicFramePr>
        <xdr:cNvPr id="19" name="Diagram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</xdr:col>
      <xdr:colOff>13758</xdr:colOff>
      <xdr:row>93</xdr:row>
      <xdr:rowOff>38100</xdr:rowOff>
    </xdr:from>
    <xdr:to>
      <xdr:col>15</xdr:col>
      <xdr:colOff>485775</xdr:colOff>
      <xdr:row>112</xdr:row>
      <xdr:rowOff>95250</xdr:rowOff>
    </xdr:to>
    <xdr:graphicFrame macro="">
      <xdr:nvGraphicFramePr>
        <xdr:cNvPr id="20" name="Diagram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8</xdr:col>
      <xdr:colOff>54428</xdr:colOff>
      <xdr:row>113</xdr:row>
      <xdr:rowOff>131837</xdr:rowOff>
    </xdr:from>
    <xdr:to>
      <xdr:col>15</xdr:col>
      <xdr:colOff>504825</xdr:colOff>
      <xdr:row>134</xdr:row>
      <xdr:rowOff>133350</xdr:rowOff>
    </xdr:to>
    <xdr:graphicFrame macro="">
      <xdr:nvGraphicFramePr>
        <xdr:cNvPr id="21" name="Diagram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16</xdr:col>
      <xdr:colOff>34927</xdr:colOff>
      <xdr:row>70</xdr:row>
      <xdr:rowOff>101601</xdr:rowOff>
    </xdr:from>
    <xdr:to>
      <xdr:col>23</xdr:col>
      <xdr:colOff>438151</xdr:colOff>
      <xdr:row>91</xdr:row>
      <xdr:rowOff>85725</xdr:rowOff>
    </xdr:to>
    <xdr:graphicFrame macro="">
      <xdr:nvGraphicFramePr>
        <xdr:cNvPr id="22" name="Diagram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93</xdr:row>
      <xdr:rowOff>9525</xdr:rowOff>
    </xdr:from>
    <xdr:to>
      <xdr:col>7</xdr:col>
      <xdr:colOff>419100</xdr:colOff>
      <xdr:row>112</xdr:row>
      <xdr:rowOff>112182</xdr:rowOff>
    </xdr:to>
    <xdr:graphicFrame macro="">
      <xdr:nvGraphicFramePr>
        <xdr:cNvPr id="24" name="Diagram 23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16</xdr:col>
      <xdr:colOff>11944</xdr:colOff>
      <xdr:row>113</xdr:row>
      <xdr:rowOff>155574</xdr:rowOff>
    </xdr:from>
    <xdr:to>
      <xdr:col>23</xdr:col>
      <xdr:colOff>483961</xdr:colOff>
      <xdr:row>134</xdr:row>
      <xdr:rowOff>42636</xdr:rowOff>
    </xdr:to>
    <xdr:graphicFrame macro="">
      <xdr:nvGraphicFramePr>
        <xdr:cNvPr id="25" name="Diagram 24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8</xdr:col>
      <xdr:colOff>26006</xdr:colOff>
      <xdr:row>135</xdr:row>
      <xdr:rowOff>161924</xdr:rowOff>
    </xdr:from>
    <xdr:to>
      <xdr:col>15</xdr:col>
      <xdr:colOff>466726</xdr:colOff>
      <xdr:row>157</xdr:row>
      <xdr:rowOff>57149</xdr:rowOff>
    </xdr:to>
    <xdr:graphicFrame macro="">
      <xdr:nvGraphicFramePr>
        <xdr:cNvPr id="31" name="Diagram 30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0</xdr:colOff>
      <xdr:row>135</xdr:row>
      <xdr:rowOff>104775</xdr:rowOff>
    </xdr:from>
    <xdr:to>
      <xdr:col>7</xdr:col>
      <xdr:colOff>333375</xdr:colOff>
      <xdr:row>157</xdr:row>
      <xdr:rowOff>73932</xdr:rowOff>
    </xdr:to>
    <xdr:graphicFrame macro="">
      <xdr:nvGraphicFramePr>
        <xdr:cNvPr id="32" name="Diagram 3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16</xdr:col>
      <xdr:colOff>38101</xdr:colOff>
      <xdr:row>136</xdr:row>
      <xdr:rowOff>95250</xdr:rowOff>
    </xdr:from>
    <xdr:to>
      <xdr:col>23</xdr:col>
      <xdr:colOff>466725</xdr:colOff>
      <xdr:row>156</xdr:row>
      <xdr:rowOff>106134</xdr:rowOff>
    </xdr:to>
    <xdr:graphicFrame macro="">
      <xdr:nvGraphicFramePr>
        <xdr:cNvPr id="33" name="Diagram 32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4</xdr:col>
      <xdr:colOff>460980</xdr:colOff>
      <xdr:row>158</xdr:row>
      <xdr:rowOff>56547</xdr:rowOff>
    </xdr:from>
    <xdr:to>
      <xdr:col>15</xdr:col>
      <xdr:colOff>560010</xdr:colOff>
      <xdr:row>180</xdr:row>
      <xdr:rowOff>126849</xdr:rowOff>
    </xdr:to>
    <xdr:graphicFrame macro="">
      <xdr:nvGraphicFramePr>
        <xdr:cNvPr id="34" name="Diagram 33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206375</xdr:colOff>
      <xdr:row>0</xdr:row>
      <xdr:rowOff>101601</xdr:rowOff>
    </xdr:from>
    <xdr:to>
      <xdr:col>18</xdr:col>
      <xdr:colOff>495935</xdr:colOff>
      <xdr:row>30</xdr:row>
      <xdr:rowOff>95251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0</xdr:colOff>
      <xdr:row>64</xdr:row>
      <xdr:rowOff>0</xdr:rowOff>
    </xdr:from>
    <xdr:to>
      <xdr:col>17</xdr:col>
      <xdr:colOff>247650</xdr:colOff>
      <xdr:row>65</xdr:row>
      <xdr:rowOff>57150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4675" y="10306050"/>
          <a:ext cx="14668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46355</xdr:colOff>
      <xdr:row>4</xdr:row>
      <xdr:rowOff>69215</xdr:rowOff>
    </xdr:from>
    <xdr:to>
      <xdr:col>7</xdr:col>
      <xdr:colOff>154305</xdr:colOff>
      <xdr:row>35</xdr:row>
      <xdr:rowOff>9525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57150</xdr:colOff>
      <xdr:row>67</xdr:row>
      <xdr:rowOff>47625</xdr:rowOff>
    </xdr:from>
    <xdr:to>
      <xdr:col>18</xdr:col>
      <xdr:colOff>304800</xdr:colOff>
      <xdr:row>68</xdr:row>
      <xdr:rowOff>104775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0" y="11706225"/>
          <a:ext cx="14668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44450</xdr:colOff>
      <xdr:row>67</xdr:row>
      <xdr:rowOff>28575</xdr:rowOff>
    </xdr:from>
    <xdr:to>
      <xdr:col>32</xdr:col>
      <xdr:colOff>292100</xdr:colOff>
      <xdr:row>68</xdr:row>
      <xdr:rowOff>82550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46750" y="11410950"/>
          <a:ext cx="1470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48</xdr:col>
      <xdr:colOff>29845</xdr:colOff>
      <xdr:row>6</xdr:row>
      <xdr:rowOff>29210</xdr:rowOff>
    </xdr:from>
    <xdr:to>
      <xdr:col>52</xdr:col>
      <xdr:colOff>344805</xdr:colOff>
      <xdr:row>44</xdr:row>
      <xdr:rowOff>159385</xdr:rowOff>
    </xdr:to>
    <xdr:pic>
      <xdr:nvPicPr>
        <xdr:cNvPr id="3" name="Bildobjekt 2" descr="SWE-Map NUTS1-NUTS2,2.sv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72545" y="1515110"/>
          <a:ext cx="2839085" cy="6283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38099</xdr:colOff>
      <xdr:row>6</xdr:row>
      <xdr:rowOff>14286</xdr:rowOff>
    </xdr:from>
    <xdr:to>
      <xdr:col>3</xdr:col>
      <xdr:colOff>1333500</xdr:colOff>
      <xdr:row>21</xdr:row>
      <xdr:rowOff>83819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1434465</xdr:colOff>
      <xdr:row>6</xdr:row>
      <xdr:rowOff>38100</xdr:rowOff>
    </xdr:from>
    <xdr:to>
      <xdr:col>3</xdr:col>
      <xdr:colOff>5699761</xdr:colOff>
      <xdr:row>21</xdr:row>
      <xdr:rowOff>95250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</xdr:colOff>
      <xdr:row>22</xdr:row>
      <xdr:rowOff>47625</xdr:rowOff>
    </xdr:from>
    <xdr:to>
      <xdr:col>3</xdr:col>
      <xdr:colOff>1325880</xdr:colOff>
      <xdr:row>38</xdr:row>
      <xdr:rowOff>114300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1442085</xdr:colOff>
      <xdr:row>22</xdr:row>
      <xdr:rowOff>45721</xdr:rowOff>
    </xdr:from>
    <xdr:to>
      <xdr:col>3</xdr:col>
      <xdr:colOff>5707381</xdr:colOff>
      <xdr:row>38</xdr:row>
      <xdr:rowOff>152401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</xdr:colOff>
      <xdr:row>39</xdr:row>
      <xdr:rowOff>30479</xdr:rowOff>
    </xdr:from>
    <xdr:to>
      <xdr:col>3</xdr:col>
      <xdr:colOff>1325881</xdr:colOff>
      <xdr:row>56</xdr:row>
      <xdr:rowOff>30479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1476375</xdr:colOff>
      <xdr:row>39</xdr:row>
      <xdr:rowOff>43815</xdr:rowOff>
    </xdr:from>
    <xdr:to>
      <xdr:col>3</xdr:col>
      <xdr:colOff>5692140</xdr:colOff>
      <xdr:row>56</xdr:row>
      <xdr:rowOff>53340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57</xdr:row>
      <xdr:rowOff>0</xdr:rowOff>
    </xdr:from>
    <xdr:to>
      <xdr:col>3</xdr:col>
      <xdr:colOff>1295400</xdr:colOff>
      <xdr:row>74</xdr:row>
      <xdr:rowOff>9525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1485900</xdr:colOff>
      <xdr:row>56</xdr:row>
      <xdr:rowOff>152400</xdr:rowOff>
    </xdr:from>
    <xdr:to>
      <xdr:col>3</xdr:col>
      <xdr:colOff>5699760</xdr:colOff>
      <xdr:row>74</xdr:row>
      <xdr:rowOff>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146050</xdr:colOff>
          <xdr:row>60</xdr:row>
          <xdr:rowOff>285750</xdr:rowOff>
        </xdr:from>
        <xdr:to>
          <xdr:col>24</xdr:col>
          <xdr:colOff>12700</xdr:colOff>
          <xdr:row>60</xdr:row>
          <xdr:rowOff>533400</xdr:rowOff>
        </xdr:to>
        <xdr:sp macro="" textlink="">
          <xdr:nvSpPr>
            <xdr:cNvPr id="9217" name="Picture 14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8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SCB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5A417"/>
      </a:accent1>
      <a:accent2>
        <a:srgbClr val="919294"/>
      </a:accent2>
      <a:accent3>
        <a:srgbClr val="1098AF"/>
      </a:accent3>
      <a:accent4>
        <a:srgbClr val="A2B236"/>
      </a:accent4>
      <a:accent5>
        <a:srgbClr val="702679"/>
      </a:accent5>
      <a:accent6>
        <a:srgbClr val="000000"/>
      </a:accent6>
      <a:hlink>
        <a:srgbClr val="0000FF"/>
      </a:hlink>
      <a:folHlink>
        <a:srgbClr val="800080"/>
      </a:folHlink>
    </a:clrScheme>
    <a:fontScheme name="SCB PP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4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0"/>
  <sheetViews>
    <sheetView workbookViewId="0">
      <selection activeCell="B26" sqref="B26"/>
    </sheetView>
  </sheetViews>
  <sheetFormatPr defaultRowHeight="12.5" x14ac:dyDescent="0.25"/>
  <cols>
    <col min="1" max="1" width="12.453125" bestFit="1" customWidth="1"/>
    <col min="2" max="2" width="122.7265625" bestFit="1" customWidth="1"/>
  </cols>
  <sheetData>
    <row r="1" spans="1:2" ht="13" x14ac:dyDescent="0.3">
      <c r="A1" s="10" t="s">
        <v>0</v>
      </c>
      <c r="B1" s="11" t="s">
        <v>1</v>
      </c>
    </row>
    <row r="2" spans="1:2" ht="13" x14ac:dyDescent="0.3">
      <c r="A2" s="12" t="s">
        <v>690</v>
      </c>
      <c r="B2" s="13" t="s">
        <v>2</v>
      </c>
    </row>
    <row r="3" spans="1:2" ht="14" x14ac:dyDescent="0.3">
      <c r="A3" s="105"/>
      <c r="B3" s="106"/>
    </row>
    <row r="4" spans="1:2" ht="15.5" x14ac:dyDescent="0.35">
      <c r="A4" s="2">
        <v>1</v>
      </c>
      <c r="B4" s="3" t="s">
        <v>1086</v>
      </c>
    </row>
    <row r="5" spans="1:2" ht="15.5" x14ac:dyDescent="0.35">
      <c r="A5" s="4">
        <v>1</v>
      </c>
      <c r="B5" s="5" t="s">
        <v>691</v>
      </c>
    </row>
    <row r="6" spans="1:2" ht="14" x14ac:dyDescent="0.3">
      <c r="A6" s="6"/>
      <c r="B6" s="7"/>
    </row>
    <row r="7" spans="1:2" ht="15.5" x14ac:dyDescent="0.35">
      <c r="A7" s="2">
        <v>2</v>
      </c>
      <c r="B7" s="3" t="s">
        <v>746</v>
      </c>
    </row>
    <row r="8" spans="1:2" ht="14.5" x14ac:dyDescent="0.35">
      <c r="A8" s="4">
        <v>2</v>
      </c>
      <c r="B8" s="191" t="s">
        <v>747</v>
      </c>
    </row>
    <row r="9" spans="1:2" ht="15.5" x14ac:dyDescent="0.35">
      <c r="A9" s="4"/>
      <c r="B9" s="5"/>
    </row>
    <row r="10" spans="1:2" ht="15.5" x14ac:dyDescent="0.35">
      <c r="A10" s="2">
        <v>3</v>
      </c>
      <c r="B10" s="3" t="s">
        <v>748</v>
      </c>
    </row>
    <row r="11" spans="1:2" ht="14.5" x14ac:dyDescent="0.35">
      <c r="A11" s="4">
        <v>3</v>
      </c>
      <c r="B11" s="191" t="s">
        <v>749</v>
      </c>
    </row>
    <row r="12" spans="1:2" ht="15.5" x14ac:dyDescent="0.35">
      <c r="A12" s="4"/>
      <c r="B12" s="5"/>
    </row>
    <row r="13" spans="1:2" ht="15.5" x14ac:dyDescent="0.35">
      <c r="A13" s="2">
        <v>4</v>
      </c>
      <c r="B13" s="3" t="s">
        <v>1087</v>
      </c>
    </row>
    <row r="14" spans="1:2" ht="15.5" x14ac:dyDescent="0.35">
      <c r="A14" s="4">
        <v>4</v>
      </c>
      <c r="B14" s="5" t="s">
        <v>694</v>
      </c>
    </row>
    <row r="15" spans="1:2" ht="13" x14ac:dyDescent="0.3">
      <c r="A15" s="8"/>
      <c r="B15" s="9"/>
    </row>
    <row r="16" spans="1:2" ht="15.5" x14ac:dyDescent="0.35">
      <c r="A16" s="2">
        <v>5</v>
      </c>
      <c r="B16" s="3" t="s">
        <v>1088</v>
      </c>
    </row>
    <row r="17" spans="1:2" ht="15.5" x14ac:dyDescent="0.35">
      <c r="A17" s="4">
        <v>5</v>
      </c>
      <c r="B17" s="5" t="s">
        <v>697</v>
      </c>
    </row>
    <row r="18" spans="1:2" ht="15.5" x14ac:dyDescent="0.35">
      <c r="A18" s="154"/>
      <c r="B18" s="5"/>
    </row>
    <row r="19" spans="1:2" ht="15.5" x14ac:dyDescent="0.35">
      <c r="A19" s="2">
        <v>6</v>
      </c>
      <c r="B19" s="3" t="s">
        <v>1089</v>
      </c>
    </row>
    <row r="20" spans="1:2" ht="15.5" x14ac:dyDescent="0.35">
      <c r="A20" s="4">
        <v>6</v>
      </c>
      <c r="B20" s="5" t="s">
        <v>705</v>
      </c>
    </row>
    <row r="21" spans="1:2" ht="15.5" x14ac:dyDescent="0.35">
      <c r="A21" s="154"/>
      <c r="B21" s="5"/>
    </row>
    <row r="22" spans="1:2" ht="15.5" x14ac:dyDescent="0.35">
      <c r="A22" s="2">
        <v>7</v>
      </c>
      <c r="B22" s="3" t="s">
        <v>1090</v>
      </c>
    </row>
    <row r="23" spans="1:2" ht="15.5" x14ac:dyDescent="0.35">
      <c r="A23" s="4">
        <v>7</v>
      </c>
      <c r="B23" s="5" t="s">
        <v>706</v>
      </c>
    </row>
    <row r="24" spans="1:2" ht="15.5" x14ac:dyDescent="0.35">
      <c r="A24" s="154"/>
      <c r="B24" s="5"/>
    </row>
    <row r="25" spans="1:2" ht="15.5" x14ac:dyDescent="0.35">
      <c r="A25" s="2">
        <v>8</v>
      </c>
      <c r="B25" s="3" t="s">
        <v>739</v>
      </c>
    </row>
    <row r="26" spans="1:2" ht="15.5" x14ac:dyDescent="0.35">
      <c r="A26" s="4">
        <v>8</v>
      </c>
      <c r="B26" s="5" t="s">
        <v>740</v>
      </c>
    </row>
    <row r="27" spans="1:2" x14ac:dyDescent="0.25">
      <c r="A27" s="155"/>
      <c r="B27" s="107"/>
    </row>
    <row r="29" spans="1:2" ht="14" x14ac:dyDescent="0.3">
      <c r="B29" s="160"/>
    </row>
    <row r="30" spans="1:2" ht="29" x14ac:dyDescent="0.35">
      <c r="A30" s="156" t="s">
        <v>692</v>
      </c>
      <c r="B30" s="259" t="s">
        <v>1066</v>
      </c>
    </row>
    <row r="31" spans="1:2" ht="14.5" x14ac:dyDescent="0.35">
      <c r="A31" s="109"/>
      <c r="B31" s="260"/>
    </row>
    <row r="32" spans="1:2" ht="14.5" x14ac:dyDescent="0.35">
      <c r="A32" s="108" t="s">
        <v>686</v>
      </c>
      <c r="B32" s="108" t="s">
        <v>687</v>
      </c>
    </row>
    <row r="33" spans="1:2" ht="14.5" x14ac:dyDescent="0.35">
      <c r="A33" s="109"/>
      <c r="B33" s="260"/>
    </row>
    <row r="34" spans="1:2" ht="14.5" x14ac:dyDescent="0.35">
      <c r="A34" s="108" t="s">
        <v>689</v>
      </c>
      <c r="B34" s="108" t="s">
        <v>1067</v>
      </c>
    </row>
    <row r="35" spans="1:2" ht="14.5" x14ac:dyDescent="0.35">
      <c r="B35" s="108" t="s">
        <v>1068</v>
      </c>
    </row>
    <row r="36" spans="1:2" ht="14.5" x14ac:dyDescent="0.35">
      <c r="B36" s="108" t="s">
        <v>1069</v>
      </c>
    </row>
    <row r="40" spans="1:2" ht="14" x14ac:dyDescent="0.3">
      <c r="A40" s="167"/>
    </row>
  </sheetData>
  <hyperlinks>
    <hyperlink ref="B4" location="'1'!A1" display="Utsläpp av växthusgaser, Bruttoregionprodukt och sysselsättning, per bransch (SNI 2007), Län (T)" xr:uid="{00000000-0004-0000-0000-000000000000}"/>
    <hyperlink ref="B5" location="'1'!A1" display="Emissions of Greenhouse gases, Gross Regional Product and employment, by industry (NACE rev 2) and county" xr:uid="{00000000-0004-0000-0000-000001000000}"/>
    <hyperlink ref="B7" location="'2'!A1" display="Utsläpp av växthusgaser per capita, per kommun (T)" xr:uid="{00000000-0004-0000-0000-000002000000}"/>
    <hyperlink ref="B8" location="'2'!A1" display="Emissions of Greenhouse gases per capita, by municipality (T)" xr:uid="{00000000-0004-0000-0000-000003000000}"/>
    <hyperlink ref="B10" location="'3'!A1" display="Utsläpp av växthusgaser per bruttoregionprodukt, per kommun (T)" xr:uid="{00000000-0004-0000-0000-000004000000}"/>
    <hyperlink ref="B11" location="'3'!A1" display="Emissions of Greenhouse gases per Gross Regional Product, by municipality (T)" xr:uid="{00000000-0004-0000-0000-000005000000}"/>
    <hyperlink ref="B13" location="'4'!A1" display="Växthusgaser per Bruttoregionprodukt, intensiteter, ton per miljoner kronor, per län och branschaggregat (SNI2007) (T)(D)" xr:uid="{00000000-0004-0000-0000-000006000000}"/>
    <hyperlink ref="B14" location="'4'!A1" display="Emissions of Greenhouse gases per Gross Regional Product, intensities tonnes per SEK million, municipality and industry aggregate (NACE rev 2) (T)(F)" xr:uid="{00000000-0004-0000-0000-000007000000}"/>
    <hyperlink ref="B25" location="'8'!A1" display="Utsläpp av växthusgaser från vägtrafik per körd Km, per bransch (SNI 2007) och riksområde (NUTS 2) (T)(D)" xr:uid="{00000000-0004-0000-0000-000008000000}"/>
    <hyperlink ref="B26" location="'8'!A1" display="Greenhouse gas emissions from road transport per Km driven, by industry (NACE rev 2) and region (NUTS 2) (T)(D)" xr:uid="{00000000-0004-0000-0000-000009000000}"/>
    <hyperlink ref="B17" location="'5'!A1" display="Emissions of Greenhouse gases per employment, by industry (NACE rev 2) and county (F)" xr:uid="{00000000-0004-0000-0000-00000A000000}"/>
    <hyperlink ref="B16" location="'5'!A1" display="Utsläpp av växthusgaser per sysselsatt, per bransch (SNI 2007), Län (D)" xr:uid="{00000000-0004-0000-0000-00000B000000}"/>
    <hyperlink ref="B19" location="'6'!A1" display="Utsläpp av växthusgaser per bruttoregionprodukt, per län (T)(D)" xr:uid="{00000000-0004-0000-0000-00000C000000}"/>
    <hyperlink ref="B20" location="'6'!A1" display="Emissions of Greenhouse gases per Gross Regional Product, by county (NUTS3) (T)(F)" xr:uid="{00000000-0004-0000-0000-00000D000000}"/>
    <hyperlink ref="B22" location="'7'!A1" display="Miljöekonomisk profil per län (T)(D)" xr:uid="{00000000-0004-0000-0000-00000E000000}"/>
    <hyperlink ref="B23" location="'7'!A1" display="Environmental economic profiles by county (NUTS3) (T)(D)" xr:uid="{00000000-0004-0000-0000-00000F000000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S177"/>
  <sheetViews>
    <sheetView workbookViewId="0">
      <pane xSplit="3" ySplit="5" topLeftCell="M131" activePane="bottomRight" state="frozen"/>
      <selection pane="topRight" activeCell="D1" sqref="D1"/>
      <selection pane="bottomLeft" activeCell="A6" sqref="A6"/>
      <selection pane="bottomRight" activeCell="AF176" sqref="AF176"/>
    </sheetView>
  </sheetViews>
  <sheetFormatPr defaultRowHeight="12.5" x14ac:dyDescent="0.25"/>
  <cols>
    <col min="1" max="1" width="5.26953125" bestFit="1" customWidth="1"/>
    <col min="2" max="2" width="13.54296875" bestFit="1" customWidth="1"/>
    <col min="3" max="3" width="9.7265625" bestFit="1" customWidth="1"/>
    <col min="4" max="5" width="34.1796875" customWidth="1"/>
    <col min="6" max="17" width="7.1796875" customWidth="1"/>
    <col min="18" max="18" width="8.1796875" customWidth="1"/>
    <col min="19" max="19" width="7.54296875" customWidth="1"/>
    <col min="20" max="27" width="7.81640625" bestFit="1" customWidth="1"/>
    <col min="28" max="30" width="7.81640625" customWidth="1"/>
    <col min="32" max="32" width="5.453125" customWidth="1"/>
    <col min="33" max="39" width="4.81640625" bestFit="1" customWidth="1"/>
    <col min="40" max="40" width="5.54296875" bestFit="1" customWidth="1"/>
    <col min="41" max="41" width="6.26953125" customWidth="1"/>
    <col min="42" max="43" width="6.1796875" customWidth="1"/>
  </cols>
  <sheetData>
    <row r="1" spans="1:43" s="227" customFormat="1" ht="10.5" x14ac:dyDescent="0.25">
      <c r="A1" s="226" t="s">
        <v>693</v>
      </c>
      <c r="F1" s="228" t="s">
        <v>1070</v>
      </c>
      <c r="O1" s="234"/>
      <c r="P1" s="248"/>
      <c r="Q1" s="261"/>
      <c r="S1" s="228" t="s">
        <v>1071</v>
      </c>
      <c r="AB1" s="234"/>
      <c r="AC1" s="248"/>
      <c r="AD1" s="263"/>
      <c r="AF1" s="228" t="s">
        <v>1072</v>
      </c>
    </row>
    <row r="2" spans="1:43" s="227" customFormat="1" ht="10" x14ac:dyDescent="0.2">
      <c r="F2" s="229" t="s">
        <v>681</v>
      </c>
      <c r="N2" s="230"/>
      <c r="O2" s="230"/>
      <c r="P2" s="230"/>
      <c r="Q2" s="230"/>
      <c r="R2" s="230"/>
      <c r="S2" s="229" t="s">
        <v>679</v>
      </c>
      <c r="AB2" s="234"/>
      <c r="AC2" s="248"/>
      <c r="AD2" s="263"/>
      <c r="AF2" s="229" t="s">
        <v>680</v>
      </c>
    </row>
    <row r="3" spans="1:43" ht="15" thickBot="1" x14ac:dyDescent="0.4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1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0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</row>
    <row r="4" spans="1:43" x14ac:dyDescent="0.25">
      <c r="A4" s="63" t="s">
        <v>36</v>
      </c>
      <c r="B4" s="63" t="s">
        <v>37</v>
      </c>
      <c r="C4" s="63" t="s">
        <v>80</v>
      </c>
      <c r="D4" s="63" t="s">
        <v>38</v>
      </c>
      <c r="E4" s="63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</row>
    <row r="5" spans="1:43" ht="13" thickBot="1" x14ac:dyDescent="0.3">
      <c r="A5" s="53" t="s">
        <v>39</v>
      </c>
      <c r="B5" s="53" t="s">
        <v>40</v>
      </c>
      <c r="C5" s="58" t="s">
        <v>79</v>
      </c>
      <c r="D5" s="58"/>
      <c r="E5" s="58" t="s">
        <v>41</v>
      </c>
      <c r="F5" s="42" t="s">
        <v>3</v>
      </c>
      <c r="G5" s="42" t="s">
        <v>4</v>
      </c>
      <c r="H5" s="42" t="s">
        <v>5</v>
      </c>
      <c r="I5" s="42" t="s">
        <v>6</v>
      </c>
      <c r="J5" s="42" t="s">
        <v>7</v>
      </c>
      <c r="K5" s="42" t="s">
        <v>8</v>
      </c>
      <c r="L5" s="42" t="s">
        <v>9</v>
      </c>
      <c r="M5" s="42">
        <v>2015</v>
      </c>
      <c r="N5" s="42">
        <v>2016</v>
      </c>
      <c r="O5" s="42">
        <v>2017</v>
      </c>
      <c r="P5" s="42">
        <v>2018</v>
      </c>
      <c r="Q5" s="42">
        <v>2019</v>
      </c>
      <c r="R5" s="42"/>
      <c r="S5" s="42">
        <v>2008</v>
      </c>
      <c r="T5" s="42">
        <v>2009</v>
      </c>
      <c r="U5" s="42">
        <v>2010</v>
      </c>
      <c r="V5" s="42">
        <v>2011</v>
      </c>
      <c r="W5" s="42">
        <v>2012</v>
      </c>
      <c r="X5" s="42">
        <v>2013</v>
      </c>
      <c r="Y5" s="42">
        <v>2014</v>
      </c>
      <c r="Z5" s="42">
        <v>2015</v>
      </c>
      <c r="AA5" s="42">
        <v>2016</v>
      </c>
      <c r="AB5" s="42">
        <v>2017</v>
      </c>
      <c r="AC5" s="42">
        <v>2018</v>
      </c>
      <c r="AD5" s="42" t="s">
        <v>1091</v>
      </c>
      <c r="AE5" s="224"/>
      <c r="AF5" s="42">
        <v>2008</v>
      </c>
      <c r="AG5" s="42">
        <v>2009</v>
      </c>
      <c r="AH5" s="42">
        <v>2010</v>
      </c>
      <c r="AI5" s="42">
        <v>2011</v>
      </c>
      <c r="AJ5" s="42">
        <v>2012</v>
      </c>
      <c r="AK5" s="42">
        <v>2013</v>
      </c>
      <c r="AL5" s="42">
        <v>2014</v>
      </c>
      <c r="AM5" s="42">
        <v>2015</v>
      </c>
      <c r="AN5" s="42" t="s">
        <v>1057</v>
      </c>
      <c r="AO5" s="42">
        <v>2017</v>
      </c>
      <c r="AP5" s="42">
        <v>2018</v>
      </c>
      <c r="AQ5" s="42" t="s">
        <v>1091</v>
      </c>
    </row>
    <row r="6" spans="1:43" x14ac:dyDescent="0.25">
      <c r="A6" s="214" t="s">
        <v>10</v>
      </c>
      <c r="B6" s="14" t="s">
        <v>35</v>
      </c>
      <c r="C6" s="55" t="s">
        <v>81</v>
      </c>
      <c r="D6" s="14"/>
      <c r="E6" s="14"/>
      <c r="F6" s="78">
        <v>10414.74193205043</v>
      </c>
      <c r="G6" s="78">
        <v>10158.259310721078</v>
      </c>
      <c r="H6" s="78">
        <v>9812.6035469181334</v>
      </c>
      <c r="I6" s="78">
        <v>8651.2991286832075</v>
      </c>
      <c r="J6" s="78">
        <v>8573.105090450963</v>
      </c>
      <c r="K6" s="78">
        <v>8890.2368780697689</v>
      </c>
      <c r="L6" s="78">
        <v>9217.0648908146286</v>
      </c>
      <c r="M6" s="78">
        <v>10112.452270309775</v>
      </c>
      <c r="N6" s="56">
        <v>10306.75230920785</v>
      </c>
      <c r="O6" s="56">
        <v>9425.7257377050082</v>
      </c>
      <c r="P6" s="56">
        <v>9350.3206004763797</v>
      </c>
      <c r="Q6" s="56">
        <v>8758.7814502435176</v>
      </c>
      <c r="R6" s="56"/>
      <c r="S6" s="78">
        <v>1012921</v>
      </c>
      <c r="T6" s="78">
        <v>1050112</v>
      </c>
      <c r="U6" s="78">
        <v>1086884</v>
      </c>
      <c r="V6" s="78">
        <v>1150719</v>
      </c>
      <c r="W6" s="78">
        <v>1164432</v>
      </c>
      <c r="X6" s="78">
        <v>1198463</v>
      </c>
      <c r="Y6" s="78">
        <v>1271466</v>
      </c>
      <c r="Z6" s="78">
        <v>1372451</v>
      </c>
      <c r="AA6" s="78">
        <v>1412238</v>
      </c>
      <c r="AB6" s="78">
        <v>1451421</v>
      </c>
      <c r="AC6" s="78">
        <v>1528979</v>
      </c>
      <c r="AD6" s="78">
        <v>1632012</v>
      </c>
      <c r="AE6" s="78"/>
      <c r="AF6" s="78">
        <v>1124</v>
      </c>
      <c r="AG6" s="78">
        <v>1128.9000000000001</v>
      </c>
      <c r="AH6" s="78">
        <v>1132.9000000000001</v>
      </c>
      <c r="AI6" s="78">
        <v>1162.7</v>
      </c>
      <c r="AJ6" s="78">
        <v>1183.3</v>
      </c>
      <c r="AK6" s="78">
        <v>1211.5999999999999</v>
      </c>
      <c r="AL6" s="78">
        <v>1231.3</v>
      </c>
      <c r="AM6" s="78">
        <v>1251.2</v>
      </c>
      <c r="AN6" s="78">
        <v>1276</v>
      </c>
      <c r="AO6" s="78">
        <v>1308.2</v>
      </c>
      <c r="AP6" s="78">
        <v>1331.3</v>
      </c>
      <c r="AQ6" s="267">
        <v>1348</v>
      </c>
    </row>
    <row r="7" spans="1:43" x14ac:dyDescent="0.25">
      <c r="C7" s="51" t="s">
        <v>11</v>
      </c>
      <c r="D7" s="21" t="s">
        <v>45</v>
      </c>
      <c r="E7" s="22" t="s">
        <v>46</v>
      </c>
      <c r="F7" s="77">
        <v>3076.29443355885</v>
      </c>
      <c r="G7" s="77">
        <v>2957.7957904220798</v>
      </c>
      <c r="H7" s="77">
        <v>3144.7258685145498</v>
      </c>
      <c r="I7" s="77">
        <v>2689.60649297788</v>
      </c>
      <c r="J7" s="77">
        <v>2467.20446500866</v>
      </c>
      <c r="K7" s="77">
        <v>2506.8556567106398</v>
      </c>
      <c r="L7" s="77">
        <v>2416.5827608594</v>
      </c>
      <c r="M7" s="77">
        <v>2517.5724515155198</v>
      </c>
      <c r="N7" s="89">
        <v>2311.4593244369798</v>
      </c>
      <c r="O7" s="89">
        <v>2194.0900011233598</v>
      </c>
      <c r="P7" s="89">
        <v>2240.2976368476202</v>
      </c>
      <c r="Q7" s="89">
        <v>1948.32905229175</v>
      </c>
      <c r="R7" s="89"/>
      <c r="S7" s="77">
        <v>158630</v>
      </c>
      <c r="T7" s="77">
        <v>163057</v>
      </c>
      <c r="U7" s="77">
        <v>161186</v>
      </c>
      <c r="V7" s="77">
        <v>171282</v>
      </c>
      <c r="W7" s="77">
        <v>179439</v>
      </c>
      <c r="X7" s="77">
        <v>168086</v>
      </c>
      <c r="Y7" s="77">
        <v>172825</v>
      </c>
      <c r="Z7" s="77">
        <v>188646</v>
      </c>
      <c r="AA7" s="77">
        <v>195380</v>
      </c>
      <c r="AB7" s="77">
        <v>197799</v>
      </c>
      <c r="AC7" s="77">
        <v>208967</v>
      </c>
      <c r="AD7" s="77">
        <v>231389</v>
      </c>
      <c r="AE7" s="77"/>
      <c r="AF7" s="77">
        <v>155.80000000000001</v>
      </c>
      <c r="AG7" s="77">
        <v>156.4</v>
      </c>
      <c r="AH7" s="77">
        <v>153.1</v>
      </c>
      <c r="AI7" s="77">
        <v>158.80000000000001</v>
      </c>
      <c r="AJ7" s="77">
        <v>162.30000000000001</v>
      </c>
      <c r="AK7" s="77">
        <v>164</v>
      </c>
      <c r="AL7" s="77">
        <v>165.5</v>
      </c>
      <c r="AM7" s="77">
        <v>166.2</v>
      </c>
      <c r="AN7" s="77">
        <v>165.9</v>
      </c>
      <c r="AO7" s="77">
        <v>175.5</v>
      </c>
      <c r="AP7" s="77">
        <v>181.3</v>
      </c>
      <c r="AQ7" s="232">
        <v>182</v>
      </c>
    </row>
    <row r="8" spans="1:43" x14ac:dyDescent="0.25">
      <c r="C8" s="51" t="s">
        <v>12</v>
      </c>
      <c r="D8" s="23" t="s">
        <v>47</v>
      </c>
      <c r="E8" s="24" t="s">
        <v>48</v>
      </c>
      <c r="F8" s="77">
        <v>5440.3508680997102</v>
      </c>
      <c r="G8" s="77">
        <v>5291.3620566702202</v>
      </c>
      <c r="H8" s="77">
        <v>4804.0133437794202</v>
      </c>
      <c r="I8" s="77">
        <v>4227.3738472519199</v>
      </c>
      <c r="J8" s="77">
        <v>4413.29783596166</v>
      </c>
      <c r="K8" s="77">
        <v>4713.7208094204698</v>
      </c>
      <c r="L8" s="77">
        <v>5119.2426209188297</v>
      </c>
      <c r="M8" s="77">
        <v>5893.2204557391397</v>
      </c>
      <c r="N8" s="65">
        <v>6338.0372338760099</v>
      </c>
      <c r="O8" s="77">
        <v>5607.6756513066603</v>
      </c>
      <c r="P8" s="77">
        <v>5531.67403113405</v>
      </c>
      <c r="Q8" s="77">
        <v>5261.8463488828902</v>
      </c>
      <c r="R8" s="77"/>
      <c r="S8" s="74">
        <v>586118</v>
      </c>
      <c r="T8" s="201">
        <v>605424</v>
      </c>
      <c r="U8" s="201">
        <v>635118</v>
      </c>
      <c r="V8" s="201">
        <v>679481</v>
      </c>
      <c r="W8" s="201">
        <v>681586</v>
      </c>
      <c r="X8" s="201">
        <v>714235</v>
      </c>
      <c r="Y8" s="201">
        <v>769163</v>
      </c>
      <c r="Z8" s="201">
        <v>835789</v>
      </c>
      <c r="AA8" s="77">
        <v>849944</v>
      </c>
      <c r="AB8" s="77">
        <v>874076</v>
      </c>
      <c r="AC8" s="77">
        <v>918579</v>
      </c>
      <c r="AD8" s="77">
        <v>981092</v>
      </c>
      <c r="AE8" s="77"/>
      <c r="AF8" s="77">
        <v>699</v>
      </c>
      <c r="AG8" s="77">
        <v>707.3</v>
      </c>
      <c r="AH8" s="77">
        <v>713.6</v>
      </c>
      <c r="AI8" s="77">
        <v>740.1</v>
      </c>
      <c r="AJ8" s="77">
        <v>749.9</v>
      </c>
      <c r="AK8" s="77">
        <v>766.6</v>
      </c>
      <c r="AL8" s="77">
        <v>788.2</v>
      </c>
      <c r="AM8" s="77">
        <v>802.9</v>
      </c>
      <c r="AN8" s="77">
        <v>826.5</v>
      </c>
      <c r="AO8" s="77">
        <v>842.6</v>
      </c>
      <c r="AP8" s="77">
        <v>852.3</v>
      </c>
      <c r="AQ8" s="232">
        <v>869.3</v>
      </c>
    </row>
    <row r="9" spans="1:43" x14ac:dyDescent="0.25">
      <c r="C9" s="51" t="s">
        <v>13</v>
      </c>
      <c r="D9" s="25" t="s">
        <v>49</v>
      </c>
      <c r="E9" s="27" t="s">
        <v>50</v>
      </c>
      <c r="F9" s="77">
        <v>125.99036818874001</v>
      </c>
      <c r="G9" s="77">
        <v>136.38989109294801</v>
      </c>
      <c r="H9" s="77">
        <v>131.35933759985301</v>
      </c>
      <c r="I9" s="77">
        <v>123.331586795397</v>
      </c>
      <c r="J9" s="77">
        <v>128.324149551652</v>
      </c>
      <c r="K9" s="77">
        <v>118.01175907724</v>
      </c>
      <c r="L9" s="77">
        <v>115.260349135179</v>
      </c>
      <c r="M9" s="77">
        <v>113.94971233118601</v>
      </c>
      <c r="N9" s="65">
        <v>112.623044852492</v>
      </c>
      <c r="O9" s="77">
        <v>108.402087856398</v>
      </c>
      <c r="P9" s="77">
        <v>95.835216152399994</v>
      </c>
      <c r="Q9" s="77">
        <v>103.041857244808</v>
      </c>
      <c r="R9" s="77"/>
      <c r="S9" s="74">
        <v>146409</v>
      </c>
      <c r="T9" s="201">
        <v>150251</v>
      </c>
      <c r="U9" s="201">
        <v>155833</v>
      </c>
      <c r="V9" s="201">
        <v>160552</v>
      </c>
      <c r="W9" s="201">
        <v>161819</v>
      </c>
      <c r="X9" s="201">
        <v>172333</v>
      </c>
      <c r="Y9" s="201">
        <v>178711</v>
      </c>
      <c r="Z9" s="201">
        <v>185841</v>
      </c>
      <c r="AA9" s="77">
        <v>194627</v>
      </c>
      <c r="AB9" s="77">
        <v>204088</v>
      </c>
      <c r="AC9" s="77">
        <v>216551</v>
      </c>
      <c r="AD9" s="77">
        <v>223837</v>
      </c>
      <c r="AE9" s="77"/>
      <c r="AF9" s="77">
        <v>269.2</v>
      </c>
      <c r="AG9" s="77">
        <v>265.2</v>
      </c>
      <c r="AH9" s="77">
        <v>266.2</v>
      </c>
      <c r="AI9" s="77">
        <v>263.8</v>
      </c>
      <c r="AJ9" s="77">
        <v>271.10000000000002</v>
      </c>
      <c r="AK9" s="77">
        <v>281</v>
      </c>
      <c r="AL9" s="77">
        <v>277.60000000000002</v>
      </c>
      <c r="AM9" s="77">
        <v>282.10000000000002</v>
      </c>
      <c r="AN9" s="77">
        <v>283.60000000000002</v>
      </c>
      <c r="AO9" s="77">
        <v>290.10000000000002</v>
      </c>
      <c r="AP9" s="77">
        <v>297.7</v>
      </c>
      <c r="AQ9" s="232">
        <v>296.7</v>
      </c>
    </row>
    <row r="10" spans="1:43" x14ac:dyDescent="0.25">
      <c r="C10" s="51" t="s">
        <v>14</v>
      </c>
      <c r="D10" s="28" t="s">
        <v>51</v>
      </c>
      <c r="E10" s="29" t="s">
        <v>52</v>
      </c>
      <c r="F10" s="77">
        <v>1772.10626220313</v>
      </c>
      <c r="G10" s="77">
        <v>1772.7115725358301</v>
      </c>
      <c r="H10" s="77">
        <v>1732.5049970243099</v>
      </c>
      <c r="I10" s="77">
        <v>1610.98720165801</v>
      </c>
      <c r="J10" s="77">
        <v>1564.2786399289901</v>
      </c>
      <c r="K10" s="77">
        <v>1551.64865286142</v>
      </c>
      <c r="L10" s="77">
        <v>1565.9791599012201</v>
      </c>
      <c r="M10" s="77">
        <v>1587.7096507239301</v>
      </c>
      <c r="N10" s="65">
        <v>1544.63270604237</v>
      </c>
      <c r="O10" s="77">
        <v>1515.55799741859</v>
      </c>
      <c r="P10" s="77">
        <v>1482.5137163423101</v>
      </c>
      <c r="Q10" s="77">
        <v>1445.5641918240699</v>
      </c>
      <c r="R10" s="77"/>
      <c r="S10" s="77" t="s">
        <v>677</v>
      </c>
      <c r="T10" s="77" t="s">
        <v>677</v>
      </c>
      <c r="U10" s="77" t="s">
        <v>677</v>
      </c>
      <c r="V10" s="77" t="s">
        <v>677</v>
      </c>
      <c r="W10" s="77" t="s">
        <v>677</v>
      </c>
      <c r="X10" s="77" t="s">
        <v>677</v>
      </c>
      <c r="Y10" s="77" t="s">
        <v>677</v>
      </c>
      <c r="Z10" s="77" t="s">
        <v>677</v>
      </c>
      <c r="AA10" s="77" t="s">
        <v>677</v>
      </c>
      <c r="AB10" s="77" t="s">
        <v>677</v>
      </c>
      <c r="AC10" s="77" t="s">
        <v>677</v>
      </c>
      <c r="AD10" s="77" t="s">
        <v>677</v>
      </c>
      <c r="AE10" s="77"/>
      <c r="AF10" s="77" t="s">
        <v>677</v>
      </c>
      <c r="AG10" s="77" t="s">
        <v>677</v>
      </c>
      <c r="AH10" s="77" t="s">
        <v>677</v>
      </c>
      <c r="AI10" s="77" t="s">
        <v>677</v>
      </c>
      <c r="AJ10" s="77" t="s">
        <v>677</v>
      </c>
      <c r="AK10" s="77" t="s">
        <v>677</v>
      </c>
      <c r="AL10" s="77" t="s">
        <v>677</v>
      </c>
      <c r="AM10" s="77" t="s">
        <v>677</v>
      </c>
      <c r="AN10" s="129" t="s">
        <v>677</v>
      </c>
      <c r="AO10" s="129" t="s">
        <v>677</v>
      </c>
      <c r="AP10" s="129" t="s">
        <v>677</v>
      </c>
      <c r="AQ10" s="129" t="s">
        <v>677</v>
      </c>
    </row>
    <row r="11" spans="1:43" x14ac:dyDescent="0.25">
      <c r="C11" s="51" t="s">
        <v>58</v>
      </c>
      <c r="D11" s="32" t="s">
        <v>56</v>
      </c>
      <c r="E11" s="33" t="s">
        <v>57</v>
      </c>
      <c r="F11" s="77" t="s">
        <v>677</v>
      </c>
      <c r="G11" s="77" t="s">
        <v>677</v>
      </c>
      <c r="H11" s="77" t="s">
        <v>677</v>
      </c>
      <c r="I11" s="77" t="s">
        <v>677</v>
      </c>
      <c r="J11" s="77" t="s">
        <v>677</v>
      </c>
      <c r="K11" s="77" t="s">
        <v>677</v>
      </c>
      <c r="L11" s="77" t="s">
        <v>677</v>
      </c>
      <c r="M11" s="77" t="s">
        <v>677</v>
      </c>
      <c r="N11" s="77" t="s">
        <v>677</v>
      </c>
      <c r="O11" s="77" t="s">
        <v>677</v>
      </c>
      <c r="P11" s="77" t="s">
        <v>677</v>
      </c>
      <c r="Q11" s="77" t="s">
        <v>677</v>
      </c>
      <c r="R11" s="77"/>
      <c r="S11" s="74">
        <v>121764</v>
      </c>
      <c r="T11" s="74">
        <v>131380</v>
      </c>
      <c r="U11" s="201">
        <v>134747</v>
      </c>
      <c r="V11" s="201">
        <v>139404</v>
      </c>
      <c r="W11" s="201">
        <v>141588</v>
      </c>
      <c r="X11" s="201">
        <v>143809</v>
      </c>
      <c r="Y11" s="201">
        <v>150767</v>
      </c>
      <c r="Z11" s="201">
        <v>162175</v>
      </c>
      <c r="AA11" s="77">
        <v>172287</v>
      </c>
      <c r="AB11" s="77">
        <v>175458</v>
      </c>
      <c r="AC11" s="77">
        <v>184882</v>
      </c>
      <c r="AD11" s="77">
        <v>195694</v>
      </c>
      <c r="AE11" s="77"/>
      <c r="AF11" s="77" t="s">
        <v>677</v>
      </c>
      <c r="AG11" s="77" t="s">
        <v>677</v>
      </c>
      <c r="AH11" s="77" t="s">
        <v>677</v>
      </c>
      <c r="AI11" s="77" t="s">
        <v>677</v>
      </c>
      <c r="AJ11" s="77" t="s">
        <v>677</v>
      </c>
      <c r="AK11" s="77" t="s">
        <v>677</v>
      </c>
      <c r="AL11" s="77" t="s">
        <v>677</v>
      </c>
      <c r="AM11" s="77" t="s">
        <v>677</v>
      </c>
      <c r="AN11" s="129" t="s">
        <v>677</v>
      </c>
      <c r="AO11" s="129" t="s">
        <v>677</v>
      </c>
      <c r="AP11" s="129" t="s">
        <v>677</v>
      </c>
      <c r="AQ11" s="129" t="s">
        <v>677</v>
      </c>
    </row>
    <row r="12" spans="1:43" x14ac:dyDescent="0.25">
      <c r="A12" s="32"/>
      <c r="B12" s="33"/>
      <c r="C12" s="51"/>
      <c r="D12" s="60"/>
      <c r="E12" s="60"/>
      <c r="F12" s="65"/>
      <c r="G12" s="65"/>
      <c r="H12" s="65"/>
      <c r="I12" s="65"/>
      <c r="J12" s="65"/>
      <c r="K12" s="65"/>
      <c r="L12" s="65"/>
      <c r="M12" s="77"/>
      <c r="N12" s="65"/>
      <c r="O12" s="77"/>
      <c r="P12" s="77"/>
      <c r="Q12" s="77"/>
      <c r="R12" s="77"/>
      <c r="S12" s="77" t="s">
        <v>1049</v>
      </c>
      <c r="T12" s="77" t="s">
        <v>1049</v>
      </c>
      <c r="U12" s="77" t="s">
        <v>1049</v>
      </c>
      <c r="V12" s="77" t="s">
        <v>1049</v>
      </c>
      <c r="W12" s="77" t="s">
        <v>1049</v>
      </c>
      <c r="X12" s="77" t="s">
        <v>1049</v>
      </c>
      <c r="Y12" s="77" t="s">
        <v>1049</v>
      </c>
      <c r="Z12" s="77" t="s">
        <v>1049</v>
      </c>
      <c r="AA12" s="77" t="s">
        <v>1049</v>
      </c>
      <c r="AB12" s="77" t="s">
        <v>1049</v>
      </c>
      <c r="AC12" s="77"/>
      <c r="AD12" s="77"/>
      <c r="AE12" s="77"/>
      <c r="AF12" s="77" t="s">
        <v>1049</v>
      </c>
      <c r="AG12" s="77" t="s">
        <v>1049</v>
      </c>
      <c r="AH12" s="77" t="s">
        <v>1049</v>
      </c>
      <c r="AI12" s="77" t="s">
        <v>1049</v>
      </c>
      <c r="AJ12" s="77" t="s">
        <v>1049</v>
      </c>
      <c r="AK12" s="77" t="s">
        <v>1049</v>
      </c>
      <c r="AL12" s="77" t="s">
        <v>1049</v>
      </c>
      <c r="AM12" s="77" t="s">
        <v>1049</v>
      </c>
      <c r="AN12" s="129" t="s">
        <v>1049</v>
      </c>
      <c r="AO12" s="129" t="s">
        <v>1049</v>
      </c>
    </row>
    <row r="13" spans="1:43" x14ac:dyDescent="0.25">
      <c r="A13" s="16" t="s">
        <v>15</v>
      </c>
      <c r="B13" s="15" t="s">
        <v>42</v>
      </c>
      <c r="C13" s="55" t="s">
        <v>81</v>
      </c>
      <c r="D13" s="56"/>
      <c r="E13" s="56"/>
      <c r="F13" s="78">
        <v>1462.4784062484589</v>
      </c>
      <c r="G13" s="78">
        <v>1430.0991526798261</v>
      </c>
      <c r="H13" s="78">
        <v>1871.8878614123205</v>
      </c>
      <c r="I13" s="78">
        <v>1666.7612011538317</v>
      </c>
      <c r="J13" s="78">
        <v>1556.4344924644745</v>
      </c>
      <c r="K13" s="78">
        <v>1560.9371761120733</v>
      </c>
      <c r="L13" s="78">
        <v>1440.3999582389113</v>
      </c>
      <c r="M13" s="78">
        <v>1445.6338462452418</v>
      </c>
      <c r="N13" s="66">
        <v>1460.9715980002993</v>
      </c>
      <c r="O13" s="78">
        <v>1385.4310539393332</v>
      </c>
      <c r="P13" s="78">
        <v>1470.4771422749559</v>
      </c>
      <c r="Q13" s="78">
        <v>1350.0838721843932</v>
      </c>
      <c r="R13" s="78"/>
      <c r="S13" s="78">
        <v>110813</v>
      </c>
      <c r="T13" s="78">
        <v>110442</v>
      </c>
      <c r="U13" s="78">
        <v>115676</v>
      </c>
      <c r="V13" s="78">
        <v>121851</v>
      </c>
      <c r="W13" s="78">
        <v>124106</v>
      </c>
      <c r="X13" s="78">
        <v>130868</v>
      </c>
      <c r="Y13" s="78">
        <v>134985</v>
      </c>
      <c r="Z13" s="78">
        <v>140590</v>
      </c>
      <c r="AA13" s="78">
        <v>147017</v>
      </c>
      <c r="AB13" s="78">
        <v>157365</v>
      </c>
      <c r="AC13" s="78">
        <v>162623</v>
      </c>
      <c r="AD13" s="78">
        <v>167196</v>
      </c>
      <c r="AE13" s="78"/>
      <c r="AF13" s="78">
        <v>147.5</v>
      </c>
      <c r="AG13" s="78">
        <v>146.80000000000001</v>
      </c>
      <c r="AH13" s="78">
        <v>148.1</v>
      </c>
      <c r="AI13" s="78">
        <v>153.19999999999999</v>
      </c>
      <c r="AJ13" s="78">
        <v>156.5</v>
      </c>
      <c r="AK13" s="78">
        <v>159</v>
      </c>
      <c r="AL13" s="78">
        <v>160.9</v>
      </c>
      <c r="AM13" s="78">
        <v>164.9</v>
      </c>
      <c r="AN13" s="78">
        <v>169.1</v>
      </c>
      <c r="AO13" s="78">
        <v>174</v>
      </c>
      <c r="AP13" s="78">
        <v>178.1</v>
      </c>
      <c r="AQ13" s="78">
        <v>181.6</v>
      </c>
    </row>
    <row r="14" spans="1:43" x14ac:dyDescent="0.25">
      <c r="C14" s="51" t="s">
        <v>11</v>
      </c>
      <c r="D14" s="26" t="s">
        <v>45</v>
      </c>
      <c r="E14" s="27" t="s">
        <v>46</v>
      </c>
      <c r="F14" s="77">
        <v>817.53416144229197</v>
      </c>
      <c r="G14" s="77">
        <v>800.79694412825802</v>
      </c>
      <c r="H14" s="77">
        <v>1240.31301567893</v>
      </c>
      <c r="I14" s="77">
        <v>1063.68407705505</v>
      </c>
      <c r="J14" s="77">
        <v>985.16719408432903</v>
      </c>
      <c r="K14" s="77">
        <v>1000.47042082103</v>
      </c>
      <c r="L14" s="77">
        <v>893.65083301142397</v>
      </c>
      <c r="M14" s="77">
        <v>897.75053362995095</v>
      </c>
      <c r="N14" s="65">
        <v>936.39958548777304</v>
      </c>
      <c r="O14" s="77">
        <v>871.48727606390798</v>
      </c>
      <c r="P14" s="77">
        <v>967.08005980377095</v>
      </c>
      <c r="Q14" s="77">
        <v>862.33024664549498</v>
      </c>
      <c r="R14" s="77"/>
      <c r="S14" s="74">
        <v>30873</v>
      </c>
      <c r="T14" s="201">
        <v>28302</v>
      </c>
      <c r="U14" s="201">
        <v>33219</v>
      </c>
      <c r="V14" s="201">
        <v>34330</v>
      </c>
      <c r="W14" s="201">
        <v>33110</v>
      </c>
      <c r="X14" s="201">
        <v>34299</v>
      </c>
      <c r="Y14" s="201">
        <v>34430</v>
      </c>
      <c r="Z14" s="201">
        <v>34639</v>
      </c>
      <c r="AA14" s="201">
        <v>34036</v>
      </c>
      <c r="AB14" s="201">
        <v>38387</v>
      </c>
      <c r="AC14" s="201">
        <v>38369</v>
      </c>
      <c r="AD14" s="201">
        <v>37327</v>
      </c>
      <c r="AE14" s="77"/>
      <c r="AF14" s="201">
        <v>31.1</v>
      </c>
      <c r="AG14" s="201">
        <v>29.8</v>
      </c>
      <c r="AH14" s="201">
        <v>29.7</v>
      </c>
      <c r="AI14" s="201">
        <v>31.8</v>
      </c>
      <c r="AJ14" s="201">
        <v>32.5</v>
      </c>
      <c r="AK14" s="201">
        <v>32.6</v>
      </c>
      <c r="AL14" s="201">
        <v>32.6</v>
      </c>
      <c r="AM14" s="201">
        <v>33.200000000000003</v>
      </c>
      <c r="AN14" s="201">
        <v>33</v>
      </c>
      <c r="AO14" s="201">
        <v>34.200000000000003</v>
      </c>
      <c r="AP14" s="201">
        <v>35</v>
      </c>
      <c r="AQ14" s="201">
        <v>35.700000000000003</v>
      </c>
    </row>
    <row r="15" spans="1:43" x14ac:dyDescent="0.25">
      <c r="C15" s="51" t="s">
        <v>12</v>
      </c>
      <c r="D15" s="26" t="s">
        <v>47</v>
      </c>
      <c r="E15" s="27" t="s">
        <v>48</v>
      </c>
      <c r="F15" s="77">
        <v>221.79892552805899</v>
      </c>
      <c r="G15" s="77">
        <v>207.09282445968401</v>
      </c>
      <c r="H15" s="77">
        <v>216.41143582802999</v>
      </c>
      <c r="I15" s="77">
        <v>213.154971278038</v>
      </c>
      <c r="J15" s="77">
        <v>193.59991640334999</v>
      </c>
      <c r="K15" s="77">
        <v>187.877787827524</v>
      </c>
      <c r="L15" s="77">
        <v>178.92392087040699</v>
      </c>
      <c r="M15" s="77">
        <v>169.698750518092</v>
      </c>
      <c r="N15" s="65">
        <v>157.59701034459201</v>
      </c>
      <c r="O15" s="77">
        <v>154.566847547219</v>
      </c>
      <c r="P15" s="77">
        <v>153.71132926148201</v>
      </c>
      <c r="Q15" s="77">
        <v>147.70454632974</v>
      </c>
      <c r="R15" s="77"/>
      <c r="S15" s="74">
        <v>35422</v>
      </c>
      <c r="T15" s="201">
        <v>36531</v>
      </c>
      <c r="U15" s="201">
        <v>35775</v>
      </c>
      <c r="V15" s="201">
        <v>38719</v>
      </c>
      <c r="W15" s="201">
        <v>39510</v>
      </c>
      <c r="X15" s="201">
        <v>41866</v>
      </c>
      <c r="Y15" s="201">
        <v>44296</v>
      </c>
      <c r="Z15" s="201">
        <v>47066</v>
      </c>
      <c r="AA15" s="201">
        <v>51105</v>
      </c>
      <c r="AB15" s="201">
        <v>53516</v>
      </c>
      <c r="AC15" s="201">
        <v>54464</v>
      </c>
      <c r="AD15" s="201">
        <v>55819</v>
      </c>
      <c r="AE15" s="77"/>
      <c r="AF15" s="201">
        <v>53.1</v>
      </c>
      <c r="AG15" s="201">
        <v>54</v>
      </c>
      <c r="AH15" s="201">
        <v>55.5</v>
      </c>
      <c r="AI15" s="201">
        <v>57.9</v>
      </c>
      <c r="AJ15" s="201">
        <v>58.9</v>
      </c>
      <c r="AK15" s="201">
        <v>60.1</v>
      </c>
      <c r="AL15" s="201">
        <v>60.9</v>
      </c>
      <c r="AM15" s="201">
        <v>62.5</v>
      </c>
      <c r="AN15" s="201">
        <v>66</v>
      </c>
      <c r="AO15" s="201">
        <v>66.900000000000006</v>
      </c>
      <c r="AP15" s="201">
        <v>68.3</v>
      </c>
      <c r="AQ15" s="201">
        <v>68.099999999999994</v>
      </c>
    </row>
    <row r="16" spans="1:43" x14ac:dyDescent="0.25">
      <c r="C16" s="51" t="s">
        <v>13</v>
      </c>
      <c r="D16" s="26" t="s">
        <v>49</v>
      </c>
      <c r="E16" s="27" t="s">
        <v>50</v>
      </c>
      <c r="F16" s="77">
        <v>20.7688344134849</v>
      </c>
      <c r="G16" s="77">
        <v>19.994607844866302</v>
      </c>
      <c r="H16" s="77">
        <v>20.185616926441401</v>
      </c>
      <c r="I16" s="77">
        <v>19.220489364939901</v>
      </c>
      <c r="J16" s="77">
        <v>19.7012777101315</v>
      </c>
      <c r="K16" s="77">
        <v>17.727631284024199</v>
      </c>
      <c r="L16" s="77">
        <v>16.7128986617154</v>
      </c>
      <c r="M16" s="77">
        <v>18.825742541317901</v>
      </c>
      <c r="N16" s="65">
        <v>18.2151675937871</v>
      </c>
      <c r="O16" s="77">
        <v>17.296905532646299</v>
      </c>
      <c r="P16" s="77">
        <v>15.157035529664901</v>
      </c>
      <c r="Q16" s="77">
        <v>16.457302047410199</v>
      </c>
      <c r="R16" s="77"/>
      <c r="S16" s="74">
        <v>33784</v>
      </c>
      <c r="T16" s="201">
        <v>34858</v>
      </c>
      <c r="U16" s="201">
        <v>35263</v>
      </c>
      <c r="V16" s="201">
        <v>37187</v>
      </c>
      <c r="W16" s="201">
        <v>39988</v>
      </c>
      <c r="X16" s="201">
        <v>42611</v>
      </c>
      <c r="Y16" s="201">
        <v>44001</v>
      </c>
      <c r="Z16" s="201">
        <v>45915</v>
      </c>
      <c r="AA16" s="201">
        <v>47823</v>
      </c>
      <c r="AB16" s="201">
        <v>50377</v>
      </c>
      <c r="AC16" s="201">
        <v>54569</v>
      </c>
      <c r="AD16" s="201">
        <v>59017</v>
      </c>
      <c r="AE16" s="77"/>
      <c r="AF16" s="201">
        <v>63.3</v>
      </c>
      <c r="AG16" s="201">
        <v>63</v>
      </c>
      <c r="AH16" s="201">
        <v>62.9</v>
      </c>
      <c r="AI16" s="201">
        <v>63.5</v>
      </c>
      <c r="AJ16" s="201">
        <v>65.099999999999994</v>
      </c>
      <c r="AK16" s="201">
        <v>66.3</v>
      </c>
      <c r="AL16" s="201">
        <v>67.400000000000006</v>
      </c>
      <c r="AM16" s="201">
        <v>69.2</v>
      </c>
      <c r="AN16" s="201">
        <v>70.099999999999994</v>
      </c>
      <c r="AO16" s="201">
        <v>72.900000000000006</v>
      </c>
      <c r="AP16" s="201">
        <v>74.8</v>
      </c>
      <c r="AQ16" s="201">
        <v>77.8</v>
      </c>
    </row>
    <row r="17" spans="1:43" x14ac:dyDescent="0.25">
      <c r="C17" s="51" t="s">
        <v>14</v>
      </c>
      <c r="D17" s="28" t="s">
        <v>51</v>
      </c>
      <c r="E17" s="29" t="s">
        <v>52</v>
      </c>
      <c r="F17" s="77">
        <v>402.37648486462302</v>
      </c>
      <c r="G17" s="77">
        <v>402.21477624701799</v>
      </c>
      <c r="H17" s="77">
        <v>394.97779297891901</v>
      </c>
      <c r="I17" s="77">
        <v>370.70166345580401</v>
      </c>
      <c r="J17" s="77">
        <v>357.96610426666399</v>
      </c>
      <c r="K17" s="77">
        <v>354.86133617949503</v>
      </c>
      <c r="L17" s="77">
        <v>351.11230569536502</v>
      </c>
      <c r="M17" s="77">
        <v>359.35881955588098</v>
      </c>
      <c r="N17" s="65">
        <v>348.75983457414702</v>
      </c>
      <c r="O17" s="77">
        <v>342.08002479556001</v>
      </c>
      <c r="P17" s="77">
        <v>334.52871768003803</v>
      </c>
      <c r="Q17" s="77">
        <v>323.59177716174798</v>
      </c>
      <c r="R17" s="77"/>
      <c r="S17" s="77" t="s">
        <v>677</v>
      </c>
      <c r="T17" s="77" t="s">
        <v>677</v>
      </c>
      <c r="U17" s="77" t="s">
        <v>677</v>
      </c>
      <c r="V17" s="77" t="s">
        <v>677</v>
      </c>
      <c r="W17" s="77" t="s">
        <v>677</v>
      </c>
      <c r="X17" s="77" t="s">
        <v>677</v>
      </c>
      <c r="Y17" s="77" t="s">
        <v>677</v>
      </c>
      <c r="Z17" s="77" t="s">
        <v>677</v>
      </c>
      <c r="AA17" s="201" t="s">
        <v>677</v>
      </c>
      <c r="AB17" s="201" t="s">
        <v>677</v>
      </c>
      <c r="AC17" s="201" t="s">
        <v>677</v>
      </c>
      <c r="AD17" s="201" t="s">
        <v>677</v>
      </c>
      <c r="AE17" s="77"/>
      <c r="AF17" s="77" t="s">
        <v>677</v>
      </c>
      <c r="AG17" s="77" t="s">
        <v>677</v>
      </c>
      <c r="AH17" s="77" t="s">
        <v>677</v>
      </c>
      <c r="AI17" s="77" t="s">
        <v>677</v>
      </c>
      <c r="AJ17" s="77" t="s">
        <v>677</v>
      </c>
      <c r="AK17" s="77" t="s">
        <v>677</v>
      </c>
      <c r="AL17" s="77" t="s">
        <v>677</v>
      </c>
      <c r="AM17" s="77" t="s">
        <v>677</v>
      </c>
      <c r="AN17" s="129" t="s">
        <v>677</v>
      </c>
      <c r="AO17" s="129" t="s">
        <v>677</v>
      </c>
      <c r="AP17" s="129" t="s">
        <v>677</v>
      </c>
      <c r="AQ17" s="129" t="s">
        <v>677</v>
      </c>
    </row>
    <row r="18" spans="1:43" x14ac:dyDescent="0.25">
      <c r="C18" s="51" t="s">
        <v>58</v>
      </c>
      <c r="D18" s="32" t="s">
        <v>56</v>
      </c>
      <c r="E18" s="33" t="s">
        <v>57</v>
      </c>
      <c r="F18" s="77" t="s">
        <v>677</v>
      </c>
      <c r="G18" s="77" t="s">
        <v>677</v>
      </c>
      <c r="H18" s="77" t="s">
        <v>677</v>
      </c>
      <c r="I18" s="77" t="s">
        <v>677</v>
      </c>
      <c r="J18" s="77" t="s">
        <v>677</v>
      </c>
      <c r="K18" s="77" t="s">
        <v>677</v>
      </c>
      <c r="L18" s="77" t="s">
        <v>677</v>
      </c>
      <c r="M18" s="77" t="s">
        <v>677</v>
      </c>
      <c r="N18" s="77" t="s">
        <v>677</v>
      </c>
      <c r="O18" s="77" t="s">
        <v>677</v>
      </c>
      <c r="P18" s="77" t="s">
        <v>677</v>
      </c>
      <c r="Q18" s="77" t="s">
        <v>677</v>
      </c>
      <c r="R18" s="77"/>
      <c r="S18" s="74">
        <v>10734</v>
      </c>
      <c r="T18" s="201">
        <v>10751</v>
      </c>
      <c r="U18" s="201">
        <v>11419</v>
      </c>
      <c r="V18" s="201">
        <v>11615</v>
      </c>
      <c r="W18" s="201">
        <v>11498</v>
      </c>
      <c r="X18" s="201">
        <v>12092</v>
      </c>
      <c r="Y18" s="201">
        <v>12258</v>
      </c>
      <c r="Z18" s="201">
        <v>12970</v>
      </c>
      <c r="AA18" s="201">
        <v>14053</v>
      </c>
      <c r="AB18" s="201">
        <v>15085</v>
      </c>
      <c r="AC18" s="201">
        <v>15221</v>
      </c>
      <c r="AD18" s="201">
        <v>15033</v>
      </c>
      <c r="AE18" s="77"/>
      <c r="AF18" s="77" t="s">
        <v>677</v>
      </c>
      <c r="AG18" s="77" t="s">
        <v>677</v>
      </c>
      <c r="AH18" s="77" t="s">
        <v>677</v>
      </c>
      <c r="AI18" s="77" t="s">
        <v>677</v>
      </c>
      <c r="AJ18" s="77" t="s">
        <v>677</v>
      </c>
      <c r="AK18" s="77" t="s">
        <v>677</v>
      </c>
      <c r="AL18" s="77" t="s">
        <v>677</v>
      </c>
      <c r="AM18" s="77" t="s">
        <v>677</v>
      </c>
      <c r="AN18" s="129" t="s">
        <v>677</v>
      </c>
      <c r="AO18" s="129" t="s">
        <v>677</v>
      </c>
      <c r="AP18" s="129" t="s">
        <v>677</v>
      </c>
      <c r="AQ18" s="129" t="s">
        <v>677</v>
      </c>
    </row>
    <row r="19" spans="1:43" x14ac:dyDescent="0.25">
      <c r="A19" s="32"/>
      <c r="B19" s="33"/>
      <c r="C19" s="51"/>
      <c r="D19" s="60"/>
      <c r="E19" s="60"/>
      <c r="F19" s="65"/>
      <c r="G19" s="65"/>
      <c r="H19" s="65"/>
      <c r="I19" s="65"/>
      <c r="J19" s="65"/>
      <c r="K19" s="65"/>
      <c r="L19" s="65"/>
      <c r="M19" s="77"/>
      <c r="N19" s="65"/>
      <c r="O19" s="77"/>
      <c r="P19" s="77"/>
      <c r="Q19" s="77"/>
      <c r="R19" s="77"/>
      <c r="S19" s="77" t="s">
        <v>1049</v>
      </c>
      <c r="T19" s="77" t="s">
        <v>1049</v>
      </c>
      <c r="U19" s="77" t="s">
        <v>1049</v>
      </c>
      <c r="V19" s="77" t="s">
        <v>1049</v>
      </c>
      <c r="W19" s="77" t="s">
        <v>1049</v>
      </c>
      <c r="X19" s="77" t="s">
        <v>1049</v>
      </c>
      <c r="Y19" s="77" t="s">
        <v>1049</v>
      </c>
      <c r="Z19" s="77" t="s">
        <v>1049</v>
      </c>
      <c r="AA19" s="77" t="s">
        <v>1049</v>
      </c>
      <c r="AB19" s="77" t="s">
        <v>1049</v>
      </c>
      <c r="AC19" s="77"/>
      <c r="AD19" s="77"/>
      <c r="AE19" s="77"/>
      <c r="AF19" s="77" t="s">
        <v>1049</v>
      </c>
      <c r="AG19" s="77" t="s">
        <v>1049</v>
      </c>
      <c r="AH19" s="77" t="s">
        <v>1049</v>
      </c>
      <c r="AI19" s="77" t="s">
        <v>1049</v>
      </c>
      <c r="AJ19" s="77" t="s">
        <v>1049</v>
      </c>
      <c r="AK19" s="77" t="s">
        <v>1049</v>
      </c>
      <c r="AL19" s="77" t="s">
        <v>1049</v>
      </c>
      <c r="AM19" s="77" t="s">
        <v>1049</v>
      </c>
      <c r="AN19" s="129" t="s">
        <v>1049</v>
      </c>
      <c r="AO19" s="129" t="s">
        <v>1049</v>
      </c>
    </row>
    <row r="20" spans="1:43" x14ac:dyDescent="0.25">
      <c r="A20" s="18" t="s">
        <v>16</v>
      </c>
      <c r="B20" s="17" t="s">
        <v>43</v>
      </c>
      <c r="C20" s="55" t="s">
        <v>81</v>
      </c>
      <c r="D20" s="56"/>
      <c r="E20" s="56"/>
      <c r="F20" s="78">
        <v>3475.4624274153089</v>
      </c>
      <c r="G20" s="78">
        <v>2114.1045811672825</v>
      </c>
      <c r="H20" s="78">
        <v>3118.2369566983402</v>
      </c>
      <c r="I20" s="78">
        <v>2908.6324063523844</v>
      </c>
      <c r="J20" s="78">
        <v>2368.0821939553789</v>
      </c>
      <c r="K20" s="78">
        <v>2440.8646137890214</v>
      </c>
      <c r="L20" s="78">
        <v>2548.4468852586574</v>
      </c>
      <c r="M20" s="78">
        <v>3245.0445434661206</v>
      </c>
      <c r="N20" s="66">
        <v>2473.7784747834867</v>
      </c>
      <c r="O20" s="78">
        <v>2538.6700431874201</v>
      </c>
      <c r="P20" s="78">
        <v>2462.0720316800248</v>
      </c>
      <c r="Q20" s="78">
        <v>3090.9735577391984</v>
      </c>
      <c r="R20" s="78"/>
      <c r="S20" s="78">
        <v>77953</v>
      </c>
      <c r="T20" s="78">
        <v>70436</v>
      </c>
      <c r="U20" s="78">
        <v>81159</v>
      </c>
      <c r="V20" s="78">
        <v>84136</v>
      </c>
      <c r="W20" s="78">
        <v>85362</v>
      </c>
      <c r="X20" s="78">
        <v>81439</v>
      </c>
      <c r="Y20" s="78">
        <v>82434</v>
      </c>
      <c r="Z20" s="78">
        <v>86983</v>
      </c>
      <c r="AA20" s="78">
        <v>90350</v>
      </c>
      <c r="AB20" s="78">
        <v>97975</v>
      </c>
      <c r="AC20" s="78">
        <v>104379</v>
      </c>
      <c r="AD20" s="78">
        <v>104320</v>
      </c>
      <c r="AE20" s="78"/>
      <c r="AF20" s="78">
        <v>110.6</v>
      </c>
      <c r="AG20" s="78">
        <v>107.2</v>
      </c>
      <c r="AH20" s="78">
        <v>106.9</v>
      </c>
      <c r="AI20" s="78">
        <v>110.1</v>
      </c>
      <c r="AJ20" s="78">
        <v>110.2</v>
      </c>
      <c r="AK20" s="78">
        <v>110.8</v>
      </c>
      <c r="AL20" s="78">
        <v>112.4</v>
      </c>
      <c r="AM20" s="78">
        <v>113.8</v>
      </c>
      <c r="AN20" s="78">
        <v>116.1</v>
      </c>
      <c r="AO20" s="78">
        <v>119</v>
      </c>
      <c r="AP20" s="78">
        <v>120.8</v>
      </c>
      <c r="AQ20" s="78">
        <v>122.4</v>
      </c>
    </row>
    <row r="21" spans="1:43" x14ac:dyDescent="0.25">
      <c r="C21" s="51" t="s">
        <v>11</v>
      </c>
      <c r="D21" s="26" t="s">
        <v>45</v>
      </c>
      <c r="E21" s="27" t="s">
        <v>46</v>
      </c>
      <c r="F21" s="77">
        <v>2912.4376903781799</v>
      </c>
      <c r="G21" s="77">
        <v>1565.4036871420601</v>
      </c>
      <c r="H21" s="77">
        <v>2577.8874038668</v>
      </c>
      <c r="I21" s="77">
        <v>2387.5287279477502</v>
      </c>
      <c r="J21" s="77">
        <v>1879.4646037263899</v>
      </c>
      <c r="K21" s="77">
        <v>1962.37526730783</v>
      </c>
      <c r="L21" s="77">
        <v>2078.6214149992802</v>
      </c>
      <c r="M21" s="77">
        <v>2771.3029474643499</v>
      </c>
      <c r="N21" s="65">
        <v>2019.89878914111</v>
      </c>
      <c r="O21" s="77">
        <v>2095.0317305209601</v>
      </c>
      <c r="P21" s="77">
        <v>2029.5196111355101</v>
      </c>
      <c r="Q21" s="77">
        <v>2668.23512707994</v>
      </c>
      <c r="R21" s="77"/>
      <c r="S21" s="74">
        <v>25581</v>
      </c>
      <c r="T21" s="74">
        <v>19789</v>
      </c>
      <c r="U21" s="201">
        <v>26759</v>
      </c>
      <c r="V21" s="201">
        <v>27167</v>
      </c>
      <c r="W21" s="201">
        <v>27517</v>
      </c>
      <c r="X21" s="74">
        <v>23272</v>
      </c>
      <c r="Y21" s="74">
        <v>22925</v>
      </c>
      <c r="Z21" s="74">
        <v>24788</v>
      </c>
      <c r="AA21" s="74">
        <v>25602</v>
      </c>
      <c r="AB21" s="74">
        <v>31116</v>
      </c>
      <c r="AC21" s="74">
        <v>32912</v>
      </c>
      <c r="AD21" s="74">
        <v>31347</v>
      </c>
      <c r="AE21" s="77"/>
      <c r="AF21" s="201">
        <v>33.5</v>
      </c>
      <c r="AG21" s="201">
        <v>30.4</v>
      </c>
      <c r="AH21" s="201">
        <v>30.6</v>
      </c>
      <c r="AI21" s="201">
        <v>31.9</v>
      </c>
      <c r="AJ21" s="201">
        <v>31</v>
      </c>
      <c r="AK21" s="201">
        <v>30.8</v>
      </c>
      <c r="AL21" s="201">
        <v>30.9</v>
      </c>
      <c r="AM21" s="201">
        <v>30.9</v>
      </c>
      <c r="AN21" s="201">
        <v>30.2</v>
      </c>
      <c r="AO21" s="201">
        <v>31.2</v>
      </c>
      <c r="AP21" s="201">
        <v>31.8</v>
      </c>
      <c r="AQ21" s="201">
        <v>32.200000000000003</v>
      </c>
    </row>
    <row r="22" spans="1:43" x14ac:dyDescent="0.25">
      <c r="C22" s="51" t="s">
        <v>12</v>
      </c>
      <c r="D22" s="26" t="s">
        <v>47</v>
      </c>
      <c r="E22" s="27" t="s">
        <v>48</v>
      </c>
      <c r="F22" s="77">
        <v>184.252018980798</v>
      </c>
      <c r="G22" s="77">
        <v>171.42937682223999</v>
      </c>
      <c r="H22" s="77">
        <v>169.54648085918899</v>
      </c>
      <c r="I22" s="77">
        <v>171.55705975050401</v>
      </c>
      <c r="J22" s="77">
        <v>150.95287951540701</v>
      </c>
      <c r="K22" s="77">
        <v>145.53782042736501</v>
      </c>
      <c r="L22" s="77">
        <v>141.04415246545301</v>
      </c>
      <c r="M22" s="77">
        <v>138.993637734901</v>
      </c>
      <c r="N22" s="65">
        <v>129.22694934111701</v>
      </c>
      <c r="O22" s="77">
        <v>124.211280666826</v>
      </c>
      <c r="P22" s="77">
        <v>122.769681171427</v>
      </c>
      <c r="Q22" s="77">
        <v>122.533622374591</v>
      </c>
      <c r="R22" s="77"/>
      <c r="S22" s="74">
        <v>27064</v>
      </c>
      <c r="T22" s="201">
        <v>26170</v>
      </c>
      <c r="U22" s="201">
        <v>28183</v>
      </c>
      <c r="V22" s="201">
        <v>30320</v>
      </c>
      <c r="W22" s="201">
        <v>30499</v>
      </c>
      <c r="X22" s="74">
        <v>30636</v>
      </c>
      <c r="Y22" s="74">
        <v>31351</v>
      </c>
      <c r="Z22" s="74">
        <v>32959</v>
      </c>
      <c r="AA22" s="74">
        <v>33828</v>
      </c>
      <c r="AB22" s="74">
        <v>33756</v>
      </c>
      <c r="AC22" s="74">
        <v>36646</v>
      </c>
      <c r="AD22" s="74">
        <v>37297</v>
      </c>
      <c r="AE22" s="77"/>
      <c r="AF22" s="201">
        <v>37.799999999999997</v>
      </c>
      <c r="AG22" s="201">
        <v>38.1</v>
      </c>
      <c r="AH22" s="201">
        <v>38.200000000000003</v>
      </c>
      <c r="AI22" s="201">
        <v>40.4</v>
      </c>
      <c r="AJ22" s="201">
        <v>41</v>
      </c>
      <c r="AK22" s="201">
        <v>40.700000000000003</v>
      </c>
      <c r="AL22" s="201">
        <v>41.2</v>
      </c>
      <c r="AM22" s="201">
        <v>41.6</v>
      </c>
      <c r="AN22" s="201">
        <v>43.1</v>
      </c>
      <c r="AO22" s="201">
        <v>44.2</v>
      </c>
      <c r="AP22" s="201">
        <v>44.3</v>
      </c>
      <c r="AQ22" s="201">
        <v>43.6</v>
      </c>
    </row>
    <row r="23" spans="1:43" x14ac:dyDescent="0.25">
      <c r="C23" s="51" t="s">
        <v>13</v>
      </c>
      <c r="D23" s="26" t="s">
        <v>49</v>
      </c>
      <c r="E23" s="27" t="s">
        <v>50</v>
      </c>
      <c r="F23" s="77">
        <v>19.3798386068142</v>
      </c>
      <c r="G23" s="77">
        <v>18.838327055835499</v>
      </c>
      <c r="H23" s="77">
        <v>19.525580892647898</v>
      </c>
      <c r="I23" s="77">
        <v>18.662849247041098</v>
      </c>
      <c r="J23" s="77">
        <v>19.724143529170199</v>
      </c>
      <c r="K23" s="77">
        <v>17.757130850672802</v>
      </c>
      <c r="L23" s="77">
        <v>16.858316389660001</v>
      </c>
      <c r="M23" s="77">
        <v>16.599487766364</v>
      </c>
      <c r="N23" s="65">
        <v>16.345304235317499</v>
      </c>
      <c r="O23" s="77">
        <v>15.0605458803871</v>
      </c>
      <c r="P23" s="77">
        <v>12.9440787390878</v>
      </c>
      <c r="Q23" s="77">
        <v>14.2973244933447</v>
      </c>
      <c r="R23" s="77"/>
      <c r="S23" s="74">
        <v>16431</v>
      </c>
      <c r="T23" s="74">
        <v>16406</v>
      </c>
      <c r="U23" s="74">
        <v>16770</v>
      </c>
      <c r="V23" s="74">
        <v>17132</v>
      </c>
      <c r="W23" s="74">
        <v>17871</v>
      </c>
      <c r="X23" s="74">
        <v>18509</v>
      </c>
      <c r="Y23" s="74">
        <v>19226</v>
      </c>
      <c r="Z23" s="74">
        <v>20040</v>
      </c>
      <c r="AA23" s="74">
        <v>21009</v>
      </c>
      <c r="AB23" s="74">
        <v>22286</v>
      </c>
      <c r="AC23" s="74">
        <v>23414</v>
      </c>
      <c r="AD23" s="74">
        <v>24596</v>
      </c>
      <c r="AE23" s="77"/>
      <c r="AF23" s="201">
        <v>39.299999999999997</v>
      </c>
      <c r="AG23" s="201">
        <v>38.700000000000003</v>
      </c>
      <c r="AH23" s="201">
        <v>38.1</v>
      </c>
      <c r="AI23" s="201">
        <v>37.799999999999997</v>
      </c>
      <c r="AJ23" s="201">
        <v>38.200000000000003</v>
      </c>
      <c r="AK23" s="201">
        <v>39.299999999999997</v>
      </c>
      <c r="AL23" s="201">
        <v>40.299999999999997</v>
      </c>
      <c r="AM23" s="201">
        <v>41.3</v>
      </c>
      <c r="AN23" s="201">
        <v>42.8</v>
      </c>
      <c r="AO23" s="201">
        <v>43.6</v>
      </c>
      <c r="AP23" s="201">
        <v>44.7</v>
      </c>
      <c r="AQ23" s="201">
        <v>46.6</v>
      </c>
    </row>
    <row r="24" spans="1:43" x14ac:dyDescent="0.25">
      <c r="C24" s="51" t="s">
        <v>14</v>
      </c>
      <c r="D24" s="28" t="s">
        <v>51</v>
      </c>
      <c r="E24" s="29" t="s">
        <v>52</v>
      </c>
      <c r="F24" s="77">
        <v>359.39287944951701</v>
      </c>
      <c r="G24" s="77">
        <v>358.433190147147</v>
      </c>
      <c r="H24" s="77">
        <v>351.277491079703</v>
      </c>
      <c r="I24" s="77">
        <v>330.88376940708901</v>
      </c>
      <c r="J24" s="77">
        <v>317.94056718441198</v>
      </c>
      <c r="K24" s="77">
        <v>315.19439520315399</v>
      </c>
      <c r="L24" s="77">
        <v>311.92300140426403</v>
      </c>
      <c r="M24" s="77">
        <v>318.14847050050599</v>
      </c>
      <c r="N24" s="65">
        <v>308.30743206594201</v>
      </c>
      <c r="O24" s="77">
        <v>304.36648611924699</v>
      </c>
      <c r="P24" s="77">
        <v>296.83866063400001</v>
      </c>
      <c r="Q24" s="77">
        <v>285.90748379132299</v>
      </c>
      <c r="R24" s="77"/>
      <c r="S24" s="77" t="s">
        <v>677</v>
      </c>
      <c r="T24" s="77" t="s">
        <v>677</v>
      </c>
      <c r="U24" s="77" t="s">
        <v>677</v>
      </c>
      <c r="V24" s="77" t="s">
        <v>677</v>
      </c>
      <c r="W24" s="77" t="s">
        <v>677</v>
      </c>
      <c r="X24" s="77" t="s">
        <v>677</v>
      </c>
      <c r="Y24" s="77" t="s">
        <v>677</v>
      </c>
      <c r="Z24" s="77" t="s">
        <v>677</v>
      </c>
      <c r="AA24" s="74" t="s">
        <v>677</v>
      </c>
      <c r="AB24" s="74" t="s">
        <v>677</v>
      </c>
      <c r="AC24" s="74" t="s">
        <v>677</v>
      </c>
      <c r="AD24" s="74" t="s">
        <v>677</v>
      </c>
      <c r="AE24" s="77"/>
      <c r="AF24" s="77" t="s">
        <v>677</v>
      </c>
      <c r="AG24" s="77" t="s">
        <v>677</v>
      </c>
      <c r="AH24" s="77" t="s">
        <v>677</v>
      </c>
      <c r="AI24" s="77" t="s">
        <v>677</v>
      </c>
      <c r="AJ24" s="77" t="s">
        <v>677</v>
      </c>
      <c r="AK24" s="77" t="s">
        <v>677</v>
      </c>
      <c r="AL24" s="77" t="s">
        <v>677</v>
      </c>
      <c r="AM24" s="77" t="s">
        <v>677</v>
      </c>
      <c r="AN24" s="129" t="s">
        <v>677</v>
      </c>
      <c r="AO24" s="129" t="s">
        <v>677</v>
      </c>
      <c r="AP24" s="129" t="s">
        <v>677</v>
      </c>
      <c r="AQ24" s="129" t="s">
        <v>677</v>
      </c>
    </row>
    <row r="25" spans="1:43" x14ac:dyDescent="0.25">
      <c r="C25" s="51" t="s">
        <v>58</v>
      </c>
      <c r="D25" s="32" t="s">
        <v>56</v>
      </c>
      <c r="E25" s="33" t="s">
        <v>57</v>
      </c>
      <c r="F25" s="77" t="s">
        <v>677</v>
      </c>
      <c r="G25" s="77" t="s">
        <v>677</v>
      </c>
      <c r="H25" s="77" t="s">
        <v>677</v>
      </c>
      <c r="I25" s="77" t="s">
        <v>677</v>
      </c>
      <c r="J25" s="77" t="s">
        <v>677</v>
      </c>
      <c r="K25" s="77" t="s">
        <v>677</v>
      </c>
      <c r="L25" s="77" t="s">
        <v>677</v>
      </c>
      <c r="M25" s="77" t="s">
        <v>677</v>
      </c>
      <c r="N25" s="77" t="s">
        <v>677</v>
      </c>
      <c r="O25" s="77" t="s">
        <v>677</v>
      </c>
      <c r="P25" s="77" t="s">
        <v>677</v>
      </c>
      <c r="Q25" s="77" t="s">
        <v>677</v>
      </c>
      <c r="R25" s="77"/>
      <c r="S25" s="74">
        <v>8877</v>
      </c>
      <c r="T25" s="201">
        <v>8071</v>
      </c>
      <c r="U25" s="201">
        <v>9447</v>
      </c>
      <c r="V25" s="201">
        <v>9517</v>
      </c>
      <c r="W25" s="201">
        <v>9475</v>
      </c>
      <c r="X25" s="74">
        <v>9022</v>
      </c>
      <c r="Y25" s="74">
        <v>8932</v>
      </c>
      <c r="Z25" s="74">
        <v>9196</v>
      </c>
      <c r="AA25" s="74">
        <v>9911</v>
      </c>
      <c r="AB25" s="74">
        <v>10817</v>
      </c>
      <c r="AC25" s="74">
        <v>11407</v>
      </c>
      <c r="AD25" s="74">
        <v>11080</v>
      </c>
      <c r="AE25" s="77"/>
      <c r="AF25" s="77" t="s">
        <v>677</v>
      </c>
      <c r="AG25" s="77" t="s">
        <v>677</v>
      </c>
      <c r="AH25" s="77" t="s">
        <v>677</v>
      </c>
      <c r="AI25" s="77" t="s">
        <v>677</v>
      </c>
      <c r="AJ25" s="77" t="s">
        <v>677</v>
      </c>
      <c r="AK25" s="77" t="s">
        <v>677</v>
      </c>
      <c r="AL25" s="77" t="s">
        <v>677</v>
      </c>
      <c r="AM25" s="77" t="s">
        <v>677</v>
      </c>
      <c r="AN25" s="129" t="s">
        <v>677</v>
      </c>
      <c r="AO25" s="129" t="s">
        <v>677</v>
      </c>
      <c r="AP25" s="129" t="s">
        <v>677</v>
      </c>
      <c r="AQ25" s="129" t="s">
        <v>677</v>
      </c>
    </row>
    <row r="26" spans="1:43" x14ac:dyDescent="0.25">
      <c r="A26" s="28"/>
      <c r="B26" s="29"/>
      <c r="C26" s="51"/>
      <c r="D26" s="57"/>
      <c r="E26" s="57"/>
      <c r="F26" s="65"/>
      <c r="G26" s="65"/>
      <c r="H26" s="65"/>
      <c r="I26" s="65"/>
      <c r="J26" s="65"/>
      <c r="K26" s="65"/>
      <c r="L26" s="65"/>
      <c r="M26" s="77"/>
      <c r="N26" s="65"/>
      <c r="O26" s="77"/>
      <c r="P26" s="77"/>
      <c r="Q26" s="77"/>
      <c r="R26" s="77"/>
      <c r="S26" s="77" t="s">
        <v>1049</v>
      </c>
      <c r="T26" s="77" t="s">
        <v>1049</v>
      </c>
      <c r="U26" s="77" t="s">
        <v>1049</v>
      </c>
      <c r="V26" s="77" t="s">
        <v>1049</v>
      </c>
      <c r="W26" s="77" t="s">
        <v>1049</v>
      </c>
      <c r="X26" s="77" t="s">
        <v>1049</v>
      </c>
      <c r="Y26" s="77" t="s">
        <v>1049</v>
      </c>
      <c r="Z26" s="77" t="s">
        <v>1049</v>
      </c>
      <c r="AA26" s="77" t="s">
        <v>1049</v>
      </c>
      <c r="AB26" s="77" t="s">
        <v>1049</v>
      </c>
      <c r="AC26" s="77"/>
      <c r="AD26" s="77"/>
      <c r="AE26" s="77"/>
      <c r="AF26" s="77" t="s">
        <v>1049</v>
      </c>
      <c r="AG26" s="77" t="s">
        <v>1049</v>
      </c>
      <c r="AH26" s="77" t="s">
        <v>1049</v>
      </c>
      <c r="AI26" s="77" t="s">
        <v>1049</v>
      </c>
      <c r="AJ26" s="77" t="s">
        <v>1049</v>
      </c>
      <c r="AK26" s="77" t="s">
        <v>1049</v>
      </c>
      <c r="AL26" s="77" t="s">
        <v>1049</v>
      </c>
      <c r="AM26" s="77" t="s">
        <v>1049</v>
      </c>
      <c r="AN26" s="129" t="s">
        <v>1049</v>
      </c>
      <c r="AO26" s="129" t="s">
        <v>1049</v>
      </c>
    </row>
    <row r="27" spans="1:43" x14ac:dyDescent="0.25">
      <c r="A27" s="20" t="s">
        <v>17</v>
      </c>
      <c r="B27" s="19" t="s">
        <v>44</v>
      </c>
      <c r="C27" s="55" t="s">
        <v>81</v>
      </c>
      <c r="D27" s="56"/>
      <c r="E27" s="56"/>
      <c r="F27" s="78">
        <v>2359.2723119002339</v>
      </c>
      <c r="G27" s="78">
        <v>2312.8521015684801</v>
      </c>
      <c r="H27" s="78">
        <v>2390.7878114194832</v>
      </c>
      <c r="I27" s="78">
        <v>2161.2534895219087</v>
      </c>
      <c r="J27" s="78">
        <v>2150.9459211435096</v>
      </c>
      <c r="K27" s="78">
        <v>2071.8809877218573</v>
      </c>
      <c r="L27" s="78">
        <v>1934.5784160487681</v>
      </c>
      <c r="M27" s="78">
        <v>1971.4262047742095</v>
      </c>
      <c r="N27" s="66">
        <v>1991.210973248358</v>
      </c>
      <c r="O27" s="78">
        <v>1937.2309888016091</v>
      </c>
      <c r="P27" s="78">
        <v>1906.5795350295134</v>
      </c>
      <c r="Q27" s="78">
        <v>1865.7876274476607</v>
      </c>
      <c r="R27" s="78"/>
      <c r="S27" s="78">
        <v>130998</v>
      </c>
      <c r="T27" s="78">
        <v>133055</v>
      </c>
      <c r="U27" s="78">
        <v>138735</v>
      </c>
      <c r="V27" s="78">
        <v>144331</v>
      </c>
      <c r="W27" s="78">
        <v>146681</v>
      </c>
      <c r="X27" s="78">
        <v>151310</v>
      </c>
      <c r="Y27" s="78">
        <v>157802</v>
      </c>
      <c r="Z27" s="78">
        <v>167622</v>
      </c>
      <c r="AA27" s="78">
        <v>173485</v>
      </c>
      <c r="AB27" s="78">
        <v>179938</v>
      </c>
      <c r="AC27" s="78">
        <v>191863</v>
      </c>
      <c r="AD27" s="78">
        <v>195965</v>
      </c>
      <c r="AE27" s="78"/>
      <c r="AF27" s="78">
        <v>197.6</v>
      </c>
      <c r="AG27" s="78">
        <v>192.5</v>
      </c>
      <c r="AH27" s="78">
        <v>193.6</v>
      </c>
      <c r="AI27" s="78">
        <v>198</v>
      </c>
      <c r="AJ27" s="78">
        <v>198.5</v>
      </c>
      <c r="AK27" s="78">
        <v>200.2</v>
      </c>
      <c r="AL27" s="78">
        <v>203.1</v>
      </c>
      <c r="AM27" s="78">
        <v>207.3</v>
      </c>
      <c r="AN27" s="78">
        <v>211.7</v>
      </c>
      <c r="AO27" s="78">
        <v>217.2</v>
      </c>
      <c r="AP27" s="78">
        <v>223.7</v>
      </c>
      <c r="AQ27" s="78">
        <v>222.9</v>
      </c>
    </row>
    <row r="28" spans="1:43" x14ac:dyDescent="0.25">
      <c r="A28" s="26"/>
      <c r="B28" s="27"/>
      <c r="C28" s="51" t="s">
        <v>11</v>
      </c>
      <c r="D28" s="51" t="s">
        <v>45</v>
      </c>
      <c r="E28" s="52" t="s">
        <v>46</v>
      </c>
      <c r="F28" s="77">
        <v>1337.0884958117199</v>
      </c>
      <c r="G28" s="77">
        <v>1300.8301476993199</v>
      </c>
      <c r="H28" s="77">
        <v>1419.8647661115899</v>
      </c>
      <c r="I28" s="77">
        <v>1314.71784249333</v>
      </c>
      <c r="J28" s="77">
        <v>1342.20272644226</v>
      </c>
      <c r="K28" s="77">
        <v>1297.5721377089999</v>
      </c>
      <c r="L28" s="77">
        <v>1183.5002803192201</v>
      </c>
      <c r="M28" s="77">
        <v>1215.3730009051001</v>
      </c>
      <c r="N28" s="65">
        <v>1281.4766221218599</v>
      </c>
      <c r="O28" s="77">
        <v>1243.2837362420801</v>
      </c>
      <c r="P28" s="77">
        <v>1238.73353238454</v>
      </c>
      <c r="Q28" s="77">
        <v>1204.26813031351</v>
      </c>
      <c r="R28" s="77"/>
      <c r="S28" s="74">
        <v>35876</v>
      </c>
      <c r="T28" s="201">
        <v>37034</v>
      </c>
      <c r="U28" s="201">
        <v>38062</v>
      </c>
      <c r="V28" s="201">
        <v>39988</v>
      </c>
      <c r="W28" s="201">
        <v>39634</v>
      </c>
      <c r="X28" s="201">
        <v>41451</v>
      </c>
      <c r="Y28" s="201">
        <v>42752</v>
      </c>
      <c r="Z28" s="201">
        <v>45877</v>
      </c>
      <c r="AA28" s="74">
        <v>46221</v>
      </c>
      <c r="AB28" s="74">
        <v>48471</v>
      </c>
      <c r="AC28" s="74">
        <v>49731</v>
      </c>
      <c r="AD28" s="74">
        <v>52994</v>
      </c>
      <c r="AE28" s="77"/>
      <c r="AF28" s="201">
        <v>55.7</v>
      </c>
      <c r="AG28" s="201">
        <v>53.2</v>
      </c>
      <c r="AH28" s="201">
        <v>51.9</v>
      </c>
      <c r="AI28" s="201">
        <v>52.7</v>
      </c>
      <c r="AJ28" s="225">
        <v>52.3</v>
      </c>
      <c r="AK28" s="201">
        <v>52.2</v>
      </c>
      <c r="AL28" s="201">
        <v>52.6</v>
      </c>
      <c r="AM28" s="201">
        <v>52.5</v>
      </c>
      <c r="AN28" s="201">
        <v>52</v>
      </c>
      <c r="AO28" s="201">
        <v>54.1</v>
      </c>
      <c r="AP28" s="201">
        <v>55.1</v>
      </c>
      <c r="AQ28" s="201">
        <v>55.4</v>
      </c>
    </row>
    <row r="29" spans="1:43" x14ac:dyDescent="0.25">
      <c r="A29" s="26"/>
      <c r="B29" s="27"/>
      <c r="C29" s="51" t="s">
        <v>12</v>
      </c>
      <c r="D29" s="51" t="s">
        <v>47</v>
      </c>
      <c r="E29" s="52" t="s">
        <v>48</v>
      </c>
      <c r="F29" s="77">
        <v>426.091375930688</v>
      </c>
      <c r="G29" s="77">
        <v>420.64130319423202</v>
      </c>
      <c r="H29" s="77">
        <v>405.32349859032399</v>
      </c>
      <c r="I29" s="77">
        <v>308.54815691690499</v>
      </c>
      <c r="J29" s="77">
        <v>292.03366540313198</v>
      </c>
      <c r="K29" s="77">
        <v>268.582045048255</v>
      </c>
      <c r="L29" s="77">
        <v>246.974457628717</v>
      </c>
      <c r="M29" s="77">
        <v>239.44252111143399</v>
      </c>
      <c r="N29" s="65">
        <v>210.47450039995201</v>
      </c>
      <c r="O29" s="77">
        <v>198.01344516645599</v>
      </c>
      <c r="P29" s="77">
        <v>191.29445991212799</v>
      </c>
      <c r="Q29" s="77">
        <v>194.02784342722799</v>
      </c>
      <c r="R29" s="77"/>
      <c r="S29" s="74">
        <v>52165</v>
      </c>
      <c r="T29" s="74">
        <v>52124</v>
      </c>
      <c r="U29" s="74">
        <v>54211</v>
      </c>
      <c r="V29" s="74">
        <v>56735</v>
      </c>
      <c r="W29" s="74">
        <v>58526</v>
      </c>
      <c r="X29" s="201">
        <v>60270</v>
      </c>
      <c r="Y29" s="201">
        <v>63250</v>
      </c>
      <c r="Z29" s="201">
        <v>67581</v>
      </c>
      <c r="AA29" s="74">
        <v>69948</v>
      </c>
      <c r="AB29" s="74">
        <v>71501</v>
      </c>
      <c r="AC29" s="74">
        <v>74944</v>
      </c>
      <c r="AD29" s="74">
        <v>77620</v>
      </c>
      <c r="AE29" s="77"/>
      <c r="AF29" s="201">
        <v>78.3</v>
      </c>
      <c r="AG29" s="201">
        <v>77.5</v>
      </c>
      <c r="AH29" s="201">
        <v>78.599999999999994</v>
      </c>
      <c r="AI29" s="201">
        <v>81.599999999999994</v>
      </c>
      <c r="AJ29" s="225">
        <v>82.2</v>
      </c>
      <c r="AK29" s="201">
        <v>83.3</v>
      </c>
      <c r="AL29" s="201">
        <v>84.5</v>
      </c>
      <c r="AM29" s="201">
        <v>86.9</v>
      </c>
      <c r="AN29" s="201">
        <v>89</v>
      </c>
      <c r="AO29" s="201">
        <v>91.6</v>
      </c>
      <c r="AP29" s="201">
        <v>93.3</v>
      </c>
      <c r="AQ29" s="201">
        <v>93.4</v>
      </c>
    </row>
    <row r="30" spans="1:43" x14ac:dyDescent="0.25">
      <c r="A30" s="26"/>
      <c r="B30" s="27"/>
      <c r="C30" s="51" t="s">
        <v>13</v>
      </c>
      <c r="D30" s="51" t="s">
        <v>49</v>
      </c>
      <c r="E30" s="52" t="s">
        <v>50</v>
      </c>
      <c r="F30" s="77">
        <v>75.590990259522002</v>
      </c>
      <c r="G30" s="77">
        <v>71.865693230371406</v>
      </c>
      <c r="H30" s="77">
        <v>60.097258687029402</v>
      </c>
      <c r="I30" s="77">
        <v>60.7682467722938</v>
      </c>
      <c r="J30" s="77">
        <v>57.678806874599502</v>
      </c>
      <c r="K30" s="77">
        <v>51.238605168513402</v>
      </c>
      <c r="L30" s="77">
        <v>52.071156851345997</v>
      </c>
      <c r="M30" s="77">
        <v>58.459910659669397</v>
      </c>
      <c r="N30" s="65">
        <v>53.7953539255941</v>
      </c>
      <c r="O30" s="77">
        <v>55.717540781540102</v>
      </c>
      <c r="P30" s="77">
        <v>49.2039487751466</v>
      </c>
      <c r="Q30" s="77">
        <v>53.127950989550698</v>
      </c>
      <c r="R30" s="77"/>
      <c r="S30" s="74">
        <v>28078</v>
      </c>
      <c r="T30" s="201">
        <v>28013</v>
      </c>
      <c r="U30" s="201">
        <v>30108</v>
      </c>
      <c r="V30" s="201">
        <v>31206</v>
      </c>
      <c r="W30" s="201">
        <v>32230</v>
      </c>
      <c r="X30" s="201">
        <v>32801</v>
      </c>
      <c r="Y30" s="201">
        <v>34650</v>
      </c>
      <c r="Z30" s="201">
        <v>36124</v>
      </c>
      <c r="AA30" s="74">
        <v>38229</v>
      </c>
      <c r="AB30" s="74">
        <v>40521</v>
      </c>
      <c r="AC30" s="74">
        <v>46743</v>
      </c>
      <c r="AD30" s="74">
        <v>44269</v>
      </c>
      <c r="AE30" s="77"/>
      <c r="AF30" s="201">
        <v>63.6</v>
      </c>
      <c r="AG30" s="201">
        <v>61.8</v>
      </c>
      <c r="AH30" s="201">
        <v>63.1</v>
      </c>
      <c r="AI30" s="201">
        <v>63.7</v>
      </c>
      <c r="AJ30" s="201">
        <v>64</v>
      </c>
      <c r="AK30" s="201">
        <v>64.7</v>
      </c>
      <c r="AL30" s="201">
        <v>66</v>
      </c>
      <c r="AM30" s="201">
        <v>67.900000000000006</v>
      </c>
      <c r="AN30" s="201">
        <v>70.7</v>
      </c>
      <c r="AO30" s="201">
        <v>71.5</v>
      </c>
      <c r="AP30" s="201">
        <v>75.3</v>
      </c>
      <c r="AQ30" s="201">
        <v>74.099999999999994</v>
      </c>
    </row>
    <row r="31" spans="1:43" x14ac:dyDescent="0.25">
      <c r="A31" s="28"/>
      <c r="B31" s="29"/>
      <c r="C31" s="51" t="s">
        <v>14</v>
      </c>
      <c r="D31" s="54" t="s">
        <v>51</v>
      </c>
      <c r="E31" s="57" t="s">
        <v>52</v>
      </c>
      <c r="F31" s="77">
        <v>520.50144989830403</v>
      </c>
      <c r="G31" s="77">
        <v>519.51495744455701</v>
      </c>
      <c r="H31" s="77">
        <v>505.50228803054</v>
      </c>
      <c r="I31" s="77">
        <v>477.21924333938</v>
      </c>
      <c r="J31" s="77">
        <v>459.030722423518</v>
      </c>
      <c r="K31" s="77">
        <v>454.48819979608902</v>
      </c>
      <c r="L31" s="77">
        <v>452.032521249485</v>
      </c>
      <c r="M31" s="77">
        <v>458.15077209800597</v>
      </c>
      <c r="N31" s="65">
        <v>445.46449680095202</v>
      </c>
      <c r="O31" s="77">
        <v>440.216266611533</v>
      </c>
      <c r="P31" s="77">
        <v>427.34759395769902</v>
      </c>
      <c r="Q31" s="77">
        <v>414.36370271737201</v>
      </c>
      <c r="R31" s="77"/>
      <c r="S31" s="77" t="s">
        <v>677</v>
      </c>
      <c r="T31" s="77" t="s">
        <v>677</v>
      </c>
      <c r="U31" s="77" t="s">
        <v>677</v>
      </c>
      <c r="V31" s="77" t="s">
        <v>677</v>
      </c>
      <c r="W31" s="77" t="s">
        <v>677</v>
      </c>
      <c r="X31" s="77" t="s">
        <v>677</v>
      </c>
      <c r="Y31" s="77" t="s">
        <v>677</v>
      </c>
      <c r="Z31" s="77" t="s">
        <v>677</v>
      </c>
      <c r="AA31" s="74" t="s">
        <v>677</v>
      </c>
      <c r="AB31" s="74" t="s">
        <v>677</v>
      </c>
      <c r="AC31" s="74" t="s">
        <v>677</v>
      </c>
      <c r="AD31" s="74" t="s">
        <v>677</v>
      </c>
      <c r="AE31" s="77"/>
      <c r="AF31" s="77" t="s">
        <v>677</v>
      </c>
      <c r="AG31" s="77" t="s">
        <v>677</v>
      </c>
      <c r="AH31" s="77" t="s">
        <v>677</v>
      </c>
      <c r="AI31" s="77" t="s">
        <v>677</v>
      </c>
      <c r="AJ31" s="77" t="s">
        <v>677</v>
      </c>
      <c r="AK31" s="77" t="s">
        <v>677</v>
      </c>
      <c r="AL31" s="77" t="s">
        <v>677</v>
      </c>
      <c r="AM31" s="77" t="s">
        <v>677</v>
      </c>
      <c r="AN31" s="129" t="s">
        <v>677</v>
      </c>
      <c r="AO31" s="129" t="s">
        <v>677</v>
      </c>
      <c r="AP31" s="129" t="s">
        <v>677</v>
      </c>
      <c r="AQ31" s="129" t="s">
        <v>677</v>
      </c>
    </row>
    <row r="32" spans="1:43" x14ac:dyDescent="0.25">
      <c r="A32" s="32"/>
      <c r="B32" s="33"/>
      <c r="C32" s="51" t="s">
        <v>58</v>
      </c>
      <c r="D32" s="59" t="s">
        <v>56</v>
      </c>
      <c r="E32" s="60" t="s">
        <v>57</v>
      </c>
      <c r="F32" s="77" t="s">
        <v>677</v>
      </c>
      <c r="G32" s="77" t="s">
        <v>677</v>
      </c>
      <c r="H32" s="77" t="s">
        <v>677</v>
      </c>
      <c r="I32" s="77" t="s">
        <v>677</v>
      </c>
      <c r="J32" s="77" t="s">
        <v>677</v>
      </c>
      <c r="K32" s="77" t="s">
        <v>677</v>
      </c>
      <c r="L32" s="77" t="s">
        <v>677</v>
      </c>
      <c r="M32" s="77" t="s">
        <v>677</v>
      </c>
      <c r="N32" s="77" t="s">
        <v>677</v>
      </c>
      <c r="O32" s="77" t="s">
        <v>677</v>
      </c>
      <c r="P32" s="77" t="s">
        <v>677</v>
      </c>
      <c r="Q32" s="77" t="s">
        <v>677</v>
      </c>
      <c r="R32" s="77"/>
      <c r="S32" s="74">
        <v>14879</v>
      </c>
      <c r="T32" s="74">
        <v>15884</v>
      </c>
      <c r="U32" s="201">
        <v>16354</v>
      </c>
      <c r="V32" s="201">
        <v>16402</v>
      </c>
      <c r="W32" s="201">
        <v>16291</v>
      </c>
      <c r="X32" s="201">
        <v>16788</v>
      </c>
      <c r="Y32" s="201">
        <v>17150</v>
      </c>
      <c r="Z32" s="201">
        <v>18040</v>
      </c>
      <c r="AA32" s="74">
        <v>19087</v>
      </c>
      <c r="AB32" s="74">
        <v>19445</v>
      </c>
      <c r="AC32" s="74">
        <v>20445</v>
      </c>
      <c r="AD32" s="74">
        <v>21082</v>
      </c>
      <c r="AE32" s="77"/>
      <c r="AF32" s="77" t="s">
        <v>677</v>
      </c>
      <c r="AG32" s="77" t="s">
        <v>677</v>
      </c>
      <c r="AH32" s="77" t="s">
        <v>677</v>
      </c>
      <c r="AI32" s="77" t="s">
        <v>677</v>
      </c>
      <c r="AJ32" s="77" t="s">
        <v>677</v>
      </c>
      <c r="AK32" s="77" t="s">
        <v>677</v>
      </c>
      <c r="AL32" s="77" t="s">
        <v>677</v>
      </c>
      <c r="AM32" s="77" t="s">
        <v>677</v>
      </c>
      <c r="AN32" s="129" t="s">
        <v>677</v>
      </c>
      <c r="AO32" s="129" t="s">
        <v>677</v>
      </c>
      <c r="AP32" s="129" t="s">
        <v>677</v>
      </c>
      <c r="AQ32" s="129" t="s">
        <v>677</v>
      </c>
    </row>
    <row r="33" spans="1:43" x14ac:dyDescent="0.25">
      <c r="A33" s="28"/>
      <c r="B33" s="29"/>
      <c r="C33" s="51"/>
      <c r="D33" s="57"/>
      <c r="E33" s="57"/>
      <c r="F33" s="65"/>
      <c r="G33" s="65"/>
      <c r="H33" s="65"/>
      <c r="I33" s="65"/>
      <c r="J33" s="65"/>
      <c r="K33" s="65"/>
      <c r="L33" s="65"/>
      <c r="M33" s="77"/>
      <c r="N33" s="65"/>
      <c r="O33" s="77"/>
      <c r="P33" s="77"/>
      <c r="Q33" s="77"/>
      <c r="R33" s="77"/>
      <c r="S33" s="77" t="s">
        <v>1049</v>
      </c>
      <c r="T33" s="77" t="s">
        <v>1049</v>
      </c>
      <c r="U33" s="77" t="s">
        <v>1049</v>
      </c>
      <c r="V33" s="77" t="s">
        <v>1049</v>
      </c>
      <c r="W33" s="77" t="s">
        <v>1049</v>
      </c>
      <c r="X33" s="77" t="s">
        <v>1049</v>
      </c>
      <c r="Y33" s="77" t="s">
        <v>1049</v>
      </c>
      <c r="Z33" s="77" t="s">
        <v>1049</v>
      </c>
      <c r="AA33" s="77" t="s">
        <v>1049</v>
      </c>
      <c r="AB33" s="77" t="s">
        <v>1049</v>
      </c>
      <c r="AC33" s="77"/>
      <c r="AD33" s="77"/>
      <c r="AE33" s="77"/>
      <c r="AF33" s="77" t="s">
        <v>1049</v>
      </c>
      <c r="AG33" s="77" t="s">
        <v>1049</v>
      </c>
      <c r="AH33" s="77" t="s">
        <v>1049</v>
      </c>
      <c r="AI33" s="77" t="s">
        <v>1049</v>
      </c>
      <c r="AJ33" s="77" t="s">
        <v>1049</v>
      </c>
      <c r="AK33" s="77" t="s">
        <v>1049</v>
      </c>
      <c r="AL33" s="77" t="s">
        <v>1049</v>
      </c>
      <c r="AM33" s="77" t="s">
        <v>1049</v>
      </c>
      <c r="AN33" s="78" t="s">
        <v>1049</v>
      </c>
      <c r="AO33" s="78" t="s">
        <v>1049</v>
      </c>
      <c r="AP33" s="78"/>
      <c r="AQ33" s="78"/>
    </row>
    <row r="34" spans="1:43" x14ac:dyDescent="0.25">
      <c r="A34" s="34" t="s">
        <v>18</v>
      </c>
      <c r="B34" s="35" t="s">
        <v>59</v>
      </c>
      <c r="C34" s="55" t="s">
        <v>81</v>
      </c>
      <c r="D34" s="61"/>
      <c r="E34" s="61"/>
      <c r="F34" s="78">
        <v>1801.0472197975737</v>
      </c>
      <c r="G34" s="78">
        <v>1790.1604852599585</v>
      </c>
      <c r="H34" s="78">
        <v>1849.4739428854889</v>
      </c>
      <c r="I34" s="78">
        <v>1721.8487274472748</v>
      </c>
      <c r="J34" s="78">
        <v>1664.7939010841792</v>
      </c>
      <c r="K34" s="78">
        <v>1658.2414475477597</v>
      </c>
      <c r="L34" s="78">
        <v>1616.599838565953</v>
      </c>
      <c r="M34" s="78">
        <v>1601.6052313136879</v>
      </c>
      <c r="N34" s="66">
        <v>1517.3765528975252</v>
      </c>
      <c r="O34" s="78">
        <v>1532.1640315179329</v>
      </c>
      <c r="P34" s="78">
        <v>1482.9493665448454</v>
      </c>
      <c r="Q34" s="78">
        <v>1457.9947181152743</v>
      </c>
      <c r="R34" s="78"/>
      <c r="S34" s="78">
        <v>112174</v>
      </c>
      <c r="T34" s="78">
        <v>102240</v>
      </c>
      <c r="U34" s="78">
        <v>108278</v>
      </c>
      <c r="V34" s="78">
        <v>115910</v>
      </c>
      <c r="W34" s="78">
        <v>115427</v>
      </c>
      <c r="X34" s="78">
        <v>116850</v>
      </c>
      <c r="Y34" s="78">
        <v>122276</v>
      </c>
      <c r="Z34" s="78">
        <v>129397</v>
      </c>
      <c r="AA34" s="78">
        <v>138160</v>
      </c>
      <c r="AB34" s="78">
        <v>147265</v>
      </c>
      <c r="AC34" s="78">
        <v>151028</v>
      </c>
      <c r="AD34" s="78">
        <v>154927</v>
      </c>
      <c r="AE34" s="78"/>
      <c r="AF34" s="78">
        <v>172.4</v>
      </c>
      <c r="AG34" s="78">
        <v>165</v>
      </c>
      <c r="AH34" s="78">
        <v>167.6</v>
      </c>
      <c r="AI34" s="78">
        <v>171.4</v>
      </c>
      <c r="AJ34" s="78">
        <v>170.2</v>
      </c>
      <c r="AK34" s="78">
        <v>170</v>
      </c>
      <c r="AL34" s="78">
        <v>173.9</v>
      </c>
      <c r="AM34" s="78">
        <v>177.7</v>
      </c>
      <c r="AN34" s="78">
        <v>180.7</v>
      </c>
      <c r="AO34" s="78">
        <v>185.2</v>
      </c>
      <c r="AP34" s="78">
        <v>188.2</v>
      </c>
      <c r="AQ34" s="78">
        <v>186.7</v>
      </c>
    </row>
    <row r="35" spans="1:43" x14ac:dyDescent="0.25">
      <c r="A35" s="26"/>
      <c r="B35" s="27"/>
      <c r="C35" s="51" t="s">
        <v>11</v>
      </c>
      <c r="D35" s="51" t="s">
        <v>45</v>
      </c>
      <c r="E35" s="52" t="s">
        <v>46</v>
      </c>
      <c r="F35" s="77">
        <v>1012.0732694491199</v>
      </c>
      <c r="G35" s="77">
        <v>1030.6293531209801</v>
      </c>
      <c r="H35" s="77">
        <v>1077.8105655710499</v>
      </c>
      <c r="I35" s="77">
        <v>981.67665788076295</v>
      </c>
      <c r="J35" s="77">
        <v>966.67181036706097</v>
      </c>
      <c r="K35" s="77">
        <v>977.685343732055</v>
      </c>
      <c r="L35" s="77">
        <v>955.07460843922001</v>
      </c>
      <c r="M35" s="77">
        <v>939.47426071844302</v>
      </c>
      <c r="N35" s="65">
        <v>905.31032210808405</v>
      </c>
      <c r="O35" s="77">
        <v>935.938743591763</v>
      </c>
      <c r="P35" s="77">
        <v>901.44230866810801</v>
      </c>
      <c r="Q35" s="77">
        <v>886.77180871069504</v>
      </c>
      <c r="R35" s="77"/>
      <c r="S35" s="74">
        <v>38071</v>
      </c>
      <c r="T35" s="201">
        <v>30940</v>
      </c>
      <c r="U35" s="201">
        <v>35257</v>
      </c>
      <c r="V35" s="201">
        <v>38632</v>
      </c>
      <c r="W35" s="201">
        <v>37257</v>
      </c>
      <c r="X35" s="201">
        <v>38056</v>
      </c>
      <c r="Y35" s="201">
        <v>40509</v>
      </c>
      <c r="Z35" s="201">
        <v>44718</v>
      </c>
      <c r="AA35" s="74">
        <v>47393</v>
      </c>
      <c r="AB35" s="74">
        <v>50774</v>
      </c>
      <c r="AC35" s="74">
        <v>50855</v>
      </c>
      <c r="AD35" s="74">
        <v>52734</v>
      </c>
      <c r="AE35" s="77"/>
      <c r="AF35" s="201">
        <v>62</v>
      </c>
      <c r="AG35" s="201">
        <v>56.3</v>
      </c>
      <c r="AH35" s="201">
        <v>58.3</v>
      </c>
      <c r="AI35" s="201">
        <v>60.7</v>
      </c>
      <c r="AJ35" s="201">
        <v>59.3</v>
      </c>
      <c r="AK35" s="201">
        <v>58</v>
      </c>
      <c r="AL35" s="201">
        <v>58.3</v>
      </c>
      <c r="AM35" s="201">
        <v>59.4</v>
      </c>
      <c r="AN35" s="201">
        <v>59</v>
      </c>
      <c r="AO35" s="201">
        <v>61</v>
      </c>
      <c r="AP35" s="201">
        <v>62.3</v>
      </c>
      <c r="AQ35" s="201">
        <v>61.9</v>
      </c>
    </row>
    <row r="36" spans="1:43" x14ac:dyDescent="0.25">
      <c r="A36" s="26"/>
      <c r="B36" s="27"/>
      <c r="C36" s="51" t="s">
        <v>12</v>
      </c>
      <c r="D36" s="51" t="s">
        <v>47</v>
      </c>
      <c r="E36" s="52" t="s">
        <v>48</v>
      </c>
      <c r="F36" s="77">
        <v>313.36761519330901</v>
      </c>
      <c r="G36" s="77">
        <v>285.15318497478103</v>
      </c>
      <c r="H36" s="77">
        <v>310.325247574694</v>
      </c>
      <c r="I36" s="77">
        <v>304.77409115254102</v>
      </c>
      <c r="J36" s="77">
        <v>277.42232048122497</v>
      </c>
      <c r="K36" s="77">
        <v>266.74393590980202</v>
      </c>
      <c r="L36" s="77">
        <v>252.36442561482301</v>
      </c>
      <c r="M36" s="77">
        <v>247.953050937939</v>
      </c>
      <c r="N36" s="65">
        <v>208.29701637628199</v>
      </c>
      <c r="O36" s="77">
        <v>195.811656695273</v>
      </c>
      <c r="P36" s="77">
        <v>190.949246545097</v>
      </c>
      <c r="Q36" s="77">
        <v>192.25110664743301</v>
      </c>
      <c r="R36" s="77"/>
      <c r="S36" s="74">
        <v>38362</v>
      </c>
      <c r="T36" s="201">
        <v>36178</v>
      </c>
      <c r="U36" s="201">
        <v>38087</v>
      </c>
      <c r="V36" s="201">
        <v>41013</v>
      </c>
      <c r="W36" s="201">
        <v>41102</v>
      </c>
      <c r="X36" s="201">
        <v>40929</v>
      </c>
      <c r="Y36" s="201">
        <v>42721</v>
      </c>
      <c r="Z36" s="201">
        <v>43730</v>
      </c>
      <c r="AA36" s="74">
        <v>46868</v>
      </c>
      <c r="AB36" s="74">
        <v>50026</v>
      </c>
      <c r="AC36" s="74">
        <v>52115</v>
      </c>
      <c r="AD36" s="74">
        <v>53022</v>
      </c>
      <c r="AE36" s="77"/>
      <c r="AF36" s="201">
        <v>53.4</v>
      </c>
      <c r="AG36" s="201">
        <v>52.4</v>
      </c>
      <c r="AH36" s="201">
        <v>54.1</v>
      </c>
      <c r="AI36" s="201">
        <v>55.1</v>
      </c>
      <c r="AJ36" s="201">
        <v>55.1</v>
      </c>
      <c r="AK36" s="201">
        <v>55.9</v>
      </c>
      <c r="AL36" s="201">
        <v>57.8</v>
      </c>
      <c r="AM36" s="201">
        <v>58.9</v>
      </c>
      <c r="AN36" s="201">
        <v>60</v>
      </c>
      <c r="AO36" s="201">
        <v>61.8</v>
      </c>
      <c r="AP36" s="201">
        <v>63.8</v>
      </c>
      <c r="AQ36" s="201">
        <v>63.1</v>
      </c>
    </row>
    <row r="37" spans="1:43" x14ac:dyDescent="0.25">
      <c r="A37" s="26"/>
      <c r="B37" s="27"/>
      <c r="C37" s="51" t="s">
        <v>13</v>
      </c>
      <c r="D37" s="51" t="s">
        <v>49</v>
      </c>
      <c r="E37" s="52" t="s">
        <v>50</v>
      </c>
      <c r="F37" s="77">
        <v>28.954484223888802</v>
      </c>
      <c r="G37" s="77">
        <v>29.3321977010844</v>
      </c>
      <c r="H37" s="77">
        <v>28.930730284208099</v>
      </c>
      <c r="I37" s="77">
        <v>27.1135725388257</v>
      </c>
      <c r="J37" s="77">
        <v>27.8723993943754</v>
      </c>
      <c r="K37" s="77">
        <v>26.117016780179799</v>
      </c>
      <c r="L37" s="77">
        <v>24.001662186576802</v>
      </c>
      <c r="M37" s="77">
        <v>22.438789307873702</v>
      </c>
      <c r="N37" s="65">
        <v>22.498209277681401</v>
      </c>
      <c r="O37" s="77">
        <v>20.903509549142001</v>
      </c>
      <c r="P37" s="77">
        <v>18.243369786332298</v>
      </c>
      <c r="Q37" s="77">
        <v>19.483340726487299</v>
      </c>
      <c r="R37" s="77"/>
      <c r="S37" s="74">
        <v>23200</v>
      </c>
      <c r="T37" s="201">
        <v>23552</v>
      </c>
      <c r="U37" s="201">
        <v>22566</v>
      </c>
      <c r="V37" s="201">
        <v>23384</v>
      </c>
      <c r="W37" s="201">
        <v>24370</v>
      </c>
      <c r="X37" s="201">
        <v>24968</v>
      </c>
      <c r="Y37" s="201">
        <v>25799</v>
      </c>
      <c r="Z37" s="201">
        <v>26919</v>
      </c>
      <c r="AA37" s="74">
        <v>28447</v>
      </c>
      <c r="AB37" s="74">
        <v>29972</v>
      </c>
      <c r="AC37" s="74">
        <v>31172</v>
      </c>
      <c r="AD37" s="74">
        <v>32102</v>
      </c>
      <c r="AE37" s="77"/>
      <c r="AF37" s="201">
        <v>57</v>
      </c>
      <c r="AG37" s="201">
        <v>56.3</v>
      </c>
      <c r="AH37" s="201">
        <v>55.2</v>
      </c>
      <c r="AI37" s="201">
        <v>55.6</v>
      </c>
      <c r="AJ37" s="201">
        <v>55.8</v>
      </c>
      <c r="AK37" s="201">
        <v>56.1</v>
      </c>
      <c r="AL37" s="201">
        <v>57.8</v>
      </c>
      <c r="AM37" s="201">
        <v>59.4</v>
      </c>
      <c r="AN37" s="201">
        <v>61.7</v>
      </c>
      <c r="AO37" s="201">
        <v>62.4</v>
      </c>
      <c r="AP37" s="201">
        <v>62.1</v>
      </c>
      <c r="AQ37" s="201">
        <v>61.7</v>
      </c>
    </row>
    <row r="38" spans="1:43" x14ac:dyDescent="0.25">
      <c r="A38" s="28"/>
      <c r="B38" s="29"/>
      <c r="C38" s="51" t="s">
        <v>14</v>
      </c>
      <c r="D38" s="54" t="s">
        <v>51</v>
      </c>
      <c r="E38" s="57" t="s">
        <v>52</v>
      </c>
      <c r="F38" s="77">
        <v>446.65185093125598</v>
      </c>
      <c r="G38" s="77">
        <v>445.045749463113</v>
      </c>
      <c r="H38" s="77">
        <v>432.40739945553702</v>
      </c>
      <c r="I38" s="77">
        <v>408.28440587514501</v>
      </c>
      <c r="J38" s="77">
        <v>392.82737084151802</v>
      </c>
      <c r="K38" s="77">
        <v>387.69515112572299</v>
      </c>
      <c r="L38" s="77">
        <v>385.15914232533299</v>
      </c>
      <c r="M38" s="77">
        <v>391.739130349432</v>
      </c>
      <c r="N38" s="65">
        <v>381.27100513547799</v>
      </c>
      <c r="O38" s="77">
        <v>379.51012168175498</v>
      </c>
      <c r="P38" s="77">
        <v>372.314441545308</v>
      </c>
      <c r="Q38" s="77">
        <v>359.48846203065898</v>
      </c>
      <c r="R38" s="77"/>
      <c r="S38" s="77" t="s">
        <v>677</v>
      </c>
      <c r="T38" s="77" t="s">
        <v>677</v>
      </c>
      <c r="U38" s="77" t="s">
        <v>677</v>
      </c>
      <c r="V38" s="77" t="s">
        <v>677</v>
      </c>
      <c r="W38" s="77" t="s">
        <v>677</v>
      </c>
      <c r="X38" s="77" t="s">
        <v>677</v>
      </c>
      <c r="Y38" s="77" t="s">
        <v>677</v>
      </c>
      <c r="Z38" s="77" t="s">
        <v>677</v>
      </c>
      <c r="AA38" s="74" t="s">
        <v>677</v>
      </c>
      <c r="AB38" s="74" t="s">
        <v>677</v>
      </c>
      <c r="AC38" s="74" t="s">
        <v>677</v>
      </c>
      <c r="AD38" s="74" t="s">
        <v>677</v>
      </c>
      <c r="AE38" s="77"/>
      <c r="AF38" s="77" t="s">
        <v>677</v>
      </c>
      <c r="AG38" s="77" t="s">
        <v>677</v>
      </c>
      <c r="AH38" s="77" t="s">
        <v>677</v>
      </c>
      <c r="AI38" s="77" t="s">
        <v>677</v>
      </c>
      <c r="AJ38" s="77" t="s">
        <v>677</v>
      </c>
      <c r="AK38" s="77" t="s">
        <v>677</v>
      </c>
      <c r="AL38" s="77" t="s">
        <v>677</v>
      </c>
      <c r="AM38" s="77" t="s">
        <v>677</v>
      </c>
      <c r="AN38" s="129" t="s">
        <v>677</v>
      </c>
      <c r="AO38" s="129" t="s">
        <v>677</v>
      </c>
      <c r="AP38" s="129" t="s">
        <v>677</v>
      </c>
      <c r="AQ38" s="129" t="s">
        <v>677</v>
      </c>
    </row>
    <row r="39" spans="1:43" x14ac:dyDescent="0.25">
      <c r="A39" s="32"/>
      <c r="B39" s="33"/>
      <c r="C39" s="51" t="s">
        <v>58</v>
      </c>
      <c r="D39" s="59" t="s">
        <v>56</v>
      </c>
      <c r="E39" s="60" t="s">
        <v>57</v>
      </c>
      <c r="F39" s="77" t="s">
        <v>677</v>
      </c>
      <c r="G39" s="77" t="s">
        <v>677</v>
      </c>
      <c r="H39" s="77" t="s">
        <v>677</v>
      </c>
      <c r="I39" s="77" t="s">
        <v>677</v>
      </c>
      <c r="J39" s="77" t="s">
        <v>677</v>
      </c>
      <c r="K39" s="77" t="s">
        <v>677</v>
      </c>
      <c r="L39" s="77" t="s">
        <v>677</v>
      </c>
      <c r="M39" s="77" t="s">
        <v>677</v>
      </c>
      <c r="N39" s="77" t="s">
        <v>677</v>
      </c>
      <c r="O39" s="77" t="s">
        <v>677</v>
      </c>
      <c r="P39" s="77" t="s">
        <v>677</v>
      </c>
      <c r="Q39" s="77" t="s">
        <v>677</v>
      </c>
      <c r="R39" s="77"/>
      <c r="S39" s="74">
        <v>12541</v>
      </c>
      <c r="T39" s="201">
        <v>11570</v>
      </c>
      <c r="U39" s="201">
        <v>12368</v>
      </c>
      <c r="V39" s="201">
        <v>12881</v>
      </c>
      <c r="W39" s="201">
        <v>12698</v>
      </c>
      <c r="X39" s="201">
        <v>12897</v>
      </c>
      <c r="Y39" s="201">
        <v>13247</v>
      </c>
      <c r="Z39" s="201">
        <v>14030</v>
      </c>
      <c r="AA39" s="74">
        <v>15452</v>
      </c>
      <c r="AB39" s="74">
        <v>16493</v>
      </c>
      <c r="AC39" s="74">
        <v>16886</v>
      </c>
      <c r="AD39" s="74">
        <v>17069</v>
      </c>
      <c r="AE39" s="84"/>
      <c r="AF39" s="77" t="s">
        <v>677</v>
      </c>
      <c r="AG39" s="77" t="s">
        <v>677</v>
      </c>
      <c r="AH39" s="77" t="s">
        <v>677</v>
      </c>
      <c r="AI39" s="77" t="s">
        <v>677</v>
      </c>
      <c r="AJ39" s="77" t="s">
        <v>677</v>
      </c>
      <c r="AK39" s="77" t="s">
        <v>677</v>
      </c>
      <c r="AL39" s="77" t="s">
        <v>677</v>
      </c>
      <c r="AM39" s="77" t="s">
        <v>677</v>
      </c>
      <c r="AN39" s="129" t="s">
        <v>677</v>
      </c>
      <c r="AO39" s="129" t="s">
        <v>677</v>
      </c>
      <c r="AP39" s="129" t="s">
        <v>677</v>
      </c>
      <c r="AQ39" s="129" t="s">
        <v>677</v>
      </c>
    </row>
    <row r="40" spans="1:43" x14ac:dyDescent="0.25">
      <c r="A40" s="28"/>
      <c r="B40" s="29"/>
      <c r="C40" s="51"/>
      <c r="D40" s="57"/>
      <c r="E40" s="57"/>
      <c r="F40" s="65"/>
      <c r="G40" s="65"/>
      <c r="H40" s="65"/>
      <c r="I40" s="65"/>
      <c r="J40" s="65"/>
      <c r="K40" s="65"/>
      <c r="L40" s="65"/>
      <c r="M40" s="77"/>
      <c r="N40" s="65"/>
      <c r="O40" s="77"/>
      <c r="P40" s="77"/>
      <c r="Q40" s="77"/>
      <c r="R40" s="77"/>
      <c r="S40" s="77" t="s">
        <v>1049</v>
      </c>
      <c r="T40" s="77" t="s">
        <v>1049</v>
      </c>
      <c r="U40" s="77" t="s">
        <v>1049</v>
      </c>
      <c r="V40" s="77" t="s">
        <v>1049</v>
      </c>
      <c r="W40" s="77" t="s">
        <v>1049</v>
      </c>
      <c r="X40" s="77" t="s">
        <v>1049</v>
      </c>
      <c r="Y40" s="77" t="s">
        <v>1049</v>
      </c>
      <c r="Z40" s="77" t="s">
        <v>1049</v>
      </c>
      <c r="AA40" s="77" t="s">
        <v>1049</v>
      </c>
      <c r="AB40" s="77" t="s">
        <v>1049</v>
      </c>
      <c r="AC40" s="77"/>
      <c r="AD40" s="77"/>
      <c r="AE40" s="77"/>
      <c r="AF40" s="77" t="s">
        <v>1049</v>
      </c>
      <c r="AG40" s="77" t="s">
        <v>1049</v>
      </c>
      <c r="AH40" s="77" t="s">
        <v>1049</v>
      </c>
      <c r="AI40" s="77" t="s">
        <v>1049</v>
      </c>
      <c r="AJ40" s="77" t="s">
        <v>1049</v>
      </c>
      <c r="AK40" s="77" t="s">
        <v>1049</v>
      </c>
      <c r="AL40" s="77" t="s">
        <v>1049</v>
      </c>
      <c r="AM40" s="77" t="s">
        <v>1049</v>
      </c>
      <c r="AN40" s="129" t="s">
        <v>1049</v>
      </c>
      <c r="AO40" s="129" t="s">
        <v>1049</v>
      </c>
    </row>
    <row r="41" spans="1:43" x14ac:dyDescent="0.25">
      <c r="A41" s="34" t="s">
        <v>19</v>
      </c>
      <c r="B41" s="35" t="s">
        <v>60</v>
      </c>
      <c r="C41" s="55" t="s">
        <v>81</v>
      </c>
      <c r="D41" s="61"/>
      <c r="E41" s="61"/>
      <c r="F41" s="78">
        <v>1021.7787428492281</v>
      </c>
      <c r="G41" s="78">
        <v>1001.6513020168063</v>
      </c>
      <c r="H41" s="78">
        <v>1032.5809761720177</v>
      </c>
      <c r="I41" s="78">
        <v>960.82065157671821</v>
      </c>
      <c r="J41" s="78">
        <v>925.50482790086778</v>
      </c>
      <c r="K41" s="78">
        <v>880.55803844195543</v>
      </c>
      <c r="L41" s="78">
        <v>857.18898053867883</v>
      </c>
      <c r="M41" s="78">
        <v>848.78289234605938</v>
      </c>
      <c r="N41" s="66">
        <v>833.82924338798091</v>
      </c>
      <c r="O41" s="78">
        <v>824.12072423431437</v>
      </c>
      <c r="P41" s="78">
        <v>804.05733471637632</v>
      </c>
      <c r="Q41" s="78">
        <v>786.04274575166551</v>
      </c>
      <c r="R41" s="78"/>
      <c r="S41" s="78">
        <v>63201</v>
      </c>
      <c r="T41" s="78">
        <v>57151</v>
      </c>
      <c r="U41" s="78">
        <v>63453</v>
      </c>
      <c r="V41" s="78">
        <v>66349</v>
      </c>
      <c r="W41" s="78">
        <v>67180</v>
      </c>
      <c r="X41" s="78">
        <v>68831</v>
      </c>
      <c r="Y41" s="78">
        <v>70983</v>
      </c>
      <c r="Z41" s="78">
        <v>76554</v>
      </c>
      <c r="AA41" s="78">
        <v>80130</v>
      </c>
      <c r="AB41" s="78">
        <v>84901</v>
      </c>
      <c r="AC41" s="78">
        <v>90455</v>
      </c>
      <c r="AD41" s="78">
        <v>89097</v>
      </c>
      <c r="AE41" s="78"/>
      <c r="AF41" s="78">
        <v>94.2</v>
      </c>
      <c r="AG41" s="78">
        <v>89.7</v>
      </c>
      <c r="AH41" s="78">
        <v>90.4</v>
      </c>
      <c r="AI41" s="78">
        <v>91.3</v>
      </c>
      <c r="AJ41" s="78">
        <v>91.2</v>
      </c>
      <c r="AK41" s="78">
        <v>91.2</v>
      </c>
      <c r="AL41" s="78">
        <v>92.8</v>
      </c>
      <c r="AM41" s="78">
        <v>94.8</v>
      </c>
      <c r="AN41" s="78">
        <v>96.9</v>
      </c>
      <c r="AO41" s="78">
        <v>100.4</v>
      </c>
      <c r="AP41" s="78">
        <v>102.4</v>
      </c>
      <c r="AQ41" s="78">
        <v>101.1</v>
      </c>
    </row>
    <row r="42" spans="1:43" x14ac:dyDescent="0.25">
      <c r="A42" s="26"/>
      <c r="B42" s="27"/>
      <c r="C42" s="51" t="s">
        <v>11</v>
      </c>
      <c r="D42" s="51" t="s">
        <v>45</v>
      </c>
      <c r="E42" s="52" t="s">
        <v>46</v>
      </c>
      <c r="F42" s="77">
        <v>569.61318506899897</v>
      </c>
      <c r="G42" s="77">
        <v>567.80487413527396</v>
      </c>
      <c r="H42" s="77">
        <v>596.01158402371505</v>
      </c>
      <c r="I42" s="77">
        <v>549.675471793572</v>
      </c>
      <c r="J42" s="77">
        <v>541.12121139422402</v>
      </c>
      <c r="K42" s="77">
        <v>507.43747929818602</v>
      </c>
      <c r="L42" s="77">
        <v>496.846591651822</v>
      </c>
      <c r="M42" s="77">
        <v>496.680146345759</v>
      </c>
      <c r="N42" s="65">
        <v>494.194717490703</v>
      </c>
      <c r="O42" s="77">
        <v>489.826802795567</v>
      </c>
      <c r="P42" s="77">
        <v>482.93882738356899</v>
      </c>
      <c r="Q42" s="77">
        <v>472.969529882622</v>
      </c>
      <c r="R42" s="77"/>
      <c r="S42" s="74">
        <v>20772</v>
      </c>
      <c r="T42" s="74">
        <v>16242</v>
      </c>
      <c r="U42" s="201">
        <v>20537</v>
      </c>
      <c r="V42" s="201">
        <v>21684</v>
      </c>
      <c r="W42" s="201">
        <v>20974</v>
      </c>
      <c r="X42" s="74">
        <v>19348</v>
      </c>
      <c r="Y42" s="74">
        <v>19907</v>
      </c>
      <c r="Z42" s="74">
        <v>22390</v>
      </c>
      <c r="AA42" s="74">
        <v>22309</v>
      </c>
      <c r="AB42" s="74">
        <v>24438</v>
      </c>
      <c r="AC42" s="74">
        <v>25962</v>
      </c>
      <c r="AD42" s="74">
        <v>26161</v>
      </c>
      <c r="AE42" s="77"/>
      <c r="AF42" s="201">
        <v>32.799999999999997</v>
      </c>
      <c r="AG42" s="201">
        <v>29.7</v>
      </c>
      <c r="AH42" s="201">
        <v>30.5</v>
      </c>
      <c r="AI42" s="201">
        <v>31.1</v>
      </c>
      <c r="AJ42" s="201">
        <v>29.5</v>
      </c>
      <c r="AK42" s="201">
        <v>28.7</v>
      </c>
      <c r="AL42" s="201">
        <v>28.9</v>
      </c>
      <c r="AM42" s="201">
        <v>28.3</v>
      </c>
      <c r="AN42" s="201">
        <v>28.3</v>
      </c>
      <c r="AO42" s="201">
        <v>29.1</v>
      </c>
      <c r="AP42" s="201">
        <v>30.4</v>
      </c>
      <c r="AQ42" s="201">
        <v>30.3</v>
      </c>
    </row>
    <row r="43" spans="1:43" x14ac:dyDescent="0.25">
      <c r="A43" s="26"/>
      <c r="B43" s="27"/>
      <c r="C43" s="51" t="s">
        <v>12</v>
      </c>
      <c r="D43" s="51" t="s">
        <v>47</v>
      </c>
      <c r="E43" s="52" t="s">
        <v>48</v>
      </c>
      <c r="F43" s="77">
        <v>195.949061152795</v>
      </c>
      <c r="G43" s="77">
        <v>178.44853877370201</v>
      </c>
      <c r="H43" s="77">
        <v>187.174190398858</v>
      </c>
      <c r="I43" s="77">
        <v>181.47151447499701</v>
      </c>
      <c r="J43" s="77">
        <v>162.987788523283</v>
      </c>
      <c r="K43" s="77">
        <v>154.54277713029899</v>
      </c>
      <c r="L43" s="77">
        <v>146.089891090918</v>
      </c>
      <c r="M43" s="77">
        <v>132.36084565201901</v>
      </c>
      <c r="N43" s="65">
        <v>125.76353153071101</v>
      </c>
      <c r="O43" s="77">
        <v>121.70793264009301</v>
      </c>
      <c r="P43" s="77">
        <v>114.171793189433</v>
      </c>
      <c r="Q43" s="77">
        <v>111.08959715598699</v>
      </c>
      <c r="R43" s="77"/>
      <c r="S43" s="74">
        <v>23836</v>
      </c>
      <c r="T43" s="201">
        <v>22648</v>
      </c>
      <c r="U43" s="201">
        <v>23848</v>
      </c>
      <c r="V43" s="201">
        <v>25666</v>
      </c>
      <c r="W43" s="201">
        <v>26500</v>
      </c>
      <c r="X43" s="74">
        <v>29365</v>
      </c>
      <c r="Y43" s="74">
        <v>30489</v>
      </c>
      <c r="Z43" s="74">
        <v>32019</v>
      </c>
      <c r="AA43" s="74">
        <v>34348</v>
      </c>
      <c r="AB43" s="74">
        <v>35673</v>
      </c>
      <c r="AC43" s="74">
        <v>38180</v>
      </c>
      <c r="AD43" s="74">
        <v>36335</v>
      </c>
      <c r="AE43" s="77"/>
      <c r="AF43" s="201">
        <v>33.4</v>
      </c>
      <c r="AG43" s="201">
        <v>32.200000000000003</v>
      </c>
      <c r="AH43" s="201">
        <v>32.6</v>
      </c>
      <c r="AI43" s="201">
        <v>33.1</v>
      </c>
      <c r="AJ43" s="201">
        <v>33.799999999999997</v>
      </c>
      <c r="AK43" s="201">
        <v>34.6</v>
      </c>
      <c r="AL43" s="201">
        <v>35.1</v>
      </c>
      <c r="AM43" s="201">
        <v>36.4</v>
      </c>
      <c r="AN43" s="201">
        <v>37.5</v>
      </c>
      <c r="AO43" s="201">
        <v>39.4</v>
      </c>
      <c r="AP43" s="201">
        <v>39.5</v>
      </c>
      <c r="AQ43" s="201">
        <v>39.299999999999997</v>
      </c>
    </row>
    <row r="44" spans="1:43" x14ac:dyDescent="0.25">
      <c r="A44" s="26"/>
      <c r="B44" s="27"/>
      <c r="C44" s="51" t="s">
        <v>13</v>
      </c>
      <c r="D44" s="51" t="s">
        <v>49</v>
      </c>
      <c r="E44" s="52" t="s">
        <v>50</v>
      </c>
      <c r="F44" s="77">
        <v>13.5849558566771</v>
      </c>
      <c r="G44" s="77">
        <v>12.857011541848401</v>
      </c>
      <c r="H44" s="77">
        <v>13.5997594518866</v>
      </c>
      <c r="I44" s="77">
        <v>12.785468732205199</v>
      </c>
      <c r="J44" s="77">
        <v>12.9701032840547</v>
      </c>
      <c r="K44" s="77">
        <v>11.8629646583904</v>
      </c>
      <c r="L44" s="77">
        <v>11.363222770086701</v>
      </c>
      <c r="M44" s="77">
        <v>11.023732464509299</v>
      </c>
      <c r="N44" s="65">
        <v>11.163162791931001</v>
      </c>
      <c r="O44" s="77">
        <v>10.828014395698499</v>
      </c>
      <c r="P44" s="77">
        <v>9.4304532190502393</v>
      </c>
      <c r="Q44" s="77">
        <v>9.5672963194404996</v>
      </c>
      <c r="R44" s="77"/>
      <c r="S44" s="74">
        <v>11334</v>
      </c>
      <c r="T44" s="74">
        <v>11541</v>
      </c>
      <c r="U44" s="74">
        <v>11650</v>
      </c>
      <c r="V44" s="74">
        <v>11419</v>
      </c>
      <c r="W44" s="74">
        <v>12121</v>
      </c>
      <c r="X44" s="74">
        <v>12262</v>
      </c>
      <c r="Y44" s="74">
        <v>12727</v>
      </c>
      <c r="Z44" s="74">
        <v>13469</v>
      </c>
      <c r="AA44" s="74">
        <v>14113</v>
      </c>
      <c r="AB44" s="74">
        <v>14963</v>
      </c>
      <c r="AC44" s="74">
        <v>15795</v>
      </c>
      <c r="AD44" s="74">
        <v>16515</v>
      </c>
      <c r="AE44" s="77"/>
      <c r="AF44" s="201">
        <v>28</v>
      </c>
      <c r="AG44" s="201">
        <v>27.8</v>
      </c>
      <c r="AH44" s="201">
        <v>27.3</v>
      </c>
      <c r="AI44" s="201">
        <v>27.1</v>
      </c>
      <c r="AJ44" s="201">
        <v>27.9</v>
      </c>
      <c r="AK44" s="201">
        <v>27.9</v>
      </c>
      <c r="AL44" s="201">
        <v>28.8</v>
      </c>
      <c r="AM44" s="201">
        <v>30.1</v>
      </c>
      <c r="AN44" s="201">
        <v>31.1</v>
      </c>
      <c r="AO44" s="201">
        <v>31.9</v>
      </c>
      <c r="AP44" s="201">
        <v>32.5</v>
      </c>
      <c r="AQ44" s="201">
        <v>31.5</v>
      </c>
    </row>
    <row r="45" spans="1:43" x14ac:dyDescent="0.25">
      <c r="A45" s="28"/>
      <c r="B45" s="29"/>
      <c r="C45" s="51" t="s">
        <v>14</v>
      </c>
      <c r="D45" s="54" t="s">
        <v>51</v>
      </c>
      <c r="E45" s="57" t="s">
        <v>52</v>
      </c>
      <c r="F45" s="77">
        <v>242.631540770757</v>
      </c>
      <c r="G45" s="77">
        <v>242.54087756598199</v>
      </c>
      <c r="H45" s="77">
        <v>235.795442297558</v>
      </c>
      <c r="I45" s="77">
        <v>216.88819657594399</v>
      </c>
      <c r="J45" s="77">
        <v>208.42572469930599</v>
      </c>
      <c r="K45" s="77">
        <v>206.71481735507999</v>
      </c>
      <c r="L45" s="77">
        <v>202.88927502585199</v>
      </c>
      <c r="M45" s="77">
        <v>208.718167883772</v>
      </c>
      <c r="N45" s="65">
        <v>202.707831574636</v>
      </c>
      <c r="O45" s="77">
        <v>201.75797440295599</v>
      </c>
      <c r="P45" s="77">
        <v>197.516260924324</v>
      </c>
      <c r="Q45" s="77">
        <v>192.41632239361601</v>
      </c>
      <c r="R45" s="77"/>
      <c r="S45" s="77" t="s">
        <v>677</v>
      </c>
      <c r="T45" s="77" t="s">
        <v>677</v>
      </c>
      <c r="U45" s="77" t="s">
        <v>677</v>
      </c>
      <c r="V45" s="77" t="s">
        <v>677</v>
      </c>
      <c r="W45" s="77" t="s">
        <v>677</v>
      </c>
      <c r="X45" s="77" t="s">
        <v>677</v>
      </c>
      <c r="Y45" s="77" t="s">
        <v>677</v>
      </c>
      <c r="Z45" s="77" t="s">
        <v>677</v>
      </c>
      <c r="AA45" s="74" t="s">
        <v>677</v>
      </c>
      <c r="AB45" s="74" t="s">
        <v>677</v>
      </c>
      <c r="AC45" s="74" t="s">
        <v>677</v>
      </c>
      <c r="AD45" s="74" t="s">
        <v>677</v>
      </c>
      <c r="AE45" s="77"/>
      <c r="AF45" s="77" t="s">
        <v>677</v>
      </c>
      <c r="AG45" s="77" t="s">
        <v>677</v>
      </c>
      <c r="AH45" s="77" t="s">
        <v>677</v>
      </c>
      <c r="AI45" s="77" t="s">
        <v>677</v>
      </c>
      <c r="AJ45" s="77" t="s">
        <v>677</v>
      </c>
      <c r="AK45" s="77" t="s">
        <v>677</v>
      </c>
      <c r="AL45" s="77" t="s">
        <v>677</v>
      </c>
      <c r="AM45" s="77" t="s">
        <v>677</v>
      </c>
      <c r="AN45" s="129" t="s">
        <v>677</v>
      </c>
      <c r="AO45" s="129" t="s">
        <v>677</v>
      </c>
      <c r="AP45" s="129" t="s">
        <v>677</v>
      </c>
      <c r="AQ45" s="129" t="s">
        <v>677</v>
      </c>
    </row>
    <row r="46" spans="1:43" x14ac:dyDescent="0.25">
      <c r="A46" s="32"/>
      <c r="B46" s="33"/>
      <c r="C46" s="51" t="s">
        <v>58</v>
      </c>
      <c r="D46" s="59" t="s">
        <v>56</v>
      </c>
      <c r="E46" s="60" t="s">
        <v>57</v>
      </c>
      <c r="F46" s="77" t="s">
        <v>677</v>
      </c>
      <c r="G46" s="77" t="s">
        <v>677</v>
      </c>
      <c r="H46" s="77" t="s">
        <v>677</v>
      </c>
      <c r="I46" s="77" t="s">
        <v>677</v>
      </c>
      <c r="J46" s="77" t="s">
        <v>677</v>
      </c>
      <c r="K46" s="77" t="s">
        <v>677</v>
      </c>
      <c r="L46" s="77" t="s">
        <v>677</v>
      </c>
      <c r="M46" s="77" t="s">
        <v>677</v>
      </c>
      <c r="N46" s="77" t="s">
        <v>677</v>
      </c>
      <c r="O46" s="77" t="s">
        <v>677</v>
      </c>
      <c r="P46" s="77" t="s">
        <v>677</v>
      </c>
      <c r="Q46" s="77" t="s">
        <v>677</v>
      </c>
      <c r="R46" s="77"/>
      <c r="S46" s="74">
        <v>7259</v>
      </c>
      <c r="T46" s="201">
        <v>6720</v>
      </c>
      <c r="U46" s="201">
        <v>7418</v>
      </c>
      <c r="V46" s="201">
        <v>7580</v>
      </c>
      <c r="W46" s="201">
        <v>7585</v>
      </c>
      <c r="X46" s="74">
        <v>7856</v>
      </c>
      <c r="Y46" s="74">
        <v>7860</v>
      </c>
      <c r="Z46" s="74">
        <v>8676</v>
      </c>
      <c r="AA46" s="74">
        <v>9360</v>
      </c>
      <c r="AB46" s="74">
        <v>9827</v>
      </c>
      <c r="AC46" s="74">
        <v>10518</v>
      </c>
      <c r="AD46" s="74">
        <v>10086</v>
      </c>
      <c r="AE46" s="77"/>
      <c r="AF46" s="77" t="s">
        <v>677</v>
      </c>
      <c r="AG46" s="77" t="s">
        <v>677</v>
      </c>
      <c r="AH46" s="77" t="s">
        <v>677</v>
      </c>
      <c r="AI46" s="77" t="s">
        <v>677</v>
      </c>
      <c r="AJ46" s="77" t="s">
        <v>677</v>
      </c>
      <c r="AK46" s="77" t="s">
        <v>677</v>
      </c>
      <c r="AL46" s="77" t="s">
        <v>677</v>
      </c>
      <c r="AM46" s="77" t="s">
        <v>677</v>
      </c>
      <c r="AN46" s="129" t="s">
        <v>677</v>
      </c>
      <c r="AO46" s="129" t="s">
        <v>677</v>
      </c>
      <c r="AP46" s="129" t="s">
        <v>677</v>
      </c>
      <c r="AQ46" s="129" t="s">
        <v>677</v>
      </c>
    </row>
    <row r="47" spans="1:43" x14ac:dyDescent="0.25">
      <c r="A47" s="28"/>
      <c r="B47" s="29"/>
      <c r="C47" s="51"/>
      <c r="D47" s="57"/>
      <c r="E47" s="57"/>
      <c r="F47" s="65"/>
      <c r="G47" s="65"/>
      <c r="H47" s="65"/>
      <c r="I47" s="65"/>
      <c r="J47" s="65"/>
      <c r="K47" s="65"/>
      <c r="L47" s="65"/>
      <c r="M47" s="77"/>
      <c r="N47" s="65"/>
      <c r="O47" s="77"/>
      <c r="P47" s="77"/>
      <c r="Q47" s="77"/>
      <c r="R47" s="77"/>
      <c r="S47" s="77" t="s">
        <v>1049</v>
      </c>
      <c r="T47" s="77" t="s">
        <v>1049</v>
      </c>
      <c r="U47" s="77" t="s">
        <v>1049</v>
      </c>
      <c r="V47" s="77" t="s">
        <v>1049</v>
      </c>
      <c r="W47" s="77" t="s">
        <v>1049</v>
      </c>
      <c r="X47" s="77" t="s">
        <v>1049</v>
      </c>
      <c r="Y47" s="77" t="s">
        <v>1049</v>
      </c>
      <c r="Z47" s="77" t="s">
        <v>1049</v>
      </c>
      <c r="AA47" s="77" t="s">
        <v>1049</v>
      </c>
      <c r="AB47" s="77" t="s">
        <v>1049</v>
      </c>
      <c r="AC47" s="77"/>
      <c r="AD47" s="77"/>
      <c r="AE47" s="77"/>
      <c r="AF47" s="77" t="s">
        <v>1049</v>
      </c>
      <c r="AG47" s="77" t="s">
        <v>1049</v>
      </c>
      <c r="AH47" s="77" t="s">
        <v>1049</v>
      </c>
      <c r="AI47" s="77" t="s">
        <v>1049</v>
      </c>
      <c r="AJ47" s="77" t="s">
        <v>1049</v>
      </c>
      <c r="AK47" s="77" t="s">
        <v>1049</v>
      </c>
      <c r="AL47" s="77" t="s">
        <v>1049</v>
      </c>
      <c r="AM47" s="77" t="s">
        <v>1049</v>
      </c>
      <c r="AN47" s="129" t="s">
        <v>1049</v>
      </c>
      <c r="AO47" s="129" t="s">
        <v>1049</v>
      </c>
    </row>
    <row r="48" spans="1:43" x14ac:dyDescent="0.25">
      <c r="A48" s="34" t="s">
        <v>20</v>
      </c>
      <c r="B48" s="35" t="s">
        <v>61</v>
      </c>
      <c r="C48" s="55" t="s">
        <v>81</v>
      </c>
      <c r="D48" s="61"/>
      <c r="E48" s="61"/>
      <c r="F48" s="78">
        <v>1985.8316238881571</v>
      </c>
      <c r="G48" s="78">
        <v>1869.693612631932</v>
      </c>
      <c r="H48" s="78">
        <v>1980.4483894266393</v>
      </c>
      <c r="I48" s="78">
        <v>1932.057367533273</v>
      </c>
      <c r="J48" s="78">
        <v>1883.5069178755298</v>
      </c>
      <c r="K48" s="78">
        <v>1742.8878835223054</v>
      </c>
      <c r="L48" s="78">
        <v>1776.2709119996189</v>
      </c>
      <c r="M48" s="78">
        <v>1715.4672608282726</v>
      </c>
      <c r="N48" s="66">
        <v>1675.7606140245557</v>
      </c>
      <c r="O48" s="78">
        <v>1687.6552394848795</v>
      </c>
      <c r="P48" s="78">
        <v>1624.434317627155</v>
      </c>
      <c r="Q48" s="78">
        <v>1400.4454963499202</v>
      </c>
      <c r="R48" s="78"/>
      <c r="S48" s="78">
        <v>73241</v>
      </c>
      <c r="T48" s="78">
        <v>66930</v>
      </c>
      <c r="U48" s="78">
        <v>73866</v>
      </c>
      <c r="V48" s="78">
        <v>75295</v>
      </c>
      <c r="W48" s="78">
        <v>72791</v>
      </c>
      <c r="X48" s="78">
        <v>74300</v>
      </c>
      <c r="Y48" s="78">
        <v>76077</v>
      </c>
      <c r="Z48" s="78">
        <v>79691</v>
      </c>
      <c r="AA48" s="78">
        <v>82225</v>
      </c>
      <c r="AB48" s="78">
        <v>85114</v>
      </c>
      <c r="AC48" s="78">
        <v>88375</v>
      </c>
      <c r="AD48" s="78">
        <v>89749</v>
      </c>
      <c r="AE48" s="78"/>
      <c r="AF48" s="78">
        <v>107.4</v>
      </c>
      <c r="AG48" s="78">
        <v>104.1</v>
      </c>
      <c r="AH48" s="78">
        <v>104</v>
      </c>
      <c r="AI48" s="78">
        <v>102.9</v>
      </c>
      <c r="AJ48" s="78">
        <v>103</v>
      </c>
      <c r="AK48" s="78">
        <v>103.3</v>
      </c>
      <c r="AL48" s="78">
        <v>104.2</v>
      </c>
      <c r="AM48" s="78">
        <v>105.2</v>
      </c>
      <c r="AN48" s="78">
        <v>107.2</v>
      </c>
      <c r="AO48" s="78">
        <v>107.6</v>
      </c>
      <c r="AP48" s="78">
        <v>108.3</v>
      </c>
      <c r="AQ48" s="78">
        <v>109.7</v>
      </c>
    </row>
    <row r="49" spans="1:43" x14ac:dyDescent="0.25">
      <c r="A49" s="26"/>
      <c r="B49" s="27"/>
      <c r="C49" s="51" t="s">
        <v>11</v>
      </c>
      <c r="D49" s="51" t="s">
        <v>45</v>
      </c>
      <c r="E49" s="52" t="s">
        <v>46</v>
      </c>
      <c r="F49" s="77">
        <v>1379.2701346226199</v>
      </c>
      <c r="G49" s="77">
        <v>1280.15825526396</v>
      </c>
      <c r="H49" s="77">
        <v>1388.9502455706499</v>
      </c>
      <c r="I49" s="77">
        <v>1372.4523144495899</v>
      </c>
      <c r="J49" s="77">
        <v>1364.5138619550301</v>
      </c>
      <c r="K49" s="77">
        <v>1239.82054381181</v>
      </c>
      <c r="L49" s="77">
        <v>1274.78086138854</v>
      </c>
      <c r="M49" s="77">
        <v>1226.50255459341</v>
      </c>
      <c r="N49" s="65">
        <v>1212.4249502952</v>
      </c>
      <c r="O49" s="77">
        <v>1240.3408282365201</v>
      </c>
      <c r="P49" s="77">
        <v>1186.89705840643</v>
      </c>
      <c r="Q49" s="77">
        <v>979.84749535667004</v>
      </c>
      <c r="R49" s="77"/>
      <c r="S49" s="74">
        <v>27597</v>
      </c>
      <c r="T49" s="201">
        <v>21565</v>
      </c>
      <c r="U49" s="201">
        <v>27213</v>
      </c>
      <c r="V49" s="201">
        <v>27727</v>
      </c>
      <c r="W49" s="201">
        <v>25296</v>
      </c>
      <c r="X49" s="201">
        <v>25666</v>
      </c>
      <c r="Y49" s="201">
        <v>25827</v>
      </c>
      <c r="Z49" s="201">
        <v>27542</v>
      </c>
      <c r="AA49" s="74">
        <v>27391</v>
      </c>
      <c r="AB49" s="74">
        <v>28521</v>
      </c>
      <c r="AC49" s="74">
        <v>30267</v>
      </c>
      <c r="AD49" s="74">
        <v>30849</v>
      </c>
      <c r="AE49" s="77"/>
      <c r="AF49" s="201">
        <v>39.200000000000003</v>
      </c>
      <c r="AG49" s="201">
        <v>36.4</v>
      </c>
      <c r="AH49" s="201">
        <v>35.799999999999997</v>
      </c>
      <c r="AI49" s="201">
        <v>36</v>
      </c>
      <c r="AJ49" s="201">
        <v>35.299999999999997</v>
      </c>
      <c r="AK49" s="201">
        <v>34.9</v>
      </c>
      <c r="AL49" s="201">
        <v>35.1</v>
      </c>
      <c r="AM49" s="201">
        <v>34.9</v>
      </c>
      <c r="AN49" s="201">
        <v>34.299999999999997</v>
      </c>
      <c r="AO49" s="201">
        <v>34.200000000000003</v>
      </c>
      <c r="AP49" s="201">
        <v>35.299999999999997</v>
      </c>
      <c r="AQ49" s="201">
        <v>35.6</v>
      </c>
    </row>
    <row r="50" spans="1:43" x14ac:dyDescent="0.25">
      <c r="A50" s="26"/>
      <c r="B50" s="27"/>
      <c r="C50" s="51" t="s">
        <v>12</v>
      </c>
      <c r="D50" s="51" t="s">
        <v>47</v>
      </c>
      <c r="E50" s="52" t="s">
        <v>48</v>
      </c>
      <c r="F50" s="77">
        <v>241.733900099907</v>
      </c>
      <c r="G50" s="77">
        <v>226.050547725234</v>
      </c>
      <c r="H50" s="77">
        <v>235.84886927959101</v>
      </c>
      <c r="I50" s="77">
        <v>229.60409881396001</v>
      </c>
      <c r="J50" s="77">
        <v>200.43545812780101</v>
      </c>
      <c r="K50" s="77">
        <v>188.47366495184099</v>
      </c>
      <c r="L50" s="77">
        <v>189.44082299213699</v>
      </c>
      <c r="M50" s="77">
        <v>172.90923928957699</v>
      </c>
      <c r="N50" s="65">
        <v>154.930126592889</v>
      </c>
      <c r="O50" s="77">
        <v>144.160198754905</v>
      </c>
      <c r="P50" s="77">
        <v>144.69068570527801</v>
      </c>
      <c r="Q50" s="77">
        <v>135.775951801307</v>
      </c>
      <c r="R50" s="77"/>
      <c r="S50" s="74">
        <v>22831</v>
      </c>
      <c r="T50" s="74">
        <v>23260</v>
      </c>
      <c r="U50" s="74">
        <v>23543</v>
      </c>
      <c r="V50" s="74">
        <v>24180</v>
      </c>
      <c r="W50" s="74">
        <v>23940</v>
      </c>
      <c r="X50" s="201">
        <v>24669</v>
      </c>
      <c r="Y50" s="201">
        <v>25805</v>
      </c>
      <c r="Z50" s="201">
        <v>26621</v>
      </c>
      <c r="AA50" s="74">
        <v>27767</v>
      </c>
      <c r="AB50" s="74">
        <v>28331</v>
      </c>
      <c r="AC50" s="74">
        <v>28633</v>
      </c>
      <c r="AD50" s="74">
        <v>28785</v>
      </c>
      <c r="AE50" s="77"/>
      <c r="AF50" s="201">
        <v>31.4</v>
      </c>
      <c r="AG50" s="201">
        <v>30.8</v>
      </c>
      <c r="AH50" s="201">
        <v>31.6</v>
      </c>
      <c r="AI50" s="201">
        <v>30.7</v>
      </c>
      <c r="AJ50" s="201">
        <v>31.3</v>
      </c>
      <c r="AK50" s="201">
        <v>32</v>
      </c>
      <c r="AL50" s="201">
        <v>32.4</v>
      </c>
      <c r="AM50" s="201">
        <v>32.9</v>
      </c>
      <c r="AN50" s="201">
        <v>34.299999999999997</v>
      </c>
      <c r="AO50" s="201">
        <v>34.1</v>
      </c>
      <c r="AP50" s="201">
        <v>34</v>
      </c>
      <c r="AQ50" s="201">
        <v>34.200000000000003</v>
      </c>
    </row>
    <row r="51" spans="1:43" x14ac:dyDescent="0.25">
      <c r="A51" s="26"/>
      <c r="B51" s="27"/>
      <c r="C51" s="51" t="s">
        <v>13</v>
      </c>
      <c r="D51" s="51" t="s">
        <v>49</v>
      </c>
      <c r="E51" s="52" t="s">
        <v>50</v>
      </c>
      <c r="F51" s="77">
        <v>22.460579519522099</v>
      </c>
      <c r="G51" s="77">
        <v>23.0673170472528</v>
      </c>
      <c r="H51" s="77">
        <v>23.235313679796299</v>
      </c>
      <c r="I51" s="77">
        <v>22.501128748117999</v>
      </c>
      <c r="J51" s="77">
        <v>23.0931596273876</v>
      </c>
      <c r="K51" s="77">
        <v>20.817531106103299</v>
      </c>
      <c r="L51" s="77">
        <v>20.131038027666101</v>
      </c>
      <c r="M51" s="77">
        <v>20.3764456243496</v>
      </c>
      <c r="N51" s="65">
        <v>20.241012470018699</v>
      </c>
      <c r="O51" s="77">
        <v>19.4315791430516</v>
      </c>
      <c r="P51" s="77">
        <v>17.021595361419902</v>
      </c>
      <c r="Q51" s="77">
        <v>18.517438549097101</v>
      </c>
      <c r="R51" s="77"/>
      <c r="S51" s="74">
        <v>14687</v>
      </c>
      <c r="T51" s="201">
        <v>14610</v>
      </c>
      <c r="U51" s="201">
        <v>14780</v>
      </c>
      <c r="V51" s="201">
        <v>15204</v>
      </c>
      <c r="W51" s="201">
        <v>15747</v>
      </c>
      <c r="X51" s="201">
        <v>15967</v>
      </c>
      <c r="Y51" s="201">
        <v>16414</v>
      </c>
      <c r="Z51" s="201">
        <v>17058</v>
      </c>
      <c r="AA51" s="74">
        <v>18133</v>
      </c>
      <c r="AB51" s="74">
        <v>19110</v>
      </c>
      <c r="AC51" s="74">
        <v>19817</v>
      </c>
      <c r="AD51" s="74">
        <v>20491</v>
      </c>
      <c r="AE51" s="84"/>
      <c r="AF51" s="201">
        <v>36.799999999999997</v>
      </c>
      <c r="AG51" s="201">
        <v>36.9</v>
      </c>
      <c r="AH51" s="201">
        <v>36.6</v>
      </c>
      <c r="AI51" s="201">
        <v>36.200000000000003</v>
      </c>
      <c r="AJ51" s="201">
        <v>36.4</v>
      </c>
      <c r="AK51" s="201">
        <v>36.4</v>
      </c>
      <c r="AL51" s="201">
        <v>36.700000000000003</v>
      </c>
      <c r="AM51" s="201">
        <v>37.4</v>
      </c>
      <c r="AN51" s="201">
        <v>38.6</v>
      </c>
      <c r="AO51" s="201">
        <v>39.299999999999997</v>
      </c>
      <c r="AP51" s="201">
        <v>39</v>
      </c>
      <c r="AQ51" s="201">
        <v>39.9</v>
      </c>
    </row>
    <row r="52" spans="1:43" x14ac:dyDescent="0.25">
      <c r="A52" s="28"/>
      <c r="B52" s="29"/>
      <c r="C52" s="51" t="s">
        <v>14</v>
      </c>
      <c r="D52" s="54" t="s">
        <v>51</v>
      </c>
      <c r="E52" s="57" t="s">
        <v>52</v>
      </c>
      <c r="F52" s="77">
        <v>342.36700964610799</v>
      </c>
      <c r="G52" s="77">
        <v>340.41749259548499</v>
      </c>
      <c r="H52" s="77">
        <v>332.41396089660202</v>
      </c>
      <c r="I52" s="77">
        <v>307.49982552160498</v>
      </c>
      <c r="J52" s="77">
        <v>295.46443816531098</v>
      </c>
      <c r="K52" s="77">
        <v>293.77614365255101</v>
      </c>
      <c r="L52" s="77">
        <v>291.91818959127602</v>
      </c>
      <c r="M52" s="77">
        <v>295.67902132093599</v>
      </c>
      <c r="N52" s="65">
        <v>288.16452466644802</v>
      </c>
      <c r="O52" s="77">
        <v>283.72263335040299</v>
      </c>
      <c r="P52" s="77">
        <v>275.82497815402701</v>
      </c>
      <c r="Q52" s="77">
        <v>266.304610642846</v>
      </c>
      <c r="R52" s="77"/>
      <c r="S52" s="77" t="s">
        <v>677</v>
      </c>
      <c r="T52" s="77" t="s">
        <v>677</v>
      </c>
      <c r="U52" s="77" t="s">
        <v>677</v>
      </c>
      <c r="V52" s="77" t="s">
        <v>677</v>
      </c>
      <c r="W52" s="77" t="s">
        <v>677</v>
      </c>
      <c r="X52" s="77" t="s">
        <v>677</v>
      </c>
      <c r="Y52" s="77" t="s">
        <v>677</v>
      </c>
      <c r="Z52" s="77" t="s">
        <v>677</v>
      </c>
      <c r="AA52" s="74" t="s">
        <v>677</v>
      </c>
      <c r="AB52" s="74" t="s">
        <v>677</v>
      </c>
      <c r="AC52" s="74" t="s">
        <v>677</v>
      </c>
      <c r="AD52" s="74" t="s">
        <v>677</v>
      </c>
      <c r="AE52" s="77"/>
      <c r="AF52" s="77" t="s">
        <v>677</v>
      </c>
      <c r="AG52" s="77" t="s">
        <v>677</v>
      </c>
      <c r="AH52" s="77" t="s">
        <v>677</v>
      </c>
      <c r="AI52" s="77" t="s">
        <v>677</v>
      </c>
      <c r="AJ52" s="77" t="s">
        <v>677</v>
      </c>
      <c r="AK52" s="77" t="s">
        <v>677</v>
      </c>
      <c r="AL52" s="77" t="s">
        <v>677</v>
      </c>
      <c r="AM52" s="77" t="s">
        <v>677</v>
      </c>
      <c r="AN52" s="129" t="s">
        <v>677</v>
      </c>
      <c r="AO52" s="129" t="s">
        <v>677</v>
      </c>
      <c r="AP52" s="129" t="s">
        <v>677</v>
      </c>
      <c r="AQ52" s="129" t="s">
        <v>677</v>
      </c>
    </row>
    <row r="53" spans="1:43" x14ac:dyDescent="0.25">
      <c r="A53" s="32"/>
      <c r="B53" s="33"/>
      <c r="C53" s="51" t="s">
        <v>58</v>
      </c>
      <c r="D53" s="59" t="s">
        <v>56</v>
      </c>
      <c r="E53" s="60" t="s">
        <v>57</v>
      </c>
      <c r="F53" s="77" t="s">
        <v>677</v>
      </c>
      <c r="G53" s="77" t="s">
        <v>677</v>
      </c>
      <c r="H53" s="77" t="s">
        <v>677</v>
      </c>
      <c r="I53" s="77" t="s">
        <v>677</v>
      </c>
      <c r="J53" s="77" t="s">
        <v>677</v>
      </c>
      <c r="K53" s="77" t="s">
        <v>677</v>
      </c>
      <c r="L53" s="77" t="s">
        <v>677</v>
      </c>
      <c r="M53" s="77" t="s">
        <v>677</v>
      </c>
      <c r="N53" s="77" t="s">
        <v>677</v>
      </c>
      <c r="O53" s="77" t="s">
        <v>677</v>
      </c>
      <c r="P53" s="77" t="s">
        <v>677</v>
      </c>
      <c r="Q53" s="77" t="s">
        <v>677</v>
      </c>
      <c r="R53" s="77"/>
      <c r="S53" s="74">
        <v>8126</v>
      </c>
      <c r="T53" s="74">
        <v>7495</v>
      </c>
      <c r="U53" s="201">
        <v>8330</v>
      </c>
      <c r="V53" s="201">
        <v>8184</v>
      </c>
      <c r="W53" s="201">
        <v>7808</v>
      </c>
      <c r="X53" s="201">
        <v>7998</v>
      </c>
      <c r="Y53" s="201">
        <v>8031</v>
      </c>
      <c r="Z53" s="201">
        <v>8470</v>
      </c>
      <c r="AA53" s="74">
        <v>8934</v>
      </c>
      <c r="AB53" s="74">
        <v>9152</v>
      </c>
      <c r="AC53" s="74">
        <v>9658</v>
      </c>
      <c r="AD53" s="74">
        <v>9624</v>
      </c>
      <c r="AE53" s="84"/>
      <c r="AF53" s="77" t="s">
        <v>677</v>
      </c>
      <c r="AG53" s="77" t="s">
        <v>677</v>
      </c>
      <c r="AH53" s="77" t="s">
        <v>677</v>
      </c>
      <c r="AI53" s="77" t="s">
        <v>677</v>
      </c>
      <c r="AJ53" s="77" t="s">
        <v>677</v>
      </c>
      <c r="AK53" s="77" t="s">
        <v>677</v>
      </c>
      <c r="AL53" s="77" t="s">
        <v>677</v>
      </c>
      <c r="AM53" s="77" t="s">
        <v>677</v>
      </c>
      <c r="AN53" s="129" t="s">
        <v>677</v>
      </c>
      <c r="AO53" s="129" t="s">
        <v>677</v>
      </c>
      <c r="AP53" s="129" t="s">
        <v>677</v>
      </c>
      <c r="AQ53" s="129" t="s">
        <v>677</v>
      </c>
    </row>
    <row r="54" spans="1:43" x14ac:dyDescent="0.25">
      <c r="A54" s="28"/>
      <c r="B54" s="29"/>
      <c r="C54" s="51"/>
      <c r="D54" s="57"/>
      <c r="E54" s="57"/>
      <c r="F54" s="65"/>
      <c r="G54" s="65"/>
      <c r="H54" s="65"/>
      <c r="I54" s="65"/>
      <c r="J54" s="65"/>
      <c r="K54" s="65"/>
      <c r="L54" s="65"/>
      <c r="M54" s="77"/>
      <c r="N54" s="65"/>
      <c r="O54" s="77"/>
      <c r="P54" s="77"/>
      <c r="Q54" s="77"/>
      <c r="R54" s="77"/>
      <c r="S54" s="77" t="s">
        <v>1049</v>
      </c>
      <c r="T54" s="77" t="s">
        <v>1049</v>
      </c>
      <c r="U54" s="77" t="s">
        <v>1049</v>
      </c>
      <c r="V54" s="77" t="s">
        <v>1049</v>
      </c>
      <c r="W54" s="77" t="s">
        <v>1049</v>
      </c>
      <c r="X54" s="77" t="s">
        <v>1049</v>
      </c>
      <c r="Y54" s="77" t="s">
        <v>1049</v>
      </c>
      <c r="Z54" s="77" t="s">
        <v>1049</v>
      </c>
      <c r="AA54" s="77" t="s">
        <v>1049</v>
      </c>
      <c r="AB54" s="77" t="s">
        <v>1049</v>
      </c>
      <c r="AC54" s="77"/>
      <c r="AD54" s="77"/>
      <c r="AE54" s="77"/>
      <c r="AF54" s="77" t="s">
        <v>1049</v>
      </c>
      <c r="AG54" s="77" t="s">
        <v>1049</v>
      </c>
      <c r="AH54" s="77" t="s">
        <v>1049</v>
      </c>
      <c r="AI54" s="77" t="s">
        <v>1049</v>
      </c>
      <c r="AJ54" s="77" t="s">
        <v>1049</v>
      </c>
      <c r="AK54" s="77" t="s">
        <v>1049</v>
      </c>
      <c r="AL54" s="77" t="s">
        <v>1049</v>
      </c>
      <c r="AM54" s="77" t="s">
        <v>1049</v>
      </c>
      <c r="AN54" s="129" t="s">
        <v>1049</v>
      </c>
      <c r="AO54" s="129" t="s">
        <v>1049</v>
      </c>
    </row>
    <row r="55" spans="1:43" x14ac:dyDescent="0.25">
      <c r="A55" s="34" t="s">
        <v>21</v>
      </c>
      <c r="B55" s="35" t="s">
        <v>62</v>
      </c>
      <c r="C55" s="55" t="s">
        <v>81</v>
      </c>
      <c r="D55" s="61"/>
      <c r="E55" s="61"/>
      <c r="F55" s="78">
        <v>2781.6984335628072</v>
      </c>
      <c r="G55" s="78">
        <v>2463.2641995437821</v>
      </c>
      <c r="H55" s="78">
        <v>2698.7898640573831</v>
      </c>
      <c r="I55" s="78">
        <v>2770.6554771954193</v>
      </c>
      <c r="J55" s="78">
        <v>2893.7669521545909</v>
      </c>
      <c r="K55" s="78">
        <v>2745.6042142474284</v>
      </c>
      <c r="L55" s="78">
        <v>2731.6355734180888</v>
      </c>
      <c r="M55" s="78">
        <v>3014.3290451717876</v>
      </c>
      <c r="N55" s="66">
        <v>2885.4598261582382</v>
      </c>
      <c r="O55" s="78">
        <v>2796.129701628015</v>
      </c>
      <c r="P55" s="78">
        <v>2928.8109654136997</v>
      </c>
      <c r="Q55" s="78">
        <v>2542.3599799026047</v>
      </c>
      <c r="R55" s="78"/>
      <c r="S55" s="78">
        <v>15423</v>
      </c>
      <c r="T55" s="78">
        <v>15471</v>
      </c>
      <c r="U55" s="78">
        <v>16296</v>
      </c>
      <c r="V55" s="78">
        <v>17468</v>
      </c>
      <c r="W55" s="78">
        <v>17382</v>
      </c>
      <c r="X55" s="78">
        <v>17869</v>
      </c>
      <c r="Y55" s="78">
        <v>18303</v>
      </c>
      <c r="Z55" s="78">
        <v>19059</v>
      </c>
      <c r="AA55" s="78">
        <v>19319</v>
      </c>
      <c r="AB55" s="78">
        <v>20192</v>
      </c>
      <c r="AC55" s="78">
        <v>20444</v>
      </c>
      <c r="AD55" s="78">
        <v>21860</v>
      </c>
      <c r="AE55" s="78"/>
      <c r="AF55" s="78">
        <v>28.5</v>
      </c>
      <c r="AG55" s="78">
        <v>28.9</v>
      </c>
      <c r="AH55" s="78">
        <v>28.4</v>
      </c>
      <c r="AI55" s="78">
        <v>28.9</v>
      </c>
      <c r="AJ55" s="78">
        <v>29.1</v>
      </c>
      <c r="AK55" s="78">
        <v>29.3</v>
      </c>
      <c r="AL55" s="78">
        <v>30</v>
      </c>
      <c r="AM55" s="78">
        <v>29.7</v>
      </c>
      <c r="AN55" s="78">
        <v>30.1</v>
      </c>
      <c r="AO55" s="78">
        <v>30.7</v>
      </c>
      <c r="AP55" s="78">
        <v>30.7</v>
      </c>
      <c r="AQ55" s="78">
        <v>30.4</v>
      </c>
    </row>
    <row r="56" spans="1:43" x14ac:dyDescent="0.25">
      <c r="A56" s="30"/>
      <c r="B56" s="31"/>
      <c r="C56" s="51" t="s">
        <v>11</v>
      </c>
      <c r="D56" s="51" t="s">
        <v>45</v>
      </c>
      <c r="E56" s="52" t="s">
        <v>46</v>
      </c>
      <c r="F56" s="77">
        <v>2369.9628570005698</v>
      </c>
      <c r="G56" s="77">
        <v>2055.9581071323701</v>
      </c>
      <c r="H56" s="77">
        <v>2331.3422304554601</v>
      </c>
      <c r="I56" s="77">
        <v>2445.9861794595299</v>
      </c>
      <c r="J56" s="77">
        <v>2587.9785757435402</v>
      </c>
      <c r="K56" s="77">
        <v>2413.43644770729</v>
      </c>
      <c r="L56" s="77">
        <v>2387.1098216087498</v>
      </c>
      <c r="M56" s="77">
        <v>2660.4236170085201</v>
      </c>
      <c r="N56" s="65">
        <v>2521.1857747280701</v>
      </c>
      <c r="O56" s="77">
        <v>2443.8830126069001</v>
      </c>
      <c r="P56" s="77">
        <v>2566.48453420328</v>
      </c>
      <c r="Q56" s="77">
        <v>2221.0195254279201</v>
      </c>
      <c r="R56" s="77"/>
      <c r="S56" s="74">
        <v>3482</v>
      </c>
      <c r="T56" s="201">
        <v>3185</v>
      </c>
      <c r="U56" s="201">
        <v>3461</v>
      </c>
      <c r="V56" s="201">
        <v>3974</v>
      </c>
      <c r="W56" s="201">
        <v>3902</v>
      </c>
      <c r="X56" s="201">
        <v>3818</v>
      </c>
      <c r="Y56" s="201">
        <v>3828</v>
      </c>
      <c r="Z56" s="201">
        <v>4279</v>
      </c>
      <c r="AA56" s="74">
        <v>4130</v>
      </c>
      <c r="AB56" s="74">
        <v>4351</v>
      </c>
      <c r="AC56" s="74">
        <v>4280</v>
      </c>
      <c r="AD56" s="74">
        <v>4810</v>
      </c>
      <c r="AE56" s="77"/>
      <c r="AF56" s="201">
        <v>6.5</v>
      </c>
      <c r="AG56" s="201">
        <v>6.7</v>
      </c>
      <c r="AH56" s="201">
        <v>6.6</v>
      </c>
      <c r="AI56" s="201">
        <v>7.2</v>
      </c>
      <c r="AJ56" s="201">
        <v>7.3</v>
      </c>
      <c r="AK56" s="201">
        <v>7</v>
      </c>
      <c r="AL56" s="201">
        <v>7.3</v>
      </c>
      <c r="AM56" s="201">
        <v>7.3</v>
      </c>
      <c r="AN56" s="201">
        <v>7.2</v>
      </c>
      <c r="AO56" s="201">
        <v>7.6</v>
      </c>
      <c r="AP56" s="201">
        <v>7.4</v>
      </c>
      <c r="AQ56" s="201">
        <v>7.2</v>
      </c>
    </row>
    <row r="57" spans="1:43" x14ac:dyDescent="0.25">
      <c r="A57" s="30"/>
      <c r="B57" s="31"/>
      <c r="C57" s="51" t="s">
        <v>12</v>
      </c>
      <c r="D57" s="51" t="s">
        <v>47</v>
      </c>
      <c r="E57" s="52" t="s">
        <v>48</v>
      </c>
      <c r="F57" s="77">
        <v>303.97952098898202</v>
      </c>
      <c r="G57" s="77">
        <v>296.82747872577397</v>
      </c>
      <c r="H57" s="77">
        <v>259.74348880555698</v>
      </c>
      <c r="I57" s="77">
        <v>223.04814301633499</v>
      </c>
      <c r="J57" s="77">
        <v>207.669909949529</v>
      </c>
      <c r="K57" s="77">
        <v>234.89172425061801</v>
      </c>
      <c r="L57" s="77">
        <v>246.60569714202799</v>
      </c>
      <c r="M57" s="77">
        <v>254.14773725285301</v>
      </c>
      <c r="N57" s="65">
        <v>266.38098997984201</v>
      </c>
      <c r="O57" s="77">
        <v>257.70062354028801</v>
      </c>
      <c r="P57" s="77">
        <v>268.60931621471002</v>
      </c>
      <c r="Q57" s="77">
        <v>224.87149879761199</v>
      </c>
      <c r="R57" s="77"/>
      <c r="S57" s="74">
        <v>6278</v>
      </c>
      <c r="T57" s="201">
        <v>6510</v>
      </c>
      <c r="U57" s="201">
        <v>6997</v>
      </c>
      <c r="V57" s="201">
        <v>7502</v>
      </c>
      <c r="W57" s="201">
        <v>7448</v>
      </c>
      <c r="X57" s="201">
        <v>7853</v>
      </c>
      <c r="Y57" s="201">
        <v>8089</v>
      </c>
      <c r="Z57" s="201">
        <v>8140</v>
      </c>
      <c r="AA57" s="74">
        <v>8321</v>
      </c>
      <c r="AB57" s="74">
        <v>8667</v>
      </c>
      <c r="AC57" s="74">
        <v>8659</v>
      </c>
      <c r="AD57" s="74">
        <v>9131</v>
      </c>
      <c r="AE57" s="77"/>
      <c r="AF57" s="201">
        <v>11</v>
      </c>
      <c r="AG57" s="201">
        <v>11.5</v>
      </c>
      <c r="AH57" s="201">
        <v>12</v>
      </c>
      <c r="AI57" s="201">
        <v>12</v>
      </c>
      <c r="AJ57" s="201">
        <v>12.1</v>
      </c>
      <c r="AK57" s="201">
        <v>12.2</v>
      </c>
      <c r="AL57" s="201">
        <v>12.1</v>
      </c>
      <c r="AM57" s="201">
        <v>12.1</v>
      </c>
      <c r="AN57" s="201">
        <v>12.7</v>
      </c>
      <c r="AO57" s="201">
        <v>12.8</v>
      </c>
      <c r="AP57" s="201">
        <v>12.9</v>
      </c>
      <c r="AQ57" s="201">
        <v>12.4</v>
      </c>
    </row>
    <row r="58" spans="1:43" x14ac:dyDescent="0.25">
      <c r="A58" s="30"/>
      <c r="B58" s="31"/>
      <c r="C58" s="51" t="s">
        <v>13</v>
      </c>
      <c r="D58" s="51" t="s">
        <v>49</v>
      </c>
      <c r="E58" s="52" t="s">
        <v>50</v>
      </c>
      <c r="F58" s="77">
        <v>12.7838171395213</v>
      </c>
      <c r="G58" s="77">
        <v>15.0363706094608</v>
      </c>
      <c r="H58" s="77">
        <v>14.0718834408581</v>
      </c>
      <c r="I58" s="77">
        <v>13.166374648769301</v>
      </c>
      <c r="J58" s="77">
        <v>12.6375580603908</v>
      </c>
      <c r="K58" s="77">
        <v>11.7315026851801</v>
      </c>
      <c r="L58" s="77">
        <v>12.0025052601002</v>
      </c>
      <c r="M58" s="77">
        <v>12.9086837691359</v>
      </c>
      <c r="N58" s="65">
        <v>13.3832315212889</v>
      </c>
      <c r="O58" s="77">
        <v>12.3792641318334</v>
      </c>
      <c r="P58" s="77">
        <v>11.794368538613099</v>
      </c>
      <c r="Q58" s="77">
        <v>13.5683106182577</v>
      </c>
      <c r="R58" s="77"/>
      <c r="S58" s="74">
        <v>4074</v>
      </c>
      <c r="T58" s="201">
        <v>4143</v>
      </c>
      <c r="U58" s="201">
        <v>4119</v>
      </c>
      <c r="V58" s="201">
        <v>4202</v>
      </c>
      <c r="W58" s="201">
        <v>4248</v>
      </c>
      <c r="X58" s="201">
        <v>4347</v>
      </c>
      <c r="Y58" s="201">
        <v>4549</v>
      </c>
      <c r="Z58" s="201">
        <v>4705</v>
      </c>
      <c r="AA58" s="74">
        <v>4847</v>
      </c>
      <c r="AB58" s="74">
        <v>5090</v>
      </c>
      <c r="AC58" s="74">
        <v>5383</v>
      </c>
      <c r="AD58" s="74">
        <v>5669</v>
      </c>
      <c r="AE58" s="77"/>
      <c r="AF58" s="201">
        <v>11</v>
      </c>
      <c r="AG58" s="201">
        <v>10.7</v>
      </c>
      <c r="AH58" s="201">
        <v>9.8000000000000007</v>
      </c>
      <c r="AI58" s="201">
        <v>9.6999999999999993</v>
      </c>
      <c r="AJ58" s="201">
        <v>9.6999999999999993</v>
      </c>
      <c r="AK58" s="201">
        <v>10.1</v>
      </c>
      <c r="AL58" s="201">
        <v>10.6</v>
      </c>
      <c r="AM58" s="201">
        <v>10.3</v>
      </c>
      <c r="AN58" s="201">
        <v>10.199999999999999</v>
      </c>
      <c r="AO58" s="201">
        <v>10.3</v>
      </c>
      <c r="AP58" s="201">
        <v>10.4</v>
      </c>
      <c r="AQ58" s="201">
        <v>10.8</v>
      </c>
    </row>
    <row r="59" spans="1:43" x14ac:dyDescent="0.25">
      <c r="A59" s="28"/>
      <c r="B59" s="29"/>
      <c r="C59" s="51" t="s">
        <v>14</v>
      </c>
      <c r="D59" s="54" t="s">
        <v>51</v>
      </c>
      <c r="E59" s="57" t="s">
        <v>52</v>
      </c>
      <c r="F59" s="77">
        <v>94.972238433733807</v>
      </c>
      <c r="G59" s="77">
        <v>95.442243076176794</v>
      </c>
      <c r="H59" s="77">
        <v>93.632261355507893</v>
      </c>
      <c r="I59" s="77">
        <v>88.454780070785304</v>
      </c>
      <c r="J59" s="77">
        <v>85.480908401130804</v>
      </c>
      <c r="K59" s="77">
        <v>85.544539604340201</v>
      </c>
      <c r="L59" s="77">
        <v>85.917549407210799</v>
      </c>
      <c r="M59" s="77">
        <v>86.849007141278705</v>
      </c>
      <c r="N59" s="65">
        <v>84.509829929036897</v>
      </c>
      <c r="O59" s="77">
        <v>82.166801348993602</v>
      </c>
      <c r="P59" s="77">
        <v>81.922746457096693</v>
      </c>
      <c r="Q59" s="77">
        <v>82.900645058814803</v>
      </c>
      <c r="R59" s="77"/>
      <c r="S59" s="77" t="s">
        <v>677</v>
      </c>
      <c r="T59" s="77" t="s">
        <v>677</v>
      </c>
      <c r="U59" s="77" t="s">
        <v>677</v>
      </c>
      <c r="V59" s="77" t="s">
        <v>677</v>
      </c>
      <c r="W59" s="77" t="s">
        <v>677</v>
      </c>
      <c r="X59" s="77" t="s">
        <v>677</v>
      </c>
      <c r="Y59" s="77" t="s">
        <v>677</v>
      </c>
      <c r="Z59" s="77" t="s">
        <v>677</v>
      </c>
      <c r="AA59" s="74" t="s">
        <v>677</v>
      </c>
      <c r="AB59" s="74" t="s">
        <v>677</v>
      </c>
      <c r="AC59" s="74" t="s">
        <v>677</v>
      </c>
      <c r="AD59" s="74" t="s">
        <v>677</v>
      </c>
      <c r="AE59" s="77"/>
      <c r="AF59" s="77" t="s">
        <v>677</v>
      </c>
      <c r="AG59" s="77" t="s">
        <v>677</v>
      </c>
      <c r="AH59" s="77" t="s">
        <v>677</v>
      </c>
      <c r="AI59" s="77" t="s">
        <v>677</v>
      </c>
      <c r="AJ59" s="77" t="s">
        <v>677</v>
      </c>
      <c r="AK59" s="77" t="s">
        <v>677</v>
      </c>
      <c r="AL59" s="77" t="s">
        <v>677</v>
      </c>
      <c r="AM59" s="77" t="s">
        <v>677</v>
      </c>
      <c r="AN59" s="129" t="s">
        <v>677</v>
      </c>
      <c r="AO59" s="129" t="s">
        <v>677</v>
      </c>
      <c r="AP59" s="129" t="s">
        <v>677</v>
      </c>
      <c r="AQ59" s="129" t="s">
        <v>677</v>
      </c>
    </row>
    <row r="60" spans="1:43" x14ac:dyDescent="0.25">
      <c r="A60" s="32"/>
      <c r="B60" s="33"/>
      <c r="C60" s="51" t="s">
        <v>58</v>
      </c>
      <c r="D60" s="59" t="s">
        <v>56</v>
      </c>
      <c r="E60" s="60" t="s">
        <v>57</v>
      </c>
      <c r="F60" s="77" t="s">
        <v>677</v>
      </c>
      <c r="G60" s="77" t="s">
        <v>677</v>
      </c>
      <c r="H60" s="77" t="s">
        <v>677</v>
      </c>
      <c r="I60" s="77" t="s">
        <v>677</v>
      </c>
      <c r="J60" s="77" t="s">
        <v>677</v>
      </c>
      <c r="K60" s="77" t="s">
        <v>677</v>
      </c>
      <c r="L60" s="77" t="s">
        <v>677</v>
      </c>
      <c r="M60" s="77" t="s">
        <v>677</v>
      </c>
      <c r="N60" s="77" t="s">
        <v>677</v>
      </c>
      <c r="O60" s="77" t="s">
        <v>677</v>
      </c>
      <c r="P60" s="77" t="s">
        <v>677</v>
      </c>
      <c r="Q60" s="77" t="s">
        <v>677</v>
      </c>
      <c r="R60" s="77"/>
      <c r="S60" s="74">
        <v>1589</v>
      </c>
      <c r="T60" s="201">
        <v>1633</v>
      </c>
      <c r="U60" s="201">
        <v>1719</v>
      </c>
      <c r="V60" s="201">
        <v>1790</v>
      </c>
      <c r="W60" s="201">
        <v>1784</v>
      </c>
      <c r="X60" s="201">
        <v>1851</v>
      </c>
      <c r="Y60" s="201">
        <v>1837</v>
      </c>
      <c r="Z60" s="201">
        <v>1935</v>
      </c>
      <c r="AA60" s="74">
        <v>2021</v>
      </c>
      <c r="AB60" s="74">
        <v>2084</v>
      </c>
      <c r="AC60" s="74">
        <v>2122</v>
      </c>
      <c r="AD60" s="74">
        <v>2250</v>
      </c>
      <c r="AE60" s="77"/>
      <c r="AF60" s="77" t="s">
        <v>677</v>
      </c>
      <c r="AG60" s="77" t="s">
        <v>677</v>
      </c>
      <c r="AH60" s="77" t="s">
        <v>677</v>
      </c>
      <c r="AI60" s="77" t="s">
        <v>677</v>
      </c>
      <c r="AJ60" s="77" t="s">
        <v>677</v>
      </c>
      <c r="AK60" s="77" t="s">
        <v>677</v>
      </c>
      <c r="AL60" s="77" t="s">
        <v>677</v>
      </c>
      <c r="AM60" s="77" t="s">
        <v>677</v>
      </c>
      <c r="AN60" s="129" t="s">
        <v>677</v>
      </c>
      <c r="AO60" s="129" t="s">
        <v>677</v>
      </c>
      <c r="AP60" s="129" t="s">
        <v>677</v>
      </c>
      <c r="AQ60" s="129" t="s">
        <v>677</v>
      </c>
    </row>
    <row r="61" spans="1:43" x14ac:dyDescent="0.25">
      <c r="C61" s="51"/>
      <c r="F61" s="65"/>
      <c r="G61" s="65"/>
      <c r="H61" s="65"/>
      <c r="I61" s="65"/>
      <c r="J61" s="65"/>
      <c r="K61" s="65"/>
      <c r="L61" s="65"/>
      <c r="M61" s="77"/>
      <c r="N61" s="65"/>
      <c r="O61" s="77"/>
      <c r="P61" s="77"/>
      <c r="Q61" s="77"/>
      <c r="R61" s="77"/>
      <c r="S61" s="77" t="s">
        <v>1049</v>
      </c>
      <c r="T61" s="77" t="s">
        <v>1049</v>
      </c>
      <c r="U61" s="77" t="s">
        <v>1049</v>
      </c>
      <c r="V61" s="77" t="s">
        <v>1049</v>
      </c>
      <c r="W61" s="77" t="s">
        <v>1049</v>
      </c>
      <c r="X61" s="77" t="s">
        <v>1049</v>
      </c>
      <c r="Y61" s="77" t="s">
        <v>1049</v>
      </c>
      <c r="Z61" s="77" t="s">
        <v>1049</v>
      </c>
      <c r="AA61" s="77" t="s">
        <v>1049</v>
      </c>
      <c r="AB61" s="77" t="s">
        <v>1049</v>
      </c>
      <c r="AC61" s="77"/>
      <c r="AD61" s="77"/>
      <c r="AE61" s="77"/>
      <c r="AF61" s="77" t="s">
        <v>1049</v>
      </c>
      <c r="AG61" s="77" t="s">
        <v>1049</v>
      </c>
      <c r="AH61" s="77" t="s">
        <v>1049</v>
      </c>
      <c r="AI61" s="77" t="s">
        <v>1049</v>
      </c>
      <c r="AJ61" s="77" t="s">
        <v>1049</v>
      </c>
      <c r="AK61" s="77" t="s">
        <v>1049</v>
      </c>
      <c r="AL61" s="77" t="s">
        <v>1049</v>
      </c>
      <c r="AM61" s="77" t="s">
        <v>1049</v>
      </c>
      <c r="AN61" s="129" t="s">
        <v>1049</v>
      </c>
      <c r="AO61" s="129" t="s">
        <v>1049</v>
      </c>
    </row>
    <row r="62" spans="1:43" x14ac:dyDescent="0.25">
      <c r="A62" s="34" t="s">
        <v>22</v>
      </c>
      <c r="B62" s="35" t="s">
        <v>63</v>
      </c>
      <c r="C62" s="55" t="s">
        <v>81</v>
      </c>
      <c r="D62" s="61"/>
      <c r="E62" s="39"/>
      <c r="F62" s="78">
        <v>847.84497010449991</v>
      </c>
      <c r="G62" s="78">
        <v>857.56932605041334</v>
      </c>
      <c r="H62" s="78">
        <v>913.05573275947472</v>
      </c>
      <c r="I62" s="78">
        <v>734.93664902411479</v>
      </c>
      <c r="J62" s="78">
        <v>716.71385837636217</v>
      </c>
      <c r="K62" s="78">
        <v>665.49548088061465</v>
      </c>
      <c r="L62" s="78">
        <v>625.91255002510502</v>
      </c>
      <c r="M62" s="78">
        <v>629.63895231084609</v>
      </c>
      <c r="N62" s="66">
        <v>611.75230820062802</v>
      </c>
      <c r="O62" s="78">
        <v>589.05650975133835</v>
      </c>
      <c r="P62" s="78">
        <v>599.08303945656201</v>
      </c>
      <c r="Q62" s="78">
        <v>555.41224790499848</v>
      </c>
      <c r="R62" s="78"/>
      <c r="S62" s="78">
        <v>48093</v>
      </c>
      <c r="T62" s="78">
        <v>45103</v>
      </c>
      <c r="U62" s="78">
        <v>47007</v>
      </c>
      <c r="V62" s="78">
        <v>46732</v>
      </c>
      <c r="W62" s="78">
        <v>45835</v>
      </c>
      <c r="X62" s="78">
        <v>47265</v>
      </c>
      <c r="Y62" s="78">
        <v>48564</v>
      </c>
      <c r="Z62" s="78">
        <v>53392</v>
      </c>
      <c r="AA62" s="78">
        <v>53644</v>
      </c>
      <c r="AB62" s="78">
        <v>54263</v>
      </c>
      <c r="AC62" s="78">
        <v>60562</v>
      </c>
      <c r="AD62" s="78">
        <v>60382</v>
      </c>
      <c r="AE62" s="78"/>
      <c r="AF62" s="78">
        <v>70</v>
      </c>
      <c r="AG62" s="78">
        <v>67.7</v>
      </c>
      <c r="AH62" s="78">
        <v>69.099999999999994</v>
      </c>
      <c r="AI62" s="78">
        <v>68.400000000000006</v>
      </c>
      <c r="AJ62" s="78">
        <v>67.900000000000006</v>
      </c>
      <c r="AK62" s="78">
        <v>70.099999999999994</v>
      </c>
      <c r="AL62" s="78">
        <v>68.7</v>
      </c>
      <c r="AM62" s="78">
        <v>67.599999999999994</v>
      </c>
      <c r="AN62" s="78">
        <v>71.400000000000006</v>
      </c>
      <c r="AO62" s="78">
        <v>72</v>
      </c>
      <c r="AP62" s="78">
        <v>71.5</v>
      </c>
      <c r="AQ62" s="78">
        <v>71.400000000000006</v>
      </c>
    </row>
    <row r="63" spans="1:43" x14ac:dyDescent="0.25">
      <c r="A63" s="30"/>
      <c r="B63" s="31"/>
      <c r="C63" s="51" t="s">
        <v>11</v>
      </c>
      <c r="D63" s="51" t="s">
        <v>45</v>
      </c>
      <c r="E63" s="52" t="s">
        <v>46</v>
      </c>
      <c r="F63" s="77">
        <v>464.32064509190297</v>
      </c>
      <c r="G63" s="77">
        <v>470.81068726183997</v>
      </c>
      <c r="H63" s="77">
        <v>537.70291638487697</v>
      </c>
      <c r="I63" s="77">
        <v>381.604671878001</v>
      </c>
      <c r="J63" s="77">
        <v>392.10833369594599</v>
      </c>
      <c r="K63" s="77">
        <v>349.17564335213899</v>
      </c>
      <c r="L63" s="77">
        <v>307.181702565563</v>
      </c>
      <c r="M63" s="77">
        <v>306.69037058213598</v>
      </c>
      <c r="N63" s="65">
        <v>299.371611615105</v>
      </c>
      <c r="O63" s="77">
        <v>287.29868554292102</v>
      </c>
      <c r="P63" s="77">
        <v>308.99824460859003</v>
      </c>
      <c r="Q63" s="77">
        <v>265.80855860560501</v>
      </c>
      <c r="R63" s="77"/>
      <c r="S63" s="74">
        <v>16297</v>
      </c>
      <c r="T63" s="74">
        <v>13510</v>
      </c>
      <c r="U63" s="201">
        <v>14083</v>
      </c>
      <c r="V63" s="201">
        <v>13982</v>
      </c>
      <c r="W63" s="201">
        <v>12986</v>
      </c>
      <c r="X63" s="74">
        <v>13339</v>
      </c>
      <c r="Y63" s="74">
        <v>13711</v>
      </c>
      <c r="Z63" s="74">
        <v>15242</v>
      </c>
      <c r="AA63" s="74">
        <v>14590</v>
      </c>
      <c r="AB63" s="74">
        <v>15573</v>
      </c>
      <c r="AC63" s="74">
        <v>18560</v>
      </c>
      <c r="AD63" s="74">
        <v>18521</v>
      </c>
      <c r="AE63" s="77"/>
      <c r="AF63" s="201">
        <v>22.2</v>
      </c>
      <c r="AG63" s="201">
        <v>19.899999999999999</v>
      </c>
      <c r="AH63" s="201">
        <v>20.399999999999999</v>
      </c>
      <c r="AI63" s="201">
        <v>20.9</v>
      </c>
      <c r="AJ63" s="201">
        <v>20.399999999999999</v>
      </c>
      <c r="AK63" s="201">
        <v>20.8</v>
      </c>
      <c r="AL63" s="201">
        <v>20.399999999999999</v>
      </c>
      <c r="AM63" s="201">
        <v>19.899999999999999</v>
      </c>
      <c r="AN63" s="201">
        <v>19.899999999999999</v>
      </c>
      <c r="AO63" s="201">
        <v>20.8</v>
      </c>
      <c r="AP63" s="201">
        <v>20.3</v>
      </c>
      <c r="AQ63" s="201">
        <v>20.2</v>
      </c>
    </row>
    <row r="64" spans="1:43" x14ac:dyDescent="0.25">
      <c r="A64" s="30"/>
      <c r="B64" s="31"/>
      <c r="C64" s="51" t="s">
        <v>12</v>
      </c>
      <c r="D64" s="51" t="s">
        <v>47</v>
      </c>
      <c r="E64" s="52" t="s">
        <v>48</v>
      </c>
      <c r="F64" s="77">
        <v>115.210393271979</v>
      </c>
      <c r="G64" s="77">
        <v>104.13670212199899</v>
      </c>
      <c r="H64" s="77">
        <v>111.407777832764</v>
      </c>
      <c r="I64" s="77">
        <v>104.76642813994199</v>
      </c>
      <c r="J64" s="77">
        <v>88.822960894369999</v>
      </c>
      <c r="K64" s="77">
        <v>88.128422231723405</v>
      </c>
      <c r="L64" s="77">
        <v>90.974902418193096</v>
      </c>
      <c r="M64" s="77">
        <v>86.387832989143803</v>
      </c>
      <c r="N64" s="65">
        <v>83.679038378083803</v>
      </c>
      <c r="O64" s="77">
        <v>75.570362712901101</v>
      </c>
      <c r="P64" s="77">
        <v>73.943124278151501</v>
      </c>
      <c r="Q64" s="77">
        <v>72.758217952521306</v>
      </c>
      <c r="R64" s="77"/>
      <c r="S64" s="74">
        <v>14542</v>
      </c>
      <c r="T64" s="201">
        <v>14736</v>
      </c>
      <c r="U64" s="201">
        <v>15389</v>
      </c>
      <c r="V64" s="201">
        <v>15669</v>
      </c>
      <c r="W64" s="201">
        <v>15578</v>
      </c>
      <c r="X64" s="74">
        <v>15935</v>
      </c>
      <c r="Y64" s="74">
        <v>16511</v>
      </c>
      <c r="Z64" s="74">
        <v>19171</v>
      </c>
      <c r="AA64" s="74">
        <v>19075</v>
      </c>
      <c r="AB64" s="74">
        <v>18126</v>
      </c>
      <c r="AC64" s="74">
        <v>20220</v>
      </c>
      <c r="AD64" s="74">
        <v>19592</v>
      </c>
      <c r="AE64" s="77"/>
      <c r="AF64" s="201">
        <v>19.7</v>
      </c>
      <c r="AG64" s="201">
        <v>19.600000000000001</v>
      </c>
      <c r="AH64" s="201">
        <v>20.100000000000001</v>
      </c>
      <c r="AI64" s="201">
        <v>20.100000000000001</v>
      </c>
      <c r="AJ64" s="201">
        <v>20.2</v>
      </c>
      <c r="AK64" s="201">
        <v>20</v>
      </c>
      <c r="AL64" s="201">
        <v>20</v>
      </c>
      <c r="AM64" s="201">
        <v>20.7</v>
      </c>
      <c r="AN64" s="201">
        <v>22</v>
      </c>
      <c r="AO64" s="201">
        <v>22.3</v>
      </c>
      <c r="AP64" s="201">
        <v>22.4</v>
      </c>
      <c r="AQ64" s="201">
        <v>22.2</v>
      </c>
    </row>
    <row r="65" spans="1:43" x14ac:dyDescent="0.25">
      <c r="A65" s="30"/>
      <c r="B65" s="31"/>
      <c r="C65" s="51" t="s">
        <v>13</v>
      </c>
      <c r="D65" s="51" t="s">
        <v>49</v>
      </c>
      <c r="E65" s="52" t="s">
        <v>50</v>
      </c>
      <c r="F65" s="77">
        <v>49.467564664833901</v>
      </c>
      <c r="G65" s="77">
        <v>65.697767869994294</v>
      </c>
      <c r="H65" s="77">
        <v>54.356187094468901</v>
      </c>
      <c r="I65" s="77">
        <v>54.436768152934803</v>
      </c>
      <c r="J65" s="77">
        <v>50.178277667211198</v>
      </c>
      <c r="K65" s="77">
        <v>44.221182888618202</v>
      </c>
      <c r="L65" s="77">
        <v>46.302721808321898</v>
      </c>
      <c r="M65" s="77">
        <v>51.5646948278293</v>
      </c>
      <c r="N65" s="65">
        <v>47.572142137532197</v>
      </c>
      <c r="O65" s="77">
        <v>47.943771755519201</v>
      </c>
      <c r="P65" s="77">
        <v>42.441313940217498</v>
      </c>
      <c r="Q65" s="77">
        <v>47.500124717067202</v>
      </c>
      <c r="R65" s="77"/>
      <c r="S65" s="74">
        <v>12102</v>
      </c>
      <c r="T65" s="74">
        <v>11928</v>
      </c>
      <c r="U65" s="74">
        <v>12287</v>
      </c>
      <c r="V65" s="74">
        <v>12079</v>
      </c>
      <c r="W65" s="74">
        <v>12583</v>
      </c>
      <c r="X65" s="74">
        <v>13009</v>
      </c>
      <c r="Y65" s="74">
        <v>13237</v>
      </c>
      <c r="Z65" s="74">
        <v>13589</v>
      </c>
      <c r="AA65" s="74">
        <v>14535</v>
      </c>
      <c r="AB65" s="74">
        <v>15151</v>
      </c>
      <c r="AC65" s="74">
        <v>15423</v>
      </c>
      <c r="AD65" s="74">
        <v>16118</v>
      </c>
      <c r="AE65" s="77"/>
      <c r="AF65" s="201">
        <v>28.1</v>
      </c>
      <c r="AG65" s="201">
        <v>28.2</v>
      </c>
      <c r="AH65" s="201">
        <v>28.6</v>
      </c>
      <c r="AI65" s="201">
        <v>27.4</v>
      </c>
      <c r="AJ65" s="201">
        <v>27.3</v>
      </c>
      <c r="AK65" s="201">
        <v>29.3</v>
      </c>
      <c r="AL65" s="201">
        <v>28.3</v>
      </c>
      <c r="AM65" s="201">
        <v>27</v>
      </c>
      <c r="AN65" s="201">
        <v>29.5</v>
      </c>
      <c r="AO65" s="201">
        <v>28.9</v>
      </c>
      <c r="AP65" s="201">
        <v>28.8</v>
      </c>
      <c r="AQ65" s="201">
        <v>29</v>
      </c>
    </row>
    <row r="66" spans="1:43" x14ac:dyDescent="0.25">
      <c r="A66" s="28"/>
      <c r="B66" s="29"/>
      <c r="C66" s="51" t="s">
        <v>14</v>
      </c>
      <c r="D66" s="54" t="s">
        <v>51</v>
      </c>
      <c r="E66" s="57" t="s">
        <v>52</v>
      </c>
      <c r="F66" s="77">
        <v>218.846367075784</v>
      </c>
      <c r="G66" s="77">
        <v>216.92416879658001</v>
      </c>
      <c r="H66" s="77">
        <v>209.58885144736499</v>
      </c>
      <c r="I66" s="77">
        <v>194.128780853237</v>
      </c>
      <c r="J66" s="77">
        <v>185.60428611883501</v>
      </c>
      <c r="K66" s="77">
        <v>183.970232408134</v>
      </c>
      <c r="L66" s="77">
        <v>181.45322323302699</v>
      </c>
      <c r="M66" s="77">
        <v>184.99605391173699</v>
      </c>
      <c r="N66" s="65">
        <v>181.129516069907</v>
      </c>
      <c r="O66" s="77">
        <v>178.243689739997</v>
      </c>
      <c r="P66" s="77">
        <v>173.70035662960299</v>
      </c>
      <c r="Q66" s="77">
        <v>169.34534662980499</v>
      </c>
      <c r="R66" s="77"/>
      <c r="S66" s="77" t="s">
        <v>677</v>
      </c>
      <c r="T66" s="77" t="s">
        <v>677</v>
      </c>
      <c r="U66" s="77" t="s">
        <v>677</v>
      </c>
      <c r="V66" s="77" t="s">
        <v>677</v>
      </c>
      <c r="W66" s="77" t="s">
        <v>677</v>
      </c>
      <c r="X66" s="77" t="s">
        <v>677</v>
      </c>
      <c r="Y66" s="77" t="s">
        <v>677</v>
      </c>
      <c r="Z66" s="77" t="s">
        <v>677</v>
      </c>
      <c r="AA66" s="74" t="s">
        <v>677</v>
      </c>
      <c r="AB66" s="74" t="s">
        <v>677</v>
      </c>
      <c r="AC66" s="74" t="s">
        <v>677</v>
      </c>
      <c r="AD66" s="74" t="s">
        <v>677</v>
      </c>
      <c r="AE66" s="77"/>
      <c r="AF66" s="77" t="s">
        <v>677</v>
      </c>
      <c r="AG66" s="77" t="s">
        <v>677</v>
      </c>
      <c r="AH66" s="77" t="s">
        <v>677</v>
      </c>
      <c r="AI66" s="77" t="s">
        <v>677</v>
      </c>
      <c r="AJ66" s="77" t="s">
        <v>677</v>
      </c>
      <c r="AK66" s="77" t="s">
        <v>677</v>
      </c>
      <c r="AL66" s="77" t="s">
        <v>677</v>
      </c>
      <c r="AM66" s="77" t="s">
        <v>677</v>
      </c>
      <c r="AN66" s="129" t="s">
        <v>677</v>
      </c>
      <c r="AO66" s="129" t="s">
        <v>677</v>
      </c>
      <c r="AP66" s="129" t="s">
        <v>677</v>
      </c>
      <c r="AQ66" s="129" t="s">
        <v>677</v>
      </c>
    </row>
    <row r="67" spans="1:43" x14ac:dyDescent="0.25">
      <c r="A67" s="32"/>
      <c r="B67" s="33"/>
      <c r="C67" s="51" t="s">
        <v>58</v>
      </c>
      <c r="D67" s="59" t="s">
        <v>56</v>
      </c>
      <c r="E67" s="60" t="s">
        <v>57</v>
      </c>
      <c r="F67" s="77" t="s">
        <v>677</v>
      </c>
      <c r="G67" s="77" t="s">
        <v>677</v>
      </c>
      <c r="H67" s="77" t="s">
        <v>677</v>
      </c>
      <c r="I67" s="77" t="s">
        <v>677</v>
      </c>
      <c r="J67" s="77" t="s">
        <v>677</v>
      </c>
      <c r="K67" s="77" t="s">
        <v>677</v>
      </c>
      <c r="L67" s="77" t="s">
        <v>677</v>
      </c>
      <c r="M67" s="77" t="s">
        <v>677</v>
      </c>
      <c r="N67" s="77" t="s">
        <v>677</v>
      </c>
      <c r="O67" s="77" t="s">
        <v>677</v>
      </c>
      <c r="P67" s="77" t="s">
        <v>677</v>
      </c>
      <c r="Q67" s="77" t="s">
        <v>677</v>
      </c>
      <c r="R67" s="77"/>
      <c r="S67" s="74">
        <v>5152</v>
      </c>
      <c r="T67" s="201">
        <v>4929</v>
      </c>
      <c r="U67" s="201">
        <v>5248</v>
      </c>
      <c r="V67" s="201">
        <v>5002</v>
      </c>
      <c r="W67" s="201">
        <v>4688</v>
      </c>
      <c r="X67" s="74">
        <v>4982</v>
      </c>
      <c r="Y67" s="74">
        <v>5105</v>
      </c>
      <c r="Z67" s="74">
        <v>5390</v>
      </c>
      <c r="AA67" s="74">
        <v>5444</v>
      </c>
      <c r="AB67" s="74">
        <v>5413</v>
      </c>
      <c r="AC67" s="74">
        <v>6359</v>
      </c>
      <c r="AD67" s="74">
        <v>6151</v>
      </c>
      <c r="AE67" s="77"/>
      <c r="AF67" s="77" t="s">
        <v>677</v>
      </c>
      <c r="AG67" s="77" t="s">
        <v>677</v>
      </c>
      <c r="AH67" s="77" t="s">
        <v>677</v>
      </c>
      <c r="AI67" s="77" t="s">
        <v>677</v>
      </c>
      <c r="AJ67" s="77" t="s">
        <v>677</v>
      </c>
      <c r="AK67" s="77" t="s">
        <v>677</v>
      </c>
      <c r="AL67" s="77" t="s">
        <v>677</v>
      </c>
      <c r="AM67" s="77" t="s">
        <v>677</v>
      </c>
      <c r="AN67" s="129" t="s">
        <v>677</v>
      </c>
      <c r="AO67" s="129" t="s">
        <v>677</v>
      </c>
      <c r="AP67" s="129" t="s">
        <v>677</v>
      </c>
      <c r="AQ67" s="129" t="s">
        <v>677</v>
      </c>
    </row>
    <row r="68" spans="1:43" x14ac:dyDescent="0.25">
      <c r="C68" s="51"/>
      <c r="F68" s="65"/>
      <c r="G68" s="65"/>
      <c r="H68" s="65"/>
      <c r="I68" s="65"/>
      <c r="J68" s="65"/>
      <c r="K68" s="65"/>
      <c r="L68" s="65"/>
      <c r="M68" s="77"/>
      <c r="N68" s="65"/>
      <c r="O68" s="77"/>
      <c r="P68" s="77"/>
      <c r="Q68" s="77"/>
      <c r="R68" s="77"/>
      <c r="S68" s="77" t="s">
        <v>1049</v>
      </c>
      <c r="T68" s="77" t="s">
        <v>1049</v>
      </c>
      <c r="U68" s="77" t="s">
        <v>1049</v>
      </c>
      <c r="V68" s="77" t="s">
        <v>1049</v>
      </c>
      <c r="W68" s="77" t="s">
        <v>1049</v>
      </c>
      <c r="X68" s="77" t="s">
        <v>1049</v>
      </c>
      <c r="Y68" s="77" t="s">
        <v>1049</v>
      </c>
      <c r="Z68" s="77" t="s">
        <v>1049</v>
      </c>
      <c r="AA68" s="77" t="s">
        <v>1049</v>
      </c>
      <c r="AB68" s="77" t="s">
        <v>1049</v>
      </c>
      <c r="AC68" s="77"/>
      <c r="AD68" s="77"/>
      <c r="AE68" s="77"/>
      <c r="AF68" s="77" t="s">
        <v>1049</v>
      </c>
      <c r="AG68" s="77" t="s">
        <v>1049</v>
      </c>
      <c r="AH68" s="77" t="s">
        <v>1049</v>
      </c>
      <c r="AI68" s="77" t="s">
        <v>1049</v>
      </c>
      <c r="AJ68" s="77" t="s">
        <v>1049</v>
      </c>
      <c r="AK68" s="77" t="s">
        <v>1049</v>
      </c>
      <c r="AL68" s="77" t="s">
        <v>1049</v>
      </c>
      <c r="AM68" s="77" t="s">
        <v>1049</v>
      </c>
      <c r="AN68" s="129" t="s">
        <v>1049</v>
      </c>
      <c r="AO68" s="129" t="s">
        <v>1049</v>
      </c>
    </row>
    <row r="69" spans="1:43" x14ac:dyDescent="0.25">
      <c r="A69" s="34" t="s">
        <v>23</v>
      </c>
      <c r="B69" s="35" t="s">
        <v>64</v>
      </c>
      <c r="C69" s="55" t="s">
        <v>81</v>
      </c>
      <c r="D69" s="61"/>
      <c r="E69" s="61"/>
      <c r="F69" s="78">
        <v>7066.6924558177416</v>
      </c>
      <c r="G69" s="78">
        <v>7199.2685342328532</v>
      </c>
      <c r="H69" s="78">
        <v>8182.7994140989276</v>
      </c>
      <c r="I69" s="78">
        <v>3201.4992418549741</v>
      </c>
      <c r="J69" s="78">
        <v>6794.9139609677077</v>
      </c>
      <c r="K69" s="78">
        <v>6799.7283942040294</v>
      </c>
      <c r="L69" s="78">
        <v>6420.08233201445</v>
      </c>
      <c r="M69" s="78">
        <v>6608.762558981648</v>
      </c>
      <c r="N69" s="66">
        <v>6169.0631643890883</v>
      </c>
      <c r="O69" s="78">
        <v>5822.8033853205488</v>
      </c>
      <c r="P69" s="78">
        <v>5563.6236037298622</v>
      </c>
      <c r="Q69" s="78">
        <v>5574.6970943452516</v>
      </c>
      <c r="R69" s="78"/>
      <c r="S69" s="78">
        <v>393394</v>
      </c>
      <c r="T69" s="78">
        <v>380118</v>
      </c>
      <c r="U69" s="78">
        <v>412784</v>
      </c>
      <c r="V69" s="78">
        <v>424619</v>
      </c>
      <c r="W69" s="78">
        <v>426268</v>
      </c>
      <c r="X69" s="78">
        <v>437323</v>
      </c>
      <c r="Y69" s="78">
        <v>460062</v>
      </c>
      <c r="Z69" s="78">
        <v>486127</v>
      </c>
      <c r="AA69" s="78">
        <v>503233</v>
      </c>
      <c r="AB69" s="78">
        <v>537856</v>
      </c>
      <c r="AC69" s="78">
        <v>553305</v>
      </c>
      <c r="AD69" s="78">
        <v>576212</v>
      </c>
      <c r="AE69" s="78"/>
      <c r="AF69" s="78">
        <v>562.79999999999995</v>
      </c>
      <c r="AG69" s="78">
        <v>552.4</v>
      </c>
      <c r="AH69" s="78">
        <v>558.70000000000005</v>
      </c>
      <c r="AI69" s="78">
        <v>572.79999999999995</v>
      </c>
      <c r="AJ69" s="78">
        <v>573.9</v>
      </c>
      <c r="AK69" s="78">
        <v>576.29999999999995</v>
      </c>
      <c r="AL69" s="78">
        <v>588.20000000000005</v>
      </c>
      <c r="AM69" s="78">
        <v>596.9</v>
      </c>
      <c r="AN69" s="78">
        <v>606.9</v>
      </c>
      <c r="AO69" s="78">
        <v>621.20000000000005</v>
      </c>
      <c r="AP69" s="78">
        <v>629.20000000000005</v>
      </c>
      <c r="AQ69" s="78">
        <v>635.70000000000005</v>
      </c>
    </row>
    <row r="70" spans="1:43" x14ac:dyDescent="0.25">
      <c r="A70" s="30"/>
      <c r="B70" s="31"/>
      <c r="C70" s="51" t="s">
        <v>11</v>
      </c>
      <c r="D70" s="51" t="s">
        <v>45</v>
      </c>
      <c r="E70" s="52" t="s">
        <v>46</v>
      </c>
      <c r="F70" s="77">
        <v>3591.0579447364698</v>
      </c>
      <c r="G70" s="77">
        <v>3871.4692212464201</v>
      </c>
      <c r="H70" s="77">
        <v>4769.3714138141204</v>
      </c>
      <c r="I70" s="77"/>
      <c r="J70" s="77">
        <v>3909.8600340744701</v>
      </c>
      <c r="K70" s="77">
        <v>3898.2941235736798</v>
      </c>
      <c r="L70" s="77">
        <v>3581.3197722969398</v>
      </c>
      <c r="M70" s="77">
        <v>3675.1673944284898</v>
      </c>
      <c r="N70" s="65">
        <v>3555.71793896286</v>
      </c>
      <c r="O70" s="77">
        <v>3386.7899525202502</v>
      </c>
      <c r="P70" s="77">
        <v>3209.6939361138998</v>
      </c>
      <c r="Q70" s="77">
        <v>3252.9168727921601</v>
      </c>
      <c r="R70" s="77"/>
      <c r="S70" s="74">
        <v>103804</v>
      </c>
      <c r="T70" s="201">
        <v>95837</v>
      </c>
      <c r="U70" s="201">
        <v>98523</v>
      </c>
      <c r="V70" s="201">
        <v>99647</v>
      </c>
      <c r="W70" s="201">
        <v>96956</v>
      </c>
      <c r="X70" s="201">
        <v>94692</v>
      </c>
      <c r="Y70" s="201">
        <v>104202</v>
      </c>
      <c r="Z70" s="201">
        <v>106889</v>
      </c>
      <c r="AA70" s="74">
        <v>109085</v>
      </c>
      <c r="AB70" s="74">
        <v>117502</v>
      </c>
      <c r="AC70" s="74">
        <v>120227</v>
      </c>
      <c r="AD70" s="74">
        <v>127329</v>
      </c>
      <c r="AE70" s="77"/>
      <c r="AF70" s="201">
        <v>133.80000000000001</v>
      </c>
      <c r="AG70" s="201">
        <v>127.9</v>
      </c>
      <c r="AH70" s="201">
        <v>125.6</v>
      </c>
      <c r="AI70" s="201">
        <v>128.19999999999999</v>
      </c>
      <c r="AJ70" s="201">
        <v>128</v>
      </c>
      <c r="AK70" s="201">
        <v>125.6</v>
      </c>
      <c r="AL70" s="201">
        <v>128.69999999999999</v>
      </c>
      <c r="AM70" s="201">
        <v>127.6</v>
      </c>
      <c r="AN70" s="201">
        <v>126.2</v>
      </c>
      <c r="AO70" s="201">
        <v>131.69999999999999</v>
      </c>
      <c r="AP70" s="201">
        <v>132.6</v>
      </c>
      <c r="AQ70" s="201">
        <v>133.19999999999999</v>
      </c>
    </row>
    <row r="71" spans="1:43" x14ac:dyDescent="0.25">
      <c r="A71" s="30"/>
      <c r="B71" s="31"/>
      <c r="C71" s="51" t="s">
        <v>12</v>
      </c>
      <c r="D71" s="51" t="s">
        <v>47</v>
      </c>
      <c r="E71" s="52" t="s">
        <v>48</v>
      </c>
      <c r="F71" s="77">
        <v>1894.91893553657</v>
      </c>
      <c r="G71" s="77">
        <v>1752.9779023707299</v>
      </c>
      <c r="H71" s="77">
        <v>1876.6409497304601</v>
      </c>
      <c r="I71" s="77">
        <v>1774.2560914803601</v>
      </c>
      <c r="J71" s="77">
        <v>1509.2651705030501</v>
      </c>
      <c r="K71" s="77">
        <v>1558.30346696488</v>
      </c>
      <c r="L71" s="77">
        <v>1509.1929532904401</v>
      </c>
      <c r="M71" s="77">
        <v>1585.8623625570999</v>
      </c>
      <c r="N71" s="65">
        <v>1291.58572956682</v>
      </c>
      <c r="O71" s="77">
        <v>1131.7447582995901</v>
      </c>
      <c r="P71" s="77">
        <v>1080.8505477220999</v>
      </c>
      <c r="Q71" s="77">
        <v>1060.0356023827301</v>
      </c>
      <c r="R71" s="77"/>
      <c r="S71" s="74">
        <v>171150</v>
      </c>
      <c r="T71" s="74">
        <v>165045</v>
      </c>
      <c r="U71" s="74">
        <v>187393</v>
      </c>
      <c r="V71" s="74">
        <v>194660</v>
      </c>
      <c r="W71" s="74">
        <v>194546</v>
      </c>
      <c r="X71" s="201">
        <v>205049</v>
      </c>
      <c r="Y71" s="201">
        <v>212758</v>
      </c>
      <c r="Z71" s="201">
        <v>227568</v>
      </c>
      <c r="AA71" s="74">
        <v>234351</v>
      </c>
      <c r="AB71" s="74">
        <v>251488</v>
      </c>
      <c r="AC71" s="74">
        <v>261773</v>
      </c>
      <c r="AD71" s="74">
        <v>270924</v>
      </c>
      <c r="AE71" s="77"/>
      <c r="AF71" s="201">
        <v>256.3</v>
      </c>
      <c r="AG71" s="201">
        <v>254.4</v>
      </c>
      <c r="AH71" s="201">
        <v>262.3</v>
      </c>
      <c r="AI71" s="201">
        <v>269.3</v>
      </c>
      <c r="AJ71" s="201">
        <v>269.60000000000002</v>
      </c>
      <c r="AK71" s="201">
        <v>273.89999999999998</v>
      </c>
      <c r="AL71" s="201">
        <v>277.89999999999998</v>
      </c>
      <c r="AM71" s="201">
        <v>282.39999999999998</v>
      </c>
      <c r="AN71" s="201">
        <v>287.8</v>
      </c>
      <c r="AO71" s="201">
        <v>295.2</v>
      </c>
      <c r="AP71" s="201">
        <v>302.60000000000002</v>
      </c>
      <c r="AQ71" s="201">
        <v>307.3</v>
      </c>
    </row>
    <row r="72" spans="1:43" x14ac:dyDescent="0.25">
      <c r="A72" s="30"/>
      <c r="B72" s="31"/>
      <c r="C72" s="51" t="s">
        <v>13</v>
      </c>
      <c r="D72" s="51" t="s">
        <v>49</v>
      </c>
      <c r="E72" s="52" t="s">
        <v>50</v>
      </c>
      <c r="F72" s="77">
        <v>125.492341747982</v>
      </c>
      <c r="G72" s="77">
        <v>122.913245536993</v>
      </c>
      <c r="H72" s="77">
        <v>126.78396122862701</v>
      </c>
      <c r="I72" s="77">
        <v>109.981573341434</v>
      </c>
      <c r="J72" s="77">
        <v>111.43114910232801</v>
      </c>
      <c r="K72" s="77">
        <v>96.487081552409194</v>
      </c>
      <c r="L72" s="77">
        <v>91.6129697539604</v>
      </c>
      <c r="M72" s="77">
        <v>86.623056393117395</v>
      </c>
      <c r="N72" s="65">
        <v>85.380528998697699</v>
      </c>
      <c r="O72" s="77">
        <v>79.402767574298096</v>
      </c>
      <c r="P72" s="77">
        <v>71.394825595922299</v>
      </c>
      <c r="Q72" s="77">
        <v>87.965438922191595</v>
      </c>
      <c r="R72" s="77"/>
      <c r="S72" s="74">
        <v>73800</v>
      </c>
      <c r="T72" s="201">
        <v>74777</v>
      </c>
      <c r="U72" s="201">
        <v>79850</v>
      </c>
      <c r="V72" s="201">
        <v>83884</v>
      </c>
      <c r="W72" s="201">
        <v>88564</v>
      </c>
      <c r="X72" s="201">
        <v>90285</v>
      </c>
      <c r="Y72" s="201">
        <v>94060</v>
      </c>
      <c r="Z72" s="201">
        <v>99141</v>
      </c>
      <c r="AA72" s="74">
        <v>103708</v>
      </c>
      <c r="AB72" s="74">
        <v>108920</v>
      </c>
      <c r="AC72" s="74">
        <v>108669</v>
      </c>
      <c r="AD72" s="74">
        <v>113682</v>
      </c>
      <c r="AE72" s="84"/>
      <c r="AF72" s="201">
        <v>172.7</v>
      </c>
      <c r="AG72" s="201">
        <v>170.1</v>
      </c>
      <c r="AH72" s="201">
        <v>170.8</v>
      </c>
      <c r="AI72" s="201">
        <v>175.3</v>
      </c>
      <c r="AJ72" s="201">
        <v>176.3</v>
      </c>
      <c r="AK72" s="201">
        <v>176.8</v>
      </c>
      <c r="AL72" s="201">
        <v>181.6</v>
      </c>
      <c r="AM72" s="201">
        <v>186.9</v>
      </c>
      <c r="AN72" s="201">
        <v>192.9</v>
      </c>
      <c r="AO72" s="201">
        <v>194.3</v>
      </c>
      <c r="AP72" s="201">
        <v>194</v>
      </c>
      <c r="AQ72" s="201">
        <v>195.2</v>
      </c>
    </row>
    <row r="73" spans="1:43" x14ac:dyDescent="0.25">
      <c r="A73" s="28"/>
      <c r="B73" s="29"/>
      <c r="C73" s="51" t="s">
        <v>14</v>
      </c>
      <c r="D73" s="54" t="s">
        <v>51</v>
      </c>
      <c r="E73" s="57" t="s">
        <v>52</v>
      </c>
      <c r="F73" s="77">
        <v>1455.22323379672</v>
      </c>
      <c r="G73" s="77">
        <v>1451.90816507871</v>
      </c>
      <c r="H73" s="77">
        <v>1410.0030893257201</v>
      </c>
      <c r="I73" s="77">
        <v>1317.2615770331799</v>
      </c>
      <c r="J73" s="77">
        <v>1264.35760728786</v>
      </c>
      <c r="K73" s="77">
        <v>1246.64372211306</v>
      </c>
      <c r="L73" s="77">
        <v>1237.9566366731101</v>
      </c>
      <c r="M73" s="77">
        <v>1261.1097456029399</v>
      </c>
      <c r="N73" s="65">
        <v>1236.3789668607101</v>
      </c>
      <c r="O73" s="77">
        <v>1224.8659069264099</v>
      </c>
      <c r="P73" s="77">
        <v>1201.6842942979399</v>
      </c>
      <c r="Q73" s="77">
        <v>1173.77918024817</v>
      </c>
      <c r="R73" s="77"/>
      <c r="S73" s="77" t="s">
        <v>677</v>
      </c>
      <c r="T73" s="77" t="s">
        <v>677</v>
      </c>
      <c r="U73" s="77" t="s">
        <v>677</v>
      </c>
      <c r="V73" s="77" t="s">
        <v>677</v>
      </c>
      <c r="W73" s="77" t="s">
        <v>677</v>
      </c>
      <c r="X73" s="77" t="s">
        <v>677</v>
      </c>
      <c r="Y73" s="77" t="s">
        <v>677</v>
      </c>
      <c r="Z73" s="77" t="s">
        <v>677</v>
      </c>
      <c r="AA73" s="74" t="s">
        <v>677</v>
      </c>
      <c r="AC73" s="74" t="s">
        <v>677</v>
      </c>
      <c r="AD73" s="74" t="s">
        <v>677</v>
      </c>
      <c r="AE73" s="77"/>
      <c r="AF73" s="77" t="s">
        <v>677</v>
      </c>
      <c r="AG73" s="77" t="s">
        <v>677</v>
      </c>
      <c r="AH73" s="77" t="s">
        <v>677</v>
      </c>
      <c r="AI73" s="77" t="s">
        <v>677</v>
      </c>
      <c r="AJ73" s="77" t="s">
        <v>677</v>
      </c>
      <c r="AK73" s="77" t="s">
        <v>677</v>
      </c>
      <c r="AL73" s="77" t="s">
        <v>677</v>
      </c>
      <c r="AM73" s="77" t="s">
        <v>677</v>
      </c>
      <c r="AN73" s="129" t="s">
        <v>677</v>
      </c>
      <c r="AO73" s="129" t="s">
        <v>677</v>
      </c>
      <c r="AP73" s="129" t="s">
        <v>677</v>
      </c>
      <c r="AQ73" s="129" t="s">
        <v>677</v>
      </c>
    </row>
    <row r="74" spans="1:43" x14ac:dyDescent="0.25">
      <c r="A74" s="32"/>
      <c r="B74" s="33"/>
      <c r="C74" s="51" t="s">
        <v>58</v>
      </c>
      <c r="D74" s="59" t="s">
        <v>56</v>
      </c>
      <c r="E74" s="60" t="s">
        <v>57</v>
      </c>
      <c r="F74" s="77" t="s">
        <v>677</v>
      </c>
      <c r="G74" s="77" t="s">
        <v>677</v>
      </c>
      <c r="H74" s="77" t="s">
        <v>677</v>
      </c>
      <c r="I74" s="77" t="s">
        <v>677</v>
      </c>
      <c r="J74" s="77" t="s">
        <v>677</v>
      </c>
      <c r="K74" s="77" t="s">
        <v>677</v>
      </c>
      <c r="L74" s="77" t="s">
        <v>677</v>
      </c>
      <c r="M74" s="77" t="s">
        <v>677</v>
      </c>
      <c r="N74" s="77" t="s">
        <v>677</v>
      </c>
      <c r="O74" s="77" t="s">
        <v>677</v>
      </c>
      <c r="P74" s="77" t="s">
        <v>677</v>
      </c>
      <c r="Q74" s="77" t="s">
        <v>677</v>
      </c>
      <c r="R74" s="77"/>
      <c r="S74" s="74">
        <v>44640</v>
      </c>
      <c r="T74" s="74">
        <v>44459</v>
      </c>
      <c r="U74" s="201">
        <v>47018</v>
      </c>
      <c r="V74" s="201">
        <v>46428</v>
      </c>
      <c r="W74" s="201">
        <v>46202</v>
      </c>
      <c r="X74" s="201">
        <v>47297</v>
      </c>
      <c r="Y74" s="201">
        <v>49042</v>
      </c>
      <c r="Z74" s="201">
        <v>52529</v>
      </c>
      <c r="AA74" s="74">
        <v>56089</v>
      </c>
      <c r="AB74" s="74">
        <v>59946</v>
      </c>
      <c r="AC74" s="74">
        <v>62636</v>
      </c>
      <c r="AD74" s="74">
        <v>64277</v>
      </c>
      <c r="AE74" s="77"/>
      <c r="AF74" s="77" t="s">
        <v>677</v>
      </c>
      <c r="AG74" s="77" t="s">
        <v>677</v>
      </c>
      <c r="AH74" s="77" t="s">
        <v>677</v>
      </c>
      <c r="AI74" s="77" t="s">
        <v>677</v>
      </c>
      <c r="AJ74" s="77" t="s">
        <v>677</v>
      </c>
      <c r="AK74" s="77" t="s">
        <v>677</v>
      </c>
      <c r="AL74" s="77" t="s">
        <v>677</v>
      </c>
      <c r="AM74" s="77" t="s">
        <v>677</v>
      </c>
      <c r="AN74" s="129" t="s">
        <v>677</v>
      </c>
      <c r="AO74" s="129" t="s">
        <v>677</v>
      </c>
      <c r="AP74" s="129" t="s">
        <v>677</v>
      </c>
      <c r="AQ74" s="129" t="s">
        <v>677</v>
      </c>
    </row>
    <row r="75" spans="1:43" x14ac:dyDescent="0.25">
      <c r="C75" s="51"/>
      <c r="F75" s="65"/>
      <c r="G75" s="65"/>
      <c r="H75" s="65"/>
      <c r="I75" s="65"/>
      <c r="J75" s="65"/>
      <c r="K75" s="65"/>
      <c r="L75" s="65"/>
      <c r="M75" s="77"/>
      <c r="N75" s="65"/>
      <c r="O75" s="77"/>
      <c r="P75" s="77"/>
      <c r="Q75" s="77"/>
      <c r="R75" s="77"/>
      <c r="S75" s="77" t="s">
        <v>1049</v>
      </c>
      <c r="T75" s="77" t="s">
        <v>1049</v>
      </c>
      <c r="U75" s="77" t="s">
        <v>1049</v>
      </c>
      <c r="V75" s="77" t="s">
        <v>1049</v>
      </c>
      <c r="W75" s="77" t="s">
        <v>1049</v>
      </c>
      <c r="X75" s="77" t="s">
        <v>1049</v>
      </c>
      <c r="Y75" s="77" t="s">
        <v>1049</v>
      </c>
      <c r="Z75" s="77" t="s">
        <v>1049</v>
      </c>
      <c r="AA75" s="77" t="s">
        <v>1049</v>
      </c>
      <c r="AB75" s="77" t="s">
        <v>1049</v>
      </c>
      <c r="AC75" s="77"/>
      <c r="AD75" s="77"/>
      <c r="AE75" s="77"/>
      <c r="AF75" s="77" t="s">
        <v>1049</v>
      </c>
      <c r="AG75" s="77" t="s">
        <v>1049</v>
      </c>
      <c r="AH75" s="77" t="s">
        <v>1049</v>
      </c>
      <c r="AI75" s="77" t="s">
        <v>1049</v>
      </c>
      <c r="AJ75" s="77" t="s">
        <v>1049</v>
      </c>
      <c r="AK75" s="77" t="s">
        <v>1049</v>
      </c>
      <c r="AL75" s="77" t="s">
        <v>1049</v>
      </c>
      <c r="AM75" s="77" t="s">
        <v>1049</v>
      </c>
      <c r="AN75" s="129" t="s">
        <v>1049</v>
      </c>
      <c r="AO75" s="129" t="s">
        <v>1049</v>
      </c>
    </row>
    <row r="76" spans="1:43" x14ac:dyDescent="0.25">
      <c r="A76" s="34" t="s">
        <v>24</v>
      </c>
      <c r="B76" s="35" t="s">
        <v>65</v>
      </c>
      <c r="C76" s="55" t="s">
        <v>81</v>
      </c>
      <c r="D76" s="61"/>
      <c r="E76" s="61"/>
      <c r="F76" s="78">
        <v>1836.6891718425986</v>
      </c>
      <c r="G76" s="78">
        <v>1752.834791797673</v>
      </c>
      <c r="H76" s="78">
        <v>1778.7462771623568</v>
      </c>
      <c r="I76" s="78">
        <v>1689.2768888353062</v>
      </c>
      <c r="J76" s="78">
        <v>1586.5988189387645</v>
      </c>
      <c r="K76" s="78">
        <v>1403.5344563673652</v>
      </c>
      <c r="L76" s="78">
        <v>1417.3878276476489</v>
      </c>
      <c r="M76" s="78">
        <v>1398.1314110580088</v>
      </c>
      <c r="N76" s="66">
        <v>1367.564318816821</v>
      </c>
      <c r="O76" s="78">
        <v>1352.5153822326251</v>
      </c>
      <c r="P76" s="78">
        <v>1297.3848555207462</v>
      </c>
      <c r="Q76" s="78">
        <v>1304.4571041481263</v>
      </c>
      <c r="R76" s="78"/>
      <c r="S76" s="78">
        <v>92916</v>
      </c>
      <c r="T76" s="78">
        <v>87763</v>
      </c>
      <c r="U76" s="78">
        <v>97265</v>
      </c>
      <c r="V76" s="78">
        <v>98391</v>
      </c>
      <c r="W76" s="78">
        <v>96119</v>
      </c>
      <c r="X76" s="78">
        <v>99316</v>
      </c>
      <c r="Y76" s="78">
        <v>100570</v>
      </c>
      <c r="Z76" s="78">
        <v>103323</v>
      </c>
      <c r="AA76" s="78">
        <v>110660</v>
      </c>
      <c r="AB76" s="78">
        <v>115057</v>
      </c>
      <c r="AC76" s="78">
        <v>121335</v>
      </c>
      <c r="AD76" s="78">
        <v>124738</v>
      </c>
      <c r="AE76" s="78"/>
      <c r="AF76" s="78">
        <v>131.9</v>
      </c>
      <c r="AG76" s="78">
        <v>130.6</v>
      </c>
      <c r="AH76" s="78">
        <v>132.19999999999999</v>
      </c>
      <c r="AI76" s="78">
        <v>136.6</v>
      </c>
      <c r="AJ76" s="78">
        <v>137.9</v>
      </c>
      <c r="AK76" s="78">
        <v>137.9</v>
      </c>
      <c r="AL76" s="78">
        <v>140.4</v>
      </c>
      <c r="AM76" s="78">
        <v>140.69999999999999</v>
      </c>
      <c r="AN76" s="78">
        <v>142.5</v>
      </c>
      <c r="AO76" s="78">
        <v>145.69999999999999</v>
      </c>
      <c r="AP76" s="78">
        <v>147.69999999999999</v>
      </c>
      <c r="AQ76" s="78">
        <v>149.4</v>
      </c>
    </row>
    <row r="77" spans="1:43" x14ac:dyDescent="0.25">
      <c r="A77" s="30"/>
      <c r="B77" s="31"/>
      <c r="C77" s="51" t="s">
        <v>11</v>
      </c>
      <c r="D77" s="51" t="s">
        <v>45</v>
      </c>
      <c r="E77" s="52" t="s">
        <v>46</v>
      </c>
      <c r="F77" s="77">
        <v>1087.68820690341</v>
      </c>
      <c r="G77" s="77">
        <v>1026.0942771416801</v>
      </c>
      <c r="H77" s="77">
        <v>1039.3508682985901</v>
      </c>
      <c r="I77" s="77">
        <v>987.34434116274599</v>
      </c>
      <c r="J77" s="77">
        <v>937.41394647944003</v>
      </c>
      <c r="K77" s="77">
        <v>775.64410080605398</v>
      </c>
      <c r="L77" s="77">
        <v>804.884511342476</v>
      </c>
      <c r="M77" s="77">
        <v>791.56092649575203</v>
      </c>
      <c r="N77" s="65">
        <v>787.51774344116302</v>
      </c>
      <c r="O77" s="77">
        <v>797.73356139360601</v>
      </c>
      <c r="P77" s="77">
        <v>757.39568878057901</v>
      </c>
      <c r="Q77" s="77">
        <v>769.62431463803102</v>
      </c>
      <c r="R77" s="77"/>
      <c r="S77" s="74">
        <v>31927</v>
      </c>
      <c r="T77" s="201">
        <v>26506</v>
      </c>
      <c r="U77" s="201">
        <v>32342</v>
      </c>
      <c r="V77" s="201">
        <v>29947</v>
      </c>
      <c r="W77" s="201">
        <v>27712</v>
      </c>
      <c r="X77" s="201">
        <v>28447</v>
      </c>
      <c r="Y77" s="201">
        <v>27584</v>
      </c>
      <c r="Z77" s="201">
        <v>27239</v>
      </c>
      <c r="AA77" s="74">
        <v>28950</v>
      </c>
      <c r="AB77" s="74">
        <v>30498</v>
      </c>
      <c r="AC77" s="74">
        <v>32773</v>
      </c>
      <c r="AD77" s="74">
        <v>33570</v>
      </c>
      <c r="AE77" s="77"/>
      <c r="AF77" s="201">
        <v>39.299999999999997</v>
      </c>
      <c r="AG77" s="201">
        <v>37.700000000000003</v>
      </c>
      <c r="AH77" s="201">
        <v>37.299999999999997</v>
      </c>
      <c r="AI77" s="201">
        <v>38.5</v>
      </c>
      <c r="AJ77" s="201">
        <v>39</v>
      </c>
      <c r="AK77" s="201">
        <v>37.9</v>
      </c>
      <c r="AL77" s="201">
        <v>37.6</v>
      </c>
      <c r="AM77" s="201">
        <v>37.700000000000003</v>
      </c>
      <c r="AN77" s="201">
        <v>37.700000000000003</v>
      </c>
      <c r="AO77" s="201">
        <v>39</v>
      </c>
      <c r="AP77" s="201">
        <v>39.299999999999997</v>
      </c>
      <c r="AQ77" s="201">
        <v>39.1</v>
      </c>
    </row>
    <row r="78" spans="1:43" x14ac:dyDescent="0.25">
      <c r="A78" s="30"/>
      <c r="B78" s="31"/>
      <c r="C78" s="51" t="s">
        <v>12</v>
      </c>
      <c r="D78" s="51" t="s">
        <v>47</v>
      </c>
      <c r="E78" s="52" t="s">
        <v>48</v>
      </c>
      <c r="F78" s="77">
        <v>301.064929920336</v>
      </c>
      <c r="G78" s="77">
        <v>279.89075087027601</v>
      </c>
      <c r="H78" s="77">
        <v>299.60270395796402</v>
      </c>
      <c r="I78" s="77">
        <v>292.690631833179</v>
      </c>
      <c r="J78" s="77">
        <v>254.28316922824899</v>
      </c>
      <c r="K78" s="77">
        <v>241.84755941979199</v>
      </c>
      <c r="L78" s="77">
        <v>233.40136223965101</v>
      </c>
      <c r="M78" s="77">
        <v>221.16133847858001</v>
      </c>
      <c r="N78" s="65">
        <v>205.83109765985</v>
      </c>
      <c r="O78" s="77">
        <v>185.59779885038799</v>
      </c>
      <c r="P78" s="77">
        <v>179.542603847479</v>
      </c>
      <c r="Q78" s="77">
        <v>179.26996907568201</v>
      </c>
      <c r="R78" s="77"/>
      <c r="S78" s="74">
        <v>33646</v>
      </c>
      <c r="T78" s="201">
        <v>34232</v>
      </c>
      <c r="U78" s="201">
        <v>35936</v>
      </c>
      <c r="V78" s="201">
        <v>38755</v>
      </c>
      <c r="W78" s="201">
        <v>38955</v>
      </c>
      <c r="X78" s="201">
        <v>40703</v>
      </c>
      <c r="Y78" s="201">
        <v>42262</v>
      </c>
      <c r="Z78" s="201">
        <v>43991</v>
      </c>
      <c r="AA78" s="74">
        <v>47230</v>
      </c>
      <c r="AB78" s="74">
        <v>48470</v>
      </c>
      <c r="AC78" s="74">
        <v>50616</v>
      </c>
      <c r="AD78" s="74">
        <v>52086</v>
      </c>
      <c r="AE78" s="77"/>
      <c r="AF78" s="201">
        <v>51.1</v>
      </c>
      <c r="AG78" s="201">
        <v>51.8</v>
      </c>
      <c r="AH78" s="201">
        <v>53.8</v>
      </c>
      <c r="AI78" s="201">
        <v>56.4</v>
      </c>
      <c r="AJ78" s="201">
        <v>57.6</v>
      </c>
      <c r="AK78" s="201">
        <v>58.6</v>
      </c>
      <c r="AL78" s="201">
        <v>60.2</v>
      </c>
      <c r="AM78" s="201">
        <v>60</v>
      </c>
      <c r="AN78" s="201">
        <v>60.6</v>
      </c>
      <c r="AO78" s="201">
        <v>60.9</v>
      </c>
      <c r="AP78" s="201">
        <v>62.7</v>
      </c>
      <c r="AQ78" s="201">
        <v>64.3</v>
      </c>
    </row>
    <row r="79" spans="1:43" x14ac:dyDescent="0.25">
      <c r="A79" s="30"/>
      <c r="B79" s="31"/>
      <c r="C79" s="51" t="s">
        <v>13</v>
      </c>
      <c r="D79" s="51" t="s">
        <v>49</v>
      </c>
      <c r="E79" s="52" t="s">
        <v>50</v>
      </c>
      <c r="F79" s="77">
        <v>33.2691227112878</v>
      </c>
      <c r="G79" s="77">
        <v>33.274256371704098</v>
      </c>
      <c r="H79" s="77">
        <v>34.904230045841899</v>
      </c>
      <c r="I79" s="77">
        <v>30.579962100329102</v>
      </c>
      <c r="J79" s="77">
        <v>30.122020708394398</v>
      </c>
      <c r="K79" s="77">
        <v>26.048943342172301</v>
      </c>
      <c r="L79" s="77">
        <v>24.566632774271898</v>
      </c>
      <c r="M79" s="77">
        <v>24.243123487225699</v>
      </c>
      <c r="N79" s="65">
        <v>23.934541686787998</v>
      </c>
      <c r="O79" s="77">
        <v>21.934307206641002</v>
      </c>
      <c r="P79" s="77">
        <v>20.027874982975298</v>
      </c>
      <c r="Q79" s="77">
        <v>24.170183479343301</v>
      </c>
      <c r="R79" s="77"/>
      <c r="S79" s="74">
        <v>16771</v>
      </c>
      <c r="T79" s="201">
        <v>16774</v>
      </c>
      <c r="U79" s="201">
        <v>17679</v>
      </c>
      <c r="V79" s="201">
        <v>18687</v>
      </c>
      <c r="W79" s="201">
        <v>18762</v>
      </c>
      <c r="X79" s="201">
        <v>19096</v>
      </c>
      <c r="Y79" s="201">
        <v>19718</v>
      </c>
      <c r="Z79" s="201">
        <v>20821</v>
      </c>
      <c r="AA79" s="74">
        <v>22013</v>
      </c>
      <c r="AB79" s="74">
        <v>23258</v>
      </c>
      <c r="AC79" s="74">
        <v>24272</v>
      </c>
      <c r="AD79" s="74">
        <v>25257</v>
      </c>
      <c r="AE79" s="84"/>
      <c r="AF79" s="201">
        <v>41.5</v>
      </c>
      <c r="AG79" s="201">
        <v>41.1</v>
      </c>
      <c r="AH79" s="201">
        <v>41.1</v>
      </c>
      <c r="AI79" s="201">
        <v>41.7</v>
      </c>
      <c r="AJ79" s="201">
        <v>41.3</v>
      </c>
      <c r="AK79" s="201">
        <v>41.4</v>
      </c>
      <c r="AL79" s="201">
        <v>42.6</v>
      </c>
      <c r="AM79" s="201">
        <v>43</v>
      </c>
      <c r="AN79" s="201">
        <v>44.2</v>
      </c>
      <c r="AO79" s="201">
        <v>45.8</v>
      </c>
      <c r="AP79" s="201">
        <v>45.7</v>
      </c>
      <c r="AQ79" s="201">
        <v>46</v>
      </c>
    </row>
    <row r="80" spans="1:43" x14ac:dyDescent="0.25">
      <c r="A80" s="28"/>
      <c r="B80" s="29"/>
      <c r="C80" s="51" t="s">
        <v>14</v>
      </c>
      <c r="D80" s="54" t="s">
        <v>51</v>
      </c>
      <c r="E80" s="57" t="s">
        <v>52</v>
      </c>
      <c r="F80" s="77">
        <v>414.66691230756498</v>
      </c>
      <c r="G80" s="77">
        <v>413.57550741401298</v>
      </c>
      <c r="H80" s="77">
        <v>404.88847485996098</v>
      </c>
      <c r="I80" s="77">
        <v>378.66195373905202</v>
      </c>
      <c r="J80" s="77">
        <v>364.77968252268101</v>
      </c>
      <c r="K80" s="77">
        <v>359.993852799347</v>
      </c>
      <c r="L80" s="77">
        <v>354.53532129125</v>
      </c>
      <c r="M80" s="77">
        <v>361.166022596451</v>
      </c>
      <c r="N80" s="65">
        <v>350.28093602901998</v>
      </c>
      <c r="O80" s="77">
        <v>347.24971478199001</v>
      </c>
      <c r="P80" s="77">
        <v>340.41868790971301</v>
      </c>
      <c r="Q80" s="77">
        <v>331.39263695506997</v>
      </c>
      <c r="R80" s="77"/>
      <c r="S80" s="77" t="s">
        <v>677</v>
      </c>
      <c r="T80" s="77" t="s">
        <v>677</v>
      </c>
      <c r="U80" s="77" t="s">
        <v>677</v>
      </c>
      <c r="V80" s="77" t="s">
        <v>677</v>
      </c>
      <c r="W80" s="77" t="s">
        <v>677</v>
      </c>
      <c r="X80" s="77" t="s">
        <v>677</v>
      </c>
      <c r="Y80" s="77" t="s">
        <v>677</v>
      </c>
      <c r="Z80" s="77" t="s">
        <v>677</v>
      </c>
      <c r="AA80" s="74" t="s">
        <v>677</v>
      </c>
      <c r="AB80" s="74" t="s">
        <v>677</v>
      </c>
      <c r="AC80" s="74" t="s">
        <v>677</v>
      </c>
      <c r="AD80" s="74" t="s">
        <v>677</v>
      </c>
      <c r="AE80" s="77"/>
      <c r="AF80" s="77" t="s">
        <v>677</v>
      </c>
      <c r="AG80" s="77" t="s">
        <v>677</v>
      </c>
      <c r="AH80" s="77" t="s">
        <v>677</v>
      </c>
      <c r="AI80" s="77" t="s">
        <v>677</v>
      </c>
      <c r="AJ80" s="77" t="s">
        <v>677</v>
      </c>
      <c r="AK80" s="77" t="s">
        <v>677</v>
      </c>
      <c r="AL80" s="77" t="s">
        <v>677</v>
      </c>
      <c r="AM80" s="77" t="s">
        <v>677</v>
      </c>
      <c r="AN80" s="129" t="s">
        <v>677</v>
      </c>
      <c r="AO80" s="129" t="s">
        <v>677</v>
      </c>
      <c r="AP80" s="129" t="s">
        <v>677</v>
      </c>
      <c r="AQ80" s="129" t="s">
        <v>677</v>
      </c>
    </row>
    <row r="81" spans="1:43" x14ac:dyDescent="0.25">
      <c r="A81" s="32"/>
      <c r="B81" s="33"/>
      <c r="C81" s="51" t="s">
        <v>58</v>
      </c>
      <c r="D81" s="59" t="s">
        <v>56</v>
      </c>
      <c r="E81" s="60" t="s">
        <v>57</v>
      </c>
      <c r="F81" s="77" t="s">
        <v>677</v>
      </c>
      <c r="G81" s="77" t="s">
        <v>677</v>
      </c>
      <c r="H81" s="77" t="s">
        <v>677</v>
      </c>
      <c r="I81" s="77" t="s">
        <v>677</v>
      </c>
      <c r="J81" s="77" t="s">
        <v>677</v>
      </c>
      <c r="K81" s="77" t="s">
        <v>677</v>
      </c>
      <c r="L81" s="77" t="s">
        <v>677</v>
      </c>
      <c r="M81" s="77" t="s">
        <v>677</v>
      </c>
      <c r="N81" s="77" t="s">
        <v>677</v>
      </c>
      <c r="O81" s="77" t="s">
        <v>677</v>
      </c>
      <c r="P81" s="77" t="s">
        <v>677</v>
      </c>
      <c r="Q81" s="77" t="s">
        <v>677</v>
      </c>
      <c r="R81" s="77"/>
      <c r="S81" s="74">
        <v>10572</v>
      </c>
      <c r="T81" s="201">
        <v>10251</v>
      </c>
      <c r="U81" s="201">
        <v>11308</v>
      </c>
      <c r="V81" s="201">
        <v>11002</v>
      </c>
      <c r="W81" s="201">
        <v>10690</v>
      </c>
      <c r="X81" s="201">
        <v>11070</v>
      </c>
      <c r="Y81" s="201">
        <v>11006</v>
      </c>
      <c r="Z81" s="201">
        <v>11272</v>
      </c>
      <c r="AA81" s="74">
        <v>12467</v>
      </c>
      <c r="AB81" s="74">
        <v>12831</v>
      </c>
      <c r="AC81" s="74">
        <v>13674</v>
      </c>
      <c r="AD81" s="74">
        <v>13825</v>
      </c>
      <c r="AE81" s="77"/>
      <c r="AF81" s="77" t="s">
        <v>677</v>
      </c>
      <c r="AG81" s="77" t="s">
        <v>677</v>
      </c>
      <c r="AH81" s="77" t="s">
        <v>677</v>
      </c>
      <c r="AI81" s="77" t="s">
        <v>677</v>
      </c>
      <c r="AJ81" s="77" t="s">
        <v>677</v>
      </c>
      <c r="AK81" s="77" t="s">
        <v>677</v>
      </c>
      <c r="AL81" s="77" t="s">
        <v>677</v>
      </c>
      <c r="AM81" s="77" t="s">
        <v>677</v>
      </c>
      <c r="AN81" s="129" t="s">
        <v>677</v>
      </c>
      <c r="AO81" s="129" t="s">
        <v>677</v>
      </c>
      <c r="AP81" s="129" t="s">
        <v>677</v>
      </c>
      <c r="AQ81" s="129" t="s">
        <v>677</v>
      </c>
    </row>
    <row r="82" spans="1:43" x14ac:dyDescent="0.25">
      <c r="C82" s="51"/>
      <c r="F82" s="65"/>
      <c r="G82" s="65"/>
      <c r="H82" s="65"/>
      <c r="I82" s="65"/>
      <c r="J82" s="65"/>
      <c r="K82" s="65"/>
      <c r="L82" s="65"/>
      <c r="M82" s="77"/>
      <c r="N82" s="65"/>
      <c r="O82" s="77"/>
      <c r="P82" s="77"/>
      <c r="Q82" s="77"/>
      <c r="R82" s="77"/>
      <c r="S82" s="77" t="s">
        <v>1049</v>
      </c>
      <c r="T82" s="77" t="s">
        <v>1049</v>
      </c>
      <c r="U82" s="77" t="s">
        <v>1049</v>
      </c>
      <c r="V82" s="77" t="s">
        <v>1049</v>
      </c>
      <c r="W82" s="77" t="s">
        <v>1049</v>
      </c>
      <c r="X82" s="77" t="s">
        <v>1049</v>
      </c>
      <c r="Y82" s="77" t="s">
        <v>1049</v>
      </c>
      <c r="Z82" s="77" t="s">
        <v>1049</v>
      </c>
      <c r="AA82" s="77" t="s">
        <v>1049</v>
      </c>
      <c r="AB82" s="77" t="s">
        <v>1049</v>
      </c>
      <c r="AC82" s="77"/>
      <c r="AD82" s="77"/>
      <c r="AE82" s="77"/>
      <c r="AF82" s="77" t="s">
        <v>1049</v>
      </c>
      <c r="AG82" s="77" t="s">
        <v>1049</v>
      </c>
      <c r="AH82" s="77" t="s">
        <v>1049</v>
      </c>
      <c r="AI82" s="77" t="s">
        <v>1049</v>
      </c>
      <c r="AJ82" s="77" t="s">
        <v>1049</v>
      </c>
      <c r="AK82" s="77" t="s">
        <v>1049</v>
      </c>
      <c r="AL82" s="77" t="s">
        <v>1049</v>
      </c>
      <c r="AM82" s="77" t="s">
        <v>1049</v>
      </c>
      <c r="AN82" s="129" t="s">
        <v>1049</v>
      </c>
      <c r="AO82" s="129" t="s">
        <v>1049</v>
      </c>
    </row>
    <row r="83" spans="1:43" x14ac:dyDescent="0.25">
      <c r="A83" s="34" t="s">
        <v>25</v>
      </c>
      <c r="B83" s="35" t="s">
        <v>66</v>
      </c>
      <c r="C83" s="55" t="s">
        <v>81</v>
      </c>
      <c r="D83" s="61"/>
      <c r="E83" s="61"/>
      <c r="F83" s="78">
        <v>13996.682289776394</v>
      </c>
      <c r="G83" s="78">
        <v>13224.412711445582</v>
      </c>
      <c r="H83" s="78">
        <v>14002.032462708736</v>
      </c>
      <c r="I83" s="78">
        <v>12336.469185354481</v>
      </c>
      <c r="J83" s="78">
        <v>11588.00968757808</v>
      </c>
      <c r="K83" s="78">
        <v>11407.481310717183</v>
      </c>
      <c r="L83" s="78">
        <v>11252.067249158121</v>
      </c>
      <c r="M83" s="78">
        <v>11833.161933627973</v>
      </c>
      <c r="N83" s="66">
        <v>12163.510619118893</v>
      </c>
      <c r="O83" s="78">
        <v>11667.006176154813</v>
      </c>
      <c r="P83" s="78">
        <v>11485.625747991855</v>
      </c>
      <c r="Q83" s="78">
        <v>11088.318565361749</v>
      </c>
      <c r="R83" s="78"/>
      <c r="S83" s="78">
        <v>571191</v>
      </c>
      <c r="T83" s="78">
        <v>549834</v>
      </c>
      <c r="U83" s="78">
        <v>581577</v>
      </c>
      <c r="V83" s="78">
        <v>611506</v>
      </c>
      <c r="W83" s="78">
        <v>611083</v>
      </c>
      <c r="X83" s="78">
        <v>627363</v>
      </c>
      <c r="Y83" s="78">
        <v>660654</v>
      </c>
      <c r="Z83" s="78">
        <v>724082</v>
      </c>
      <c r="AA83" s="78">
        <v>751117</v>
      </c>
      <c r="AB83" s="78">
        <v>794167</v>
      </c>
      <c r="AC83" s="78">
        <v>814013</v>
      </c>
      <c r="AD83" s="78">
        <v>843098</v>
      </c>
      <c r="AE83" s="78"/>
      <c r="AF83" s="78">
        <v>782.5</v>
      </c>
      <c r="AG83" s="78">
        <v>760.1</v>
      </c>
      <c r="AH83" s="78">
        <v>761.9</v>
      </c>
      <c r="AI83" s="78">
        <v>781.1</v>
      </c>
      <c r="AJ83" s="78">
        <v>785.7</v>
      </c>
      <c r="AK83" s="78">
        <v>790.1</v>
      </c>
      <c r="AL83" s="78">
        <v>802.8</v>
      </c>
      <c r="AM83" s="78">
        <v>817.8</v>
      </c>
      <c r="AN83" s="78">
        <v>837.2</v>
      </c>
      <c r="AO83" s="78">
        <v>864.7</v>
      </c>
      <c r="AP83" s="78">
        <v>880.9</v>
      </c>
      <c r="AQ83" s="78">
        <v>884.7</v>
      </c>
    </row>
    <row r="84" spans="1:43" x14ac:dyDescent="0.25">
      <c r="A84" s="30"/>
      <c r="B84" s="31"/>
      <c r="C84" s="51" t="s">
        <v>11</v>
      </c>
      <c r="D84" s="51" t="s">
        <v>45</v>
      </c>
      <c r="E84" s="52" t="s">
        <v>46</v>
      </c>
      <c r="F84" s="77">
        <v>7789.8880951999299</v>
      </c>
      <c r="G84" s="77">
        <v>7425.8923320860404</v>
      </c>
      <c r="H84" s="77">
        <v>8143.6228460722105</v>
      </c>
      <c r="I84" s="77">
        <v>7460.3723753408403</v>
      </c>
      <c r="J84" s="77">
        <v>7364.9260250123198</v>
      </c>
      <c r="K84" s="77">
        <v>6976.11207949451</v>
      </c>
      <c r="L84" s="77">
        <v>6798.46997969739</v>
      </c>
      <c r="M84" s="77">
        <v>6816.4701886377597</v>
      </c>
      <c r="N84" s="65">
        <v>6953.1070481691604</v>
      </c>
      <c r="O84" s="77">
        <v>6850.3033015906803</v>
      </c>
      <c r="P84" s="77">
        <v>7126.1895680621101</v>
      </c>
      <c r="Q84" s="77">
        <v>6784.1638849241399</v>
      </c>
      <c r="R84" s="77"/>
      <c r="S84" s="74">
        <v>156908</v>
      </c>
      <c r="T84" s="74">
        <v>138697</v>
      </c>
      <c r="U84" s="201">
        <v>159179</v>
      </c>
      <c r="V84" s="201">
        <v>169504</v>
      </c>
      <c r="W84" s="201">
        <v>159390</v>
      </c>
      <c r="X84" s="74">
        <v>162733</v>
      </c>
      <c r="Y84" s="74">
        <v>174718</v>
      </c>
      <c r="Z84" s="74">
        <v>205272</v>
      </c>
      <c r="AA84" s="74">
        <v>204996</v>
      </c>
      <c r="AB84" s="74">
        <v>221824</v>
      </c>
      <c r="AC84" s="74">
        <v>219426</v>
      </c>
      <c r="AD84" s="74">
        <v>226395</v>
      </c>
      <c r="AE84" s="77"/>
      <c r="AF84" s="201">
        <v>206.6</v>
      </c>
      <c r="AG84" s="201">
        <v>195.5</v>
      </c>
      <c r="AH84" s="201">
        <v>191.9</v>
      </c>
      <c r="AI84" s="201">
        <v>197.7</v>
      </c>
      <c r="AJ84" s="201">
        <v>196.6</v>
      </c>
      <c r="AK84" s="201">
        <v>196</v>
      </c>
      <c r="AL84" s="201">
        <v>195.7</v>
      </c>
      <c r="AM84" s="201">
        <v>195.9</v>
      </c>
      <c r="AN84" s="201">
        <v>196.5</v>
      </c>
      <c r="AO84" s="201">
        <v>204.6</v>
      </c>
      <c r="AP84" s="201">
        <v>210.7</v>
      </c>
      <c r="AQ84" s="201">
        <v>208.2</v>
      </c>
    </row>
    <row r="85" spans="1:43" x14ac:dyDescent="0.25">
      <c r="A85" s="30"/>
      <c r="B85" s="31"/>
      <c r="C85" s="51" t="s">
        <v>12</v>
      </c>
      <c r="D85" s="51" t="s">
        <v>47</v>
      </c>
      <c r="E85" s="52" t="s">
        <v>48</v>
      </c>
      <c r="F85" s="77">
        <v>4127.9262731768604</v>
      </c>
      <c r="G85" s="77">
        <v>3712.58687255924</v>
      </c>
      <c r="H85" s="77">
        <v>3828.6731322279002</v>
      </c>
      <c r="I85" s="77">
        <v>2970.0210469229901</v>
      </c>
      <c r="J85" s="77">
        <v>2379.8692462839899</v>
      </c>
      <c r="K85" s="77">
        <v>2631.9465633734098</v>
      </c>
      <c r="L85" s="77">
        <v>2686.1684143477601</v>
      </c>
      <c r="M85" s="77">
        <v>3219.7748159787002</v>
      </c>
      <c r="N85" s="65">
        <v>3462.0208882153902</v>
      </c>
      <c r="O85" s="77">
        <v>3096.8391224521401</v>
      </c>
      <c r="P85" s="77">
        <v>2695.4249455368999</v>
      </c>
      <c r="Q85" s="77">
        <v>2682.3086198194801</v>
      </c>
      <c r="R85" s="77"/>
      <c r="S85" s="74">
        <v>241466</v>
      </c>
      <c r="T85" s="201">
        <v>237692</v>
      </c>
      <c r="U85" s="201">
        <v>247330</v>
      </c>
      <c r="V85" s="201">
        <v>262885</v>
      </c>
      <c r="W85" s="201">
        <v>267472</v>
      </c>
      <c r="X85" s="74">
        <v>276066</v>
      </c>
      <c r="Y85" s="74">
        <v>289716</v>
      </c>
      <c r="Z85" s="74">
        <v>310069</v>
      </c>
      <c r="AA85" s="74">
        <v>324620</v>
      </c>
      <c r="AB85" s="74">
        <v>338957</v>
      </c>
      <c r="AC85" s="74">
        <v>351834</v>
      </c>
      <c r="AD85" s="74">
        <v>364471</v>
      </c>
      <c r="AE85" s="77"/>
      <c r="AF85" s="201">
        <v>326.7</v>
      </c>
      <c r="AG85" s="201">
        <v>319.89999999999998</v>
      </c>
      <c r="AH85" s="201">
        <v>330</v>
      </c>
      <c r="AI85" s="201">
        <v>341</v>
      </c>
      <c r="AJ85" s="201">
        <v>344.9</v>
      </c>
      <c r="AK85" s="201">
        <v>349.6</v>
      </c>
      <c r="AL85" s="201">
        <v>356.3</v>
      </c>
      <c r="AM85" s="201">
        <v>364.2</v>
      </c>
      <c r="AN85" s="201">
        <v>374.7</v>
      </c>
      <c r="AO85" s="201">
        <v>387.8</v>
      </c>
      <c r="AP85" s="201">
        <v>398.3</v>
      </c>
      <c r="AQ85" s="201">
        <v>402.8</v>
      </c>
    </row>
    <row r="86" spans="1:43" x14ac:dyDescent="0.25">
      <c r="A86" s="30"/>
      <c r="B86" s="31"/>
      <c r="C86" s="51" t="s">
        <v>13</v>
      </c>
      <c r="D86" s="51" t="s">
        <v>49</v>
      </c>
      <c r="E86" s="52" t="s">
        <v>50</v>
      </c>
      <c r="F86" s="77">
        <v>152.85860755465399</v>
      </c>
      <c r="G86" s="77">
        <v>168.385711964553</v>
      </c>
      <c r="H86" s="77">
        <v>158.76582062003601</v>
      </c>
      <c r="I86" s="77">
        <v>149.46079031808</v>
      </c>
      <c r="J86" s="77">
        <v>147.7730410449</v>
      </c>
      <c r="K86" s="77">
        <v>131.65838639009499</v>
      </c>
      <c r="L86" s="77">
        <v>130.71901296358101</v>
      </c>
      <c r="M86" s="77">
        <v>133.27856759692199</v>
      </c>
      <c r="N86" s="65">
        <v>128.94643663474301</v>
      </c>
      <c r="O86" s="77">
        <v>126.113789243301</v>
      </c>
      <c r="P86" s="77">
        <v>111.37952110079399</v>
      </c>
      <c r="Q86" s="77">
        <v>125.010686736729</v>
      </c>
      <c r="R86" s="77"/>
      <c r="S86" s="74">
        <v>106756</v>
      </c>
      <c r="T86" s="74">
        <v>108555</v>
      </c>
      <c r="U86" s="74">
        <v>105129</v>
      </c>
      <c r="V86" s="74">
        <v>108299</v>
      </c>
      <c r="W86" s="74">
        <v>114930</v>
      </c>
      <c r="X86" s="74">
        <v>116660</v>
      </c>
      <c r="Y86" s="74">
        <v>121556</v>
      </c>
      <c r="Z86" s="74">
        <v>127427</v>
      </c>
      <c r="AA86" s="74">
        <v>134757</v>
      </c>
      <c r="AB86" s="74">
        <v>142071</v>
      </c>
      <c r="AC86" s="74">
        <v>149083</v>
      </c>
      <c r="AD86" s="74">
        <v>156865</v>
      </c>
      <c r="AE86" s="77"/>
      <c r="AF86" s="201">
        <v>249.2</v>
      </c>
      <c r="AG86" s="201">
        <v>244.7</v>
      </c>
      <c r="AH86" s="201">
        <v>240</v>
      </c>
      <c r="AI86" s="201">
        <v>242.4</v>
      </c>
      <c r="AJ86" s="201">
        <v>244.2</v>
      </c>
      <c r="AK86" s="201">
        <v>244.5</v>
      </c>
      <c r="AL86" s="201">
        <v>250.8</v>
      </c>
      <c r="AM86" s="201">
        <v>257.7</v>
      </c>
      <c r="AN86" s="201">
        <v>266</v>
      </c>
      <c r="AO86" s="201">
        <v>272.3</v>
      </c>
      <c r="AP86" s="201">
        <v>271.89999999999998</v>
      </c>
      <c r="AQ86" s="201">
        <v>273.7</v>
      </c>
    </row>
    <row r="87" spans="1:43" x14ac:dyDescent="0.25">
      <c r="A87" s="28"/>
      <c r="B87" s="29"/>
      <c r="C87" s="51" t="s">
        <v>14</v>
      </c>
      <c r="D87" s="54" t="s">
        <v>51</v>
      </c>
      <c r="E87" s="57" t="s">
        <v>52</v>
      </c>
      <c r="F87" s="77">
        <v>1926.0093138449499</v>
      </c>
      <c r="G87" s="77">
        <v>1917.54779483575</v>
      </c>
      <c r="H87" s="77">
        <v>1870.9706637885899</v>
      </c>
      <c r="I87" s="77">
        <v>1756.6149727725699</v>
      </c>
      <c r="J87" s="77">
        <v>1695.44137523687</v>
      </c>
      <c r="K87" s="77">
        <v>1667.76428145917</v>
      </c>
      <c r="L87" s="77">
        <v>1636.7098421493899</v>
      </c>
      <c r="M87" s="77">
        <v>1663.63836141459</v>
      </c>
      <c r="N87" s="65">
        <v>1619.4362460996001</v>
      </c>
      <c r="O87" s="77">
        <v>1593.7499628686901</v>
      </c>
      <c r="P87" s="77">
        <v>1552.6317132920501</v>
      </c>
      <c r="Q87" s="77">
        <v>1496.8353738814001</v>
      </c>
      <c r="R87" s="77"/>
      <c r="S87" s="77" t="s">
        <v>677</v>
      </c>
      <c r="T87" s="77" t="s">
        <v>677</v>
      </c>
      <c r="U87" s="77" t="s">
        <v>677</v>
      </c>
      <c r="V87" s="77" t="s">
        <v>677</v>
      </c>
      <c r="W87" s="77" t="s">
        <v>677</v>
      </c>
      <c r="X87" s="77" t="s">
        <v>677</v>
      </c>
      <c r="Y87" s="77" t="s">
        <v>677</v>
      </c>
      <c r="Z87" s="77" t="s">
        <v>677</v>
      </c>
      <c r="AA87" s="74" t="s">
        <v>677</v>
      </c>
      <c r="AB87" s="74" t="s">
        <v>677</v>
      </c>
      <c r="AC87" s="74" t="s">
        <v>677</v>
      </c>
      <c r="AD87" s="74" t="s">
        <v>677</v>
      </c>
      <c r="AE87" s="77"/>
      <c r="AF87" s="77" t="s">
        <v>677</v>
      </c>
      <c r="AG87" s="77" t="s">
        <v>677</v>
      </c>
      <c r="AH87" s="77" t="s">
        <v>677</v>
      </c>
      <c r="AI87" s="77" t="s">
        <v>677</v>
      </c>
      <c r="AJ87" s="77" t="s">
        <v>677</v>
      </c>
      <c r="AK87" s="77" t="s">
        <v>677</v>
      </c>
      <c r="AL87" s="77" t="s">
        <v>677</v>
      </c>
      <c r="AM87" s="77" t="s">
        <v>677</v>
      </c>
      <c r="AN87" s="129" t="s">
        <v>677</v>
      </c>
      <c r="AO87" s="129" t="s">
        <v>677</v>
      </c>
      <c r="AP87" s="129" t="s">
        <v>677</v>
      </c>
      <c r="AQ87" s="129" t="s">
        <v>677</v>
      </c>
    </row>
    <row r="88" spans="1:43" x14ac:dyDescent="0.25">
      <c r="A88" s="32"/>
      <c r="B88" s="33"/>
      <c r="C88" s="51" t="s">
        <v>58</v>
      </c>
      <c r="D88" s="59" t="s">
        <v>56</v>
      </c>
      <c r="E88" s="60" t="s">
        <v>57</v>
      </c>
      <c r="F88" s="77" t="s">
        <v>677</v>
      </c>
      <c r="G88" s="77" t="s">
        <v>677</v>
      </c>
      <c r="H88" s="77" t="s">
        <v>677</v>
      </c>
      <c r="I88" s="77" t="s">
        <v>677</v>
      </c>
      <c r="J88" s="77" t="s">
        <v>677</v>
      </c>
      <c r="K88" s="77" t="s">
        <v>677</v>
      </c>
      <c r="L88" s="77" t="s">
        <v>677</v>
      </c>
      <c r="M88" s="77" t="s">
        <v>677</v>
      </c>
      <c r="N88" s="77" t="s">
        <v>677</v>
      </c>
      <c r="O88" s="77" t="s">
        <v>677</v>
      </c>
      <c r="P88" s="77" t="s">
        <v>677</v>
      </c>
      <c r="Q88" s="77" t="s">
        <v>677</v>
      </c>
      <c r="R88" s="77"/>
      <c r="S88" s="74">
        <v>66061</v>
      </c>
      <c r="T88" s="201">
        <v>64890</v>
      </c>
      <c r="U88" s="201">
        <v>69939</v>
      </c>
      <c r="V88" s="201">
        <v>70818</v>
      </c>
      <c r="W88" s="201">
        <v>69291</v>
      </c>
      <c r="X88" s="74">
        <v>71904</v>
      </c>
      <c r="Y88" s="74">
        <v>74664</v>
      </c>
      <c r="Z88" s="74">
        <v>81314</v>
      </c>
      <c r="AA88" s="74">
        <v>86744</v>
      </c>
      <c r="AB88" s="74">
        <v>91315</v>
      </c>
      <c r="AC88" s="74">
        <v>93670</v>
      </c>
      <c r="AD88" s="74">
        <v>95367</v>
      </c>
      <c r="AE88" s="77"/>
      <c r="AF88" s="77" t="s">
        <v>677</v>
      </c>
      <c r="AG88" s="77" t="s">
        <v>677</v>
      </c>
      <c r="AH88" s="77" t="s">
        <v>677</v>
      </c>
      <c r="AI88" s="77" t="s">
        <v>677</v>
      </c>
      <c r="AJ88" s="77" t="s">
        <v>677</v>
      </c>
      <c r="AK88" s="77" t="s">
        <v>677</v>
      </c>
      <c r="AL88" s="77" t="s">
        <v>677</v>
      </c>
      <c r="AM88" s="77" t="s">
        <v>677</v>
      </c>
      <c r="AN88" s="129" t="s">
        <v>677</v>
      </c>
      <c r="AO88" s="129" t="s">
        <v>677</v>
      </c>
      <c r="AP88" s="129" t="s">
        <v>677</v>
      </c>
      <c r="AQ88" s="129" t="s">
        <v>677</v>
      </c>
    </row>
    <row r="89" spans="1:43" x14ac:dyDescent="0.25">
      <c r="C89" s="51"/>
      <c r="F89" s="65"/>
      <c r="G89" s="65"/>
      <c r="H89" s="65"/>
      <c r="I89" s="65"/>
      <c r="J89" s="65"/>
      <c r="K89" s="65"/>
      <c r="L89" s="65"/>
      <c r="M89" s="77"/>
      <c r="N89" s="65"/>
      <c r="O89" s="77"/>
      <c r="P89" s="77"/>
      <c r="Q89" s="77"/>
      <c r="R89" s="77"/>
      <c r="S89" s="77" t="s">
        <v>1049</v>
      </c>
      <c r="T89" s="77" t="s">
        <v>1049</v>
      </c>
      <c r="U89" s="77" t="s">
        <v>1049</v>
      </c>
      <c r="V89" s="77" t="s">
        <v>1049</v>
      </c>
      <c r="W89" s="77" t="s">
        <v>1049</v>
      </c>
      <c r="X89" s="77" t="s">
        <v>1049</v>
      </c>
      <c r="Y89" s="77" t="s">
        <v>1049</v>
      </c>
      <c r="Z89" s="77" t="s">
        <v>1049</v>
      </c>
      <c r="AA89" s="77" t="s">
        <v>1049</v>
      </c>
      <c r="AB89" s="77" t="s">
        <v>1049</v>
      </c>
      <c r="AC89" s="77"/>
      <c r="AD89" s="77"/>
      <c r="AE89" s="77"/>
      <c r="AF89" s="77" t="s">
        <v>1049</v>
      </c>
      <c r="AG89" s="77" t="s">
        <v>1049</v>
      </c>
      <c r="AH89" s="77" t="s">
        <v>1049</v>
      </c>
      <c r="AI89" s="77" t="s">
        <v>1049</v>
      </c>
      <c r="AJ89" s="77" t="s">
        <v>1049</v>
      </c>
      <c r="AK89" s="77" t="s">
        <v>1049</v>
      </c>
      <c r="AL89" s="77" t="s">
        <v>1049</v>
      </c>
      <c r="AM89" s="77" t="s">
        <v>1049</v>
      </c>
      <c r="AN89" s="129" t="s">
        <v>1049</v>
      </c>
      <c r="AO89" s="129" t="s">
        <v>1049</v>
      </c>
      <c r="AP89" s="129" t="s">
        <v>1049</v>
      </c>
      <c r="AQ89" s="129" t="s">
        <v>1049</v>
      </c>
    </row>
    <row r="90" spans="1:43" x14ac:dyDescent="0.25">
      <c r="A90" s="34" t="s">
        <v>26</v>
      </c>
      <c r="B90" s="35" t="s">
        <v>67</v>
      </c>
      <c r="C90" s="55" t="s">
        <v>81</v>
      </c>
      <c r="D90" s="61"/>
      <c r="E90" s="61"/>
      <c r="F90" s="78">
        <v>1572.0541879318023</v>
      </c>
      <c r="G90" s="78">
        <v>1524.3107196051008</v>
      </c>
      <c r="H90" s="78">
        <v>1610.8073097338217</v>
      </c>
      <c r="I90" s="78">
        <v>1494.5014285244658</v>
      </c>
      <c r="J90" s="78">
        <v>1404.9638134119355</v>
      </c>
      <c r="K90" s="78">
        <v>1310.5692648781842</v>
      </c>
      <c r="L90" s="78">
        <v>1281.5006120058288</v>
      </c>
      <c r="M90" s="78">
        <v>1283.9200295512219</v>
      </c>
      <c r="N90" s="66">
        <v>1260.9104060677721</v>
      </c>
      <c r="O90" s="78">
        <v>1283.2056371985861</v>
      </c>
      <c r="P90" s="78">
        <v>1306.8777743361338</v>
      </c>
      <c r="Q90" s="78">
        <v>1277.2455606308808</v>
      </c>
      <c r="R90" s="78"/>
      <c r="S90" s="78">
        <v>79317</v>
      </c>
      <c r="T90" s="78">
        <v>73487</v>
      </c>
      <c r="U90" s="78">
        <v>81328</v>
      </c>
      <c r="V90" s="78">
        <v>84127</v>
      </c>
      <c r="W90" s="78">
        <v>85326</v>
      </c>
      <c r="X90" s="78">
        <v>86012</v>
      </c>
      <c r="Y90" s="78">
        <v>87279</v>
      </c>
      <c r="Z90" s="78">
        <v>91285</v>
      </c>
      <c r="AA90" s="78">
        <v>95810</v>
      </c>
      <c r="AB90" s="78">
        <v>101664</v>
      </c>
      <c r="AC90" s="78">
        <v>105523</v>
      </c>
      <c r="AD90" s="78">
        <v>107549</v>
      </c>
      <c r="AE90" s="78"/>
      <c r="AF90" s="78">
        <v>117.3</v>
      </c>
      <c r="AG90" s="78">
        <v>111.1</v>
      </c>
      <c r="AH90" s="78">
        <v>112.8</v>
      </c>
      <c r="AI90" s="78">
        <v>116</v>
      </c>
      <c r="AJ90" s="78">
        <v>114.6</v>
      </c>
      <c r="AK90" s="78">
        <v>116.3</v>
      </c>
      <c r="AL90" s="78">
        <v>115.4</v>
      </c>
      <c r="AM90" s="78">
        <v>117.1</v>
      </c>
      <c r="AN90" s="78">
        <v>118.9</v>
      </c>
      <c r="AO90" s="78">
        <v>120.9</v>
      </c>
      <c r="AP90" s="78">
        <v>124.1</v>
      </c>
      <c r="AQ90" s="78">
        <v>123.9</v>
      </c>
    </row>
    <row r="91" spans="1:43" x14ac:dyDescent="0.25">
      <c r="A91" s="30"/>
      <c r="B91" s="31"/>
      <c r="C91" s="51" t="s">
        <v>11</v>
      </c>
      <c r="D91" s="51" t="s">
        <v>45</v>
      </c>
      <c r="E91" s="52" t="s">
        <v>46</v>
      </c>
      <c r="F91" s="77">
        <v>867.25015642520202</v>
      </c>
      <c r="G91" s="77">
        <v>845.48347393329698</v>
      </c>
      <c r="H91" s="77">
        <v>932.24382762307505</v>
      </c>
      <c r="I91" s="77">
        <v>869.454606640007</v>
      </c>
      <c r="J91" s="77">
        <v>823.24038216452698</v>
      </c>
      <c r="K91" s="77">
        <v>744.41150515500203</v>
      </c>
      <c r="L91" s="77">
        <v>737.71349994147999</v>
      </c>
      <c r="M91" s="77">
        <v>743.43344695356598</v>
      </c>
      <c r="N91" s="65">
        <v>741.56085476077499</v>
      </c>
      <c r="O91" s="77">
        <v>781.03080639568304</v>
      </c>
      <c r="P91" s="77">
        <v>828.20914966619705</v>
      </c>
      <c r="Q91" s="77">
        <v>811.97301961313599</v>
      </c>
      <c r="R91" s="77"/>
      <c r="S91" s="74">
        <v>25889</v>
      </c>
      <c r="T91" s="201">
        <v>20851</v>
      </c>
      <c r="U91" s="201">
        <v>27377</v>
      </c>
      <c r="V91" s="201">
        <v>27949</v>
      </c>
      <c r="W91" s="201">
        <v>28891</v>
      </c>
      <c r="X91" s="201">
        <v>27619</v>
      </c>
      <c r="Y91" s="201">
        <v>27592</v>
      </c>
      <c r="Z91" s="201">
        <v>29718</v>
      </c>
      <c r="AA91" s="74">
        <v>30731</v>
      </c>
      <c r="AB91" s="74">
        <v>33782</v>
      </c>
      <c r="AC91" s="74">
        <v>35059</v>
      </c>
      <c r="AD91" s="74">
        <v>35298</v>
      </c>
      <c r="AE91" s="84"/>
      <c r="AF91" s="201">
        <v>34.299999999999997</v>
      </c>
      <c r="AG91" s="201">
        <v>30.3</v>
      </c>
      <c r="AH91" s="201">
        <v>31.6</v>
      </c>
      <c r="AI91" s="201">
        <v>33</v>
      </c>
      <c r="AJ91" s="201">
        <v>32.200000000000003</v>
      </c>
      <c r="AK91" s="201">
        <v>32.200000000000003</v>
      </c>
      <c r="AL91" s="201">
        <v>31.3</v>
      </c>
      <c r="AM91" s="201">
        <v>30.7</v>
      </c>
      <c r="AN91" s="201">
        <v>30.5</v>
      </c>
      <c r="AO91" s="201">
        <v>31.7</v>
      </c>
      <c r="AP91" s="201">
        <v>32.700000000000003</v>
      </c>
      <c r="AQ91" s="201">
        <v>32.9</v>
      </c>
    </row>
    <row r="92" spans="1:43" x14ac:dyDescent="0.25">
      <c r="A92" s="30"/>
      <c r="B92" s="31"/>
      <c r="C92" s="51" t="s">
        <v>12</v>
      </c>
      <c r="D92" s="51" t="s">
        <v>47</v>
      </c>
      <c r="E92" s="52" t="s">
        <v>48</v>
      </c>
      <c r="F92" s="77">
        <v>264.12071985857602</v>
      </c>
      <c r="G92" s="77">
        <v>243.72800605779099</v>
      </c>
      <c r="H92" s="77">
        <v>246.90338464196699</v>
      </c>
      <c r="I92" s="77">
        <v>230.147333529034</v>
      </c>
      <c r="J92" s="77">
        <v>201.064302264432</v>
      </c>
      <c r="K92" s="77">
        <v>193.91884604255199</v>
      </c>
      <c r="L92" s="77">
        <v>184.58508084438299</v>
      </c>
      <c r="M92" s="77">
        <v>179.185872978812</v>
      </c>
      <c r="N92" s="65">
        <v>171.011009858335</v>
      </c>
      <c r="O92" s="77">
        <v>160.460588325629</v>
      </c>
      <c r="P92" s="77">
        <v>150.77586582689599</v>
      </c>
      <c r="Q92" s="77">
        <v>149.452670271248</v>
      </c>
      <c r="R92" s="77"/>
      <c r="S92" s="74">
        <v>26689</v>
      </c>
      <c r="T92" s="74">
        <v>26497</v>
      </c>
      <c r="U92" s="74">
        <v>26753</v>
      </c>
      <c r="V92" s="74">
        <v>28415</v>
      </c>
      <c r="W92" s="74">
        <v>27992</v>
      </c>
      <c r="X92" s="201">
        <v>29393</v>
      </c>
      <c r="Y92" s="201">
        <v>30243</v>
      </c>
      <c r="Z92" s="201">
        <v>30986</v>
      </c>
      <c r="AA92" s="74">
        <v>32595</v>
      </c>
      <c r="AB92" s="74">
        <v>33837</v>
      </c>
      <c r="AC92" s="74">
        <v>35031</v>
      </c>
      <c r="AD92" s="74">
        <v>36163</v>
      </c>
      <c r="AE92" s="84"/>
      <c r="AF92" s="201">
        <v>39.9</v>
      </c>
      <c r="AG92" s="201">
        <v>39</v>
      </c>
      <c r="AH92" s="201">
        <v>39.700000000000003</v>
      </c>
      <c r="AI92" s="201">
        <v>40.799999999999997</v>
      </c>
      <c r="AJ92" s="201">
        <v>41</v>
      </c>
      <c r="AK92" s="201">
        <v>42.2</v>
      </c>
      <c r="AL92" s="201">
        <v>41.8</v>
      </c>
      <c r="AM92" s="201">
        <v>42.6</v>
      </c>
      <c r="AN92" s="201">
        <v>43</v>
      </c>
      <c r="AO92" s="201">
        <v>43.7</v>
      </c>
      <c r="AP92" s="201">
        <v>45.1</v>
      </c>
      <c r="AQ92" s="201">
        <v>45.4</v>
      </c>
    </row>
    <row r="93" spans="1:43" x14ac:dyDescent="0.25">
      <c r="A93" s="30"/>
      <c r="B93" s="31"/>
      <c r="C93" s="51" t="s">
        <v>13</v>
      </c>
      <c r="D93" s="51" t="s">
        <v>49</v>
      </c>
      <c r="E93" s="52" t="s">
        <v>50</v>
      </c>
      <c r="F93" s="77">
        <v>21.6708407457633</v>
      </c>
      <c r="G93" s="77">
        <v>21.404270762400699</v>
      </c>
      <c r="H93" s="77">
        <v>22.4780217030928</v>
      </c>
      <c r="I93" s="77">
        <v>21.090276054461899</v>
      </c>
      <c r="J93" s="77">
        <v>21.3982227176813</v>
      </c>
      <c r="K93" s="77">
        <v>19.711314607778</v>
      </c>
      <c r="L93" s="77">
        <v>18.804843395993899</v>
      </c>
      <c r="M93" s="77">
        <v>18.152063477699802</v>
      </c>
      <c r="N93" s="65">
        <v>17.8557860023522</v>
      </c>
      <c r="O93" s="77">
        <v>17.0551225037661</v>
      </c>
      <c r="P93" s="77">
        <v>14.742883451734</v>
      </c>
      <c r="Q93" s="77">
        <v>15.413040509159</v>
      </c>
      <c r="R93" s="77"/>
      <c r="S93" s="74">
        <v>18076</v>
      </c>
      <c r="T93" s="201">
        <v>18141</v>
      </c>
      <c r="U93" s="201">
        <v>18226</v>
      </c>
      <c r="V93" s="201">
        <v>18743</v>
      </c>
      <c r="W93" s="201">
        <v>19344</v>
      </c>
      <c r="X93" s="201">
        <v>19827</v>
      </c>
      <c r="Y93" s="201">
        <v>20342</v>
      </c>
      <c r="Z93" s="201">
        <v>20973</v>
      </c>
      <c r="AA93" s="74">
        <v>22097</v>
      </c>
      <c r="AB93" s="74">
        <v>23040</v>
      </c>
      <c r="AC93" s="74">
        <v>23941</v>
      </c>
      <c r="AD93" s="74">
        <v>24554</v>
      </c>
      <c r="AE93" s="77"/>
      <c r="AF93" s="201">
        <v>43.1</v>
      </c>
      <c r="AG93" s="201">
        <v>41.8</v>
      </c>
      <c r="AH93" s="201">
        <v>41.5</v>
      </c>
      <c r="AI93" s="201">
        <v>42.2</v>
      </c>
      <c r="AJ93" s="201">
        <v>41.4</v>
      </c>
      <c r="AK93" s="201">
        <v>41.9</v>
      </c>
      <c r="AL93" s="201">
        <v>42.3</v>
      </c>
      <c r="AM93" s="201">
        <v>43.8</v>
      </c>
      <c r="AN93" s="201">
        <v>45.4</v>
      </c>
      <c r="AO93" s="201">
        <v>45.5</v>
      </c>
      <c r="AP93" s="201">
        <v>46.3</v>
      </c>
      <c r="AQ93" s="201">
        <v>45.6</v>
      </c>
    </row>
    <row r="94" spans="1:43" x14ac:dyDescent="0.25">
      <c r="A94" s="28"/>
      <c r="B94" s="29"/>
      <c r="C94" s="51" t="s">
        <v>14</v>
      </c>
      <c r="D94" s="54" t="s">
        <v>51</v>
      </c>
      <c r="E94" s="57" t="s">
        <v>52</v>
      </c>
      <c r="F94" s="77">
        <v>419.01247090226099</v>
      </c>
      <c r="G94" s="77">
        <v>413.69496885161197</v>
      </c>
      <c r="H94" s="77">
        <v>409.18207576568699</v>
      </c>
      <c r="I94" s="77">
        <v>373.809212300963</v>
      </c>
      <c r="J94" s="77">
        <v>359.26090626529498</v>
      </c>
      <c r="K94" s="77">
        <v>352.52759907285201</v>
      </c>
      <c r="L94" s="77">
        <v>340.39718782397199</v>
      </c>
      <c r="M94" s="77">
        <v>343.14864614114401</v>
      </c>
      <c r="N94" s="65">
        <v>330.48275544631002</v>
      </c>
      <c r="O94" s="77">
        <v>324.65911997350798</v>
      </c>
      <c r="P94" s="77">
        <v>313.14987539130698</v>
      </c>
      <c r="Q94" s="77">
        <v>300.406830237338</v>
      </c>
      <c r="R94" s="77"/>
      <c r="S94" s="77" t="s">
        <v>677</v>
      </c>
      <c r="T94" s="77" t="s">
        <v>677</v>
      </c>
      <c r="U94" s="77" t="s">
        <v>677</v>
      </c>
      <c r="V94" s="77" t="s">
        <v>677</v>
      </c>
      <c r="W94" s="77" t="s">
        <v>677</v>
      </c>
      <c r="X94" s="77" t="s">
        <v>677</v>
      </c>
      <c r="Y94" s="77" t="s">
        <v>677</v>
      </c>
      <c r="Z94" s="77" t="s">
        <v>677</v>
      </c>
      <c r="AA94" s="74" t="s">
        <v>677</v>
      </c>
      <c r="AB94" s="74" t="s">
        <v>677</v>
      </c>
      <c r="AC94" s="74" t="s">
        <v>677</v>
      </c>
      <c r="AD94" s="74" t="s">
        <v>677</v>
      </c>
      <c r="AE94" s="77"/>
      <c r="AF94" s="77" t="s">
        <v>677</v>
      </c>
      <c r="AG94" s="77" t="s">
        <v>677</v>
      </c>
      <c r="AH94" s="77" t="s">
        <v>677</v>
      </c>
      <c r="AI94" s="77" t="s">
        <v>677</v>
      </c>
      <c r="AJ94" s="77" t="s">
        <v>677</v>
      </c>
      <c r="AK94" s="77" t="s">
        <v>677</v>
      </c>
      <c r="AL94" s="77" t="s">
        <v>677</v>
      </c>
      <c r="AM94" s="77" t="s">
        <v>677</v>
      </c>
      <c r="AN94" s="129" t="s">
        <v>677</v>
      </c>
      <c r="AO94" s="129" t="s">
        <v>677</v>
      </c>
      <c r="AP94" s="129" t="s">
        <v>677</v>
      </c>
      <c r="AQ94" s="129" t="s">
        <v>677</v>
      </c>
    </row>
    <row r="95" spans="1:43" x14ac:dyDescent="0.25">
      <c r="A95" s="32"/>
      <c r="B95" s="33"/>
      <c r="C95" s="51" t="s">
        <v>58</v>
      </c>
      <c r="D95" s="59" t="s">
        <v>56</v>
      </c>
      <c r="E95" s="60" t="s">
        <v>57</v>
      </c>
      <c r="F95" s="77" t="s">
        <v>677</v>
      </c>
      <c r="G95" s="77" t="s">
        <v>677</v>
      </c>
      <c r="H95" s="77" t="s">
        <v>677</v>
      </c>
      <c r="I95" s="77" t="s">
        <v>677</v>
      </c>
      <c r="J95" s="77" t="s">
        <v>677</v>
      </c>
      <c r="K95" s="77" t="s">
        <v>677</v>
      </c>
      <c r="L95" s="77" t="s">
        <v>677</v>
      </c>
      <c r="M95" s="77" t="s">
        <v>677</v>
      </c>
      <c r="N95" s="77" t="s">
        <v>677</v>
      </c>
      <c r="O95" s="77" t="s">
        <v>677</v>
      </c>
      <c r="P95" s="77" t="s">
        <v>677</v>
      </c>
      <c r="Q95" s="77" t="s">
        <v>677</v>
      </c>
      <c r="R95" s="77"/>
      <c r="S95" s="74">
        <v>8663</v>
      </c>
      <c r="T95" s="74">
        <v>7998</v>
      </c>
      <c r="U95" s="201">
        <v>8972</v>
      </c>
      <c r="V95" s="201">
        <v>9020</v>
      </c>
      <c r="W95" s="201">
        <v>9099</v>
      </c>
      <c r="X95" s="201">
        <v>9173</v>
      </c>
      <c r="Y95" s="201">
        <v>9102</v>
      </c>
      <c r="Z95" s="201">
        <v>9608</v>
      </c>
      <c r="AA95" s="74">
        <v>10387</v>
      </c>
      <c r="AB95" s="74">
        <v>11005</v>
      </c>
      <c r="AC95" s="74">
        <v>11492</v>
      </c>
      <c r="AD95" s="74">
        <v>11534</v>
      </c>
      <c r="AE95" s="84"/>
      <c r="AF95" s="77" t="s">
        <v>677</v>
      </c>
      <c r="AG95" s="77" t="s">
        <v>677</v>
      </c>
      <c r="AH95" s="77" t="s">
        <v>677</v>
      </c>
      <c r="AI95" s="77" t="s">
        <v>677</v>
      </c>
      <c r="AJ95" s="77" t="s">
        <v>677</v>
      </c>
      <c r="AK95" s="77" t="s">
        <v>677</v>
      </c>
      <c r="AL95" s="77" t="s">
        <v>677</v>
      </c>
      <c r="AM95" s="77" t="s">
        <v>677</v>
      </c>
      <c r="AN95" s="129" t="s">
        <v>677</v>
      </c>
      <c r="AO95" s="129" t="s">
        <v>677</v>
      </c>
      <c r="AP95" s="129" t="s">
        <v>677</v>
      </c>
      <c r="AQ95" s="129" t="s">
        <v>677</v>
      </c>
    </row>
    <row r="96" spans="1:43" x14ac:dyDescent="0.25">
      <c r="C96" s="51"/>
      <c r="F96" s="65"/>
      <c r="G96" s="65"/>
      <c r="H96" s="65"/>
      <c r="I96" s="65"/>
      <c r="J96" s="65"/>
      <c r="K96" s="65"/>
      <c r="L96" s="65"/>
      <c r="M96" s="77"/>
      <c r="N96" s="65"/>
      <c r="O96" s="77"/>
      <c r="P96" s="77"/>
      <c r="Q96" s="77"/>
      <c r="R96" s="77"/>
      <c r="S96" s="77" t="s">
        <v>1049</v>
      </c>
      <c r="T96" s="77" t="s">
        <v>1049</v>
      </c>
      <c r="U96" s="77" t="s">
        <v>1049</v>
      </c>
      <c r="V96" s="77" t="s">
        <v>1049</v>
      </c>
      <c r="W96" s="77" t="s">
        <v>1049</v>
      </c>
      <c r="X96" s="77" t="s">
        <v>1049</v>
      </c>
      <c r="Y96" s="77" t="s">
        <v>1049</v>
      </c>
      <c r="Z96" s="77" t="s">
        <v>1049</v>
      </c>
      <c r="AA96" s="74" t="s">
        <v>1049</v>
      </c>
      <c r="AB96" s="74" t="s">
        <v>1049</v>
      </c>
      <c r="AC96" s="74"/>
      <c r="AD96" s="74"/>
      <c r="AE96" s="77"/>
      <c r="AF96" s="77" t="s">
        <v>1049</v>
      </c>
      <c r="AG96" s="77" t="s">
        <v>1049</v>
      </c>
      <c r="AH96" s="77" t="s">
        <v>1049</v>
      </c>
      <c r="AI96" s="77" t="s">
        <v>1049</v>
      </c>
      <c r="AJ96" s="77" t="s">
        <v>1049</v>
      </c>
      <c r="AK96" s="77" t="s">
        <v>1049</v>
      </c>
      <c r="AL96" s="77" t="s">
        <v>1049</v>
      </c>
      <c r="AM96" s="77" t="s">
        <v>1049</v>
      </c>
      <c r="AN96" s="129" t="s">
        <v>1049</v>
      </c>
      <c r="AO96" s="129" t="s">
        <v>1049</v>
      </c>
    </row>
    <row r="97" spans="1:45" x14ac:dyDescent="0.25">
      <c r="C97" s="51"/>
      <c r="F97" s="65"/>
      <c r="G97" s="65"/>
      <c r="H97" s="65"/>
      <c r="I97" s="65"/>
      <c r="J97" s="65"/>
      <c r="K97" s="65"/>
      <c r="L97" s="65"/>
      <c r="M97" s="77"/>
      <c r="N97" s="65"/>
      <c r="O97" s="77"/>
      <c r="P97" s="77"/>
      <c r="Q97" s="77"/>
      <c r="R97" s="77"/>
      <c r="S97" s="77" t="s">
        <v>1049</v>
      </c>
      <c r="T97" s="77" t="s">
        <v>1049</v>
      </c>
      <c r="U97" s="77" t="s">
        <v>1049</v>
      </c>
      <c r="V97" s="77" t="s">
        <v>1049</v>
      </c>
      <c r="W97" s="77" t="s">
        <v>1049</v>
      </c>
      <c r="X97" s="77" t="s">
        <v>1049</v>
      </c>
      <c r="Y97" s="77" t="s">
        <v>1049</v>
      </c>
      <c r="Z97" s="77" t="s">
        <v>1049</v>
      </c>
      <c r="AA97" s="77" t="s">
        <v>1049</v>
      </c>
      <c r="AB97" s="77" t="s">
        <v>1049</v>
      </c>
      <c r="AC97" s="77"/>
      <c r="AD97" s="77"/>
      <c r="AE97" s="77"/>
      <c r="AF97" s="77" t="s">
        <v>1049</v>
      </c>
      <c r="AG97" s="77" t="s">
        <v>1049</v>
      </c>
      <c r="AH97" s="77" t="s">
        <v>1049</v>
      </c>
      <c r="AI97" s="77" t="s">
        <v>1049</v>
      </c>
      <c r="AJ97" s="77" t="s">
        <v>1049</v>
      </c>
      <c r="AK97" s="77" t="s">
        <v>1049</v>
      </c>
      <c r="AL97" s="77" t="s">
        <v>1049</v>
      </c>
      <c r="AM97" s="77" t="s">
        <v>1049</v>
      </c>
      <c r="AN97" s="129" t="s">
        <v>1049</v>
      </c>
      <c r="AO97" s="129" t="s">
        <v>1049</v>
      </c>
    </row>
    <row r="98" spans="1:45" x14ac:dyDescent="0.25">
      <c r="A98" s="34" t="s">
        <v>27</v>
      </c>
      <c r="B98" s="35" t="s">
        <v>68</v>
      </c>
      <c r="C98" s="55" t="s">
        <v>81</v>
      </c>
      <c r="D98" s="61"/>
      <c r="E98" s="61"/>
      <c r="F98" s="78">
        <v>1864.9529799178533</v>
      </c>
      <c r="G98" s="78">
        <v>1896.3376390828521</v>
      </c>
      <c r="H98" s="78">
        <v>1951.8305746777392</v>
      </c>
      <c r="I98" s="78">
        <v>1819.7137161967394</v>
      </c>
      <c r="J98" s="78">
        <v>1835.6245471498955</v>
      </c>
      <c r="K98" s="78">
        <v>1778.5163519087673</v>
      </c>
      <c r="L98" s="78">
        <v>1642.32091981445</v>
      </c>
      <c r="M98" s="78">
        <v>1588.2977894619385</v>
      </c>
      <c r="N98" s="66">
        <v>1734.7199743938788</v>
      </c>
      <c r="O98" s="78">
        <v>1730.0491329274455</v>
      </c>
      <c r="P98" s="78">
        <v>1698.5002480359599</v>
      </c>
      <c r="Q98" s="78">
        <v>1555.0800381307586</v>
      </c>
      <c r="R98" s="78"/>
      <c r="S98" s="78">
        <v>86635</v>
      </c>
      <c r="T98" s="78">
        <v>83516</v>
      </c>
      <c r="U98" s="78">
        <v>90617</v>
      </c>
      <c r="V98" s="78">
        <v>95574</v>
      </c>
      <c r="W98" s="78">
        <v>98531</v>
      </c>
      <c r="X98" s="78">
        <v>96292</v>
      </c>
      <c r="Y98" s="78">
        <v>99552</v>
      </c>
      <c r="Z98" s="78">
        <v>104794</v>
      </c>
      <c r="AA98" s="78">
        <v>112404</v>
      </c>
      <c r="AB98" s="78">
        <v>120062</v>
      </c>
      <c r="AC98" s="78">
        <v>123335</v>
      </c>
      <c r="AD98" s="78">
        <v>126399</v>
      </c>
      <c r="AE98" s="78"/>
      <c r="AF98" s="78">
        <v>131.30000000000001</v>
      </c>
      <c r="AG98" s="78">
        <v>127.4</v>
      </c>
      <c r="AH98" s="78">
        <v>128.80000000000001</v>
      </c>
      <c r="AI98" s="78">
        <v>130.30000000000001</v>
      </c>
      <c r="AJ98" s="78">
        <v>130.69999999999999</v>
      </c>
      <c r="AK98" s="78">
        <v>130</v>
      </c>
      <c r="AL98" s="78">
        <v>132.9</v>
      </c>
      <c r="AM98" s="78">
        <v>137.69999999999999</v>
      </c>
      <c r="AN98" s="78">
        <v>139.19999999999999</v>
      </c>
      <c r="AO98" s="78">
        <v>142.80000000000001</v>
      </c>
      <c r="AP98" s="78">
        <v>145.4</v>
      </c>
      <c r="AQ98" s="78">
        <v>142.1</v>
      </c>
    </row>
    <row r="99" spans="1:45" x14ac:dyDescent="0.25">
      <c r="A99" s="30"/>
      <c r="B99" s="31"/>
      <c r="C99" s="51" t="s">
        <v>11</v>
      </c>
      <c r="D99" s="51" t="s">
        <v>45</v>
      </c>
      <c r="E99" s="52" t="s">
        <v>46</v>
      </c>
      <c r="F99" s="77">
        <v>1258.65382144005</v>
      </c>
      <c r="G99" s="77">
        <v>1313.33991447119</v>
      </c>
      <c r="H99" s="77">
        <v>1344.68036009362</v>
      </c>
      <c r="I99" s="77">
        <v>1240.30228428952</v>
      </c>
      <c r="J99" s="77">
        <v>1285.9253614295999</v>
      </c>
      <c r="K99" s="77">
        <v>1239.7797236732899</v>
      </c>
      <c r="L99" s="77">
        <v>1132.24783151104</v>
      </c>
      <c r="M99" s="77">
        <v>1074.5379895329299</v>
      </c>
      <c r="N99" s="65">
        <v>1255.77140767894</v>
      </c>
      <c r="O99" s="77">
        <v>1263.4470812956699</v>
      </c>
      <c r="P99" s="77">
        <v>1245.73312606886</v>
      </c>
      <c r="Q99" s="77">
        <v>1117.3080094259701</v>
      </c>
      <c r="R99" s="77"/>
      <c r="S99" s="74">
        <v>26985</v>
      </c>
      <c r="T99" s="201">
        <v>23408</v>
      </c>
      <c r="U99" s="201">
        <v>27854</v>
      </c>
      <c r="V99" s="201">
        <v>30486</v>
      </c>
      <c r="W99" s="201">
        <v>31917</v>
      </c>
      <c r="X99" s="201">
        <v>28577</v>
      </c>
      <c r="Y99" s="201">
        <v>28128</v>
      </c>
      <c r="Z99" s="201">
        <v>29812</v>
      </c>
      <c r="AA99" s="74">
        <v>31660</v>
      </c>
      <c r="AB99" s="74">
        <v>35673</v>
      </c>
      <c r="AC99" s="74">
        <v>36373</v>
      </c>
      <c r="AD99" s="74">
        <v>37926</v>
      </c>
      <c r="AE99" s="77"/>
      <c r="AF99" s="201">
        <v>36.4</v>
      </c>
      <c r="AG99" s="201">
        <v>34</v>
      </c>
      <c r="AH99" s="201">
        <v>33.799999999999997</v>
      </c>
      <c r="AI99" s="201">
        <v>35.200000000000003</v>
      </c>
      <c r="AJ99" s="201">
        <v>35.1</v>
      </c>
      <c r="AK99" s="201">
        <v>34</v>
      </c>
      <c r="AL99" s="201">
        <v>33.299999999999997</v>
      </c>
      <c r="AM99" s="201">
        <v>33.6</v>
      </c>
      <c r="AN99" s="201">
        <v>34.299999999999997</v>
      </c>
      <c r="AO99" s="201">
        <v>35</v>
      </c>
      <c r="AP99" s="201">
        <v>36.299999999999997</v>
      </c>
      <c r="AQ99" s="201">
        <v>35.5</v>
      </c>
    </row>
    <row r="100" spans="1:45" x14ac:dyDescent="0.25">
      <c r="A100" s="30"/>
      <c r="B100" s="31"/>
      <c r="C100" s="51" t="s">
        <v>12</v>
      </c>
      <c r="D100" s="51" t="s">
        <v>47</v>
      </c>
      <c r="E100" s="52" t="s">
        <v>48</v>
      </c>
      <c r="F100" s="77">
        <v>220.3682400253</v>
      </c>
      <c r="G100" s="77">
        <v>200.65855125170401</v>
      </c>
      <c r="H100" s="77">
        <v>223.63141748310301</v>
      </c>
      <c r="I100" s="77">
        <v>218.54762870836399</v>
      </c>
      <c r="J100" s="77">
        <v>201.53688476182401</v>
      </c>
      <c r="K100" s="77">
        <v>194.183264259065</v>
      </c>
      <c r="L100" s="77">
        <v>178.33739764356201</v>
      </c>
      <c r="M100" s="77">
        <v>177.09238225683399</v>
      </c>
      <c r="N100" s="65">
        <v>151.36188974258101</v>
      </c>
      <c r="O100" s="77">
        <v>144.78689202871499</v>
      </c>
      <c r="P100" s="77">
        <v>140.132567996581</v>
      </c>
      <c r="Q100" s="77">
        <v>135.28391091608501</v>
      </c>
      <c r="R100" s="77"/>
      <c r="S100" s="74">
        <v>30681</v>
      </c>
      <c r="T100" s="201">
        <v>31013</v>
      </c>
      <c r="U100" s="201">
        <v>32602</v>
      </c>
      <c r="V100" s="201">
        <v>34090</v>
      </c>
      <c r="W100" s="201">
        <v>34462</v>
      </c>
      <c r="X100" s="201">
        <v>35238</v>
      </c>
      <c r="Y100" s="201">
        <v>37919</v>
      </c>
      <c r="Z100" s="201">
        <v>40118</v>
      </c>
      <c r="AA100" s="74">
        <v>42993</v>
      </c>
      <c r="AB100" s="74">
        <v>44338</v>
      </c>
      <c r="AC100" s="74">
        <v>46194</v>
      </c>
      <c r="AD100" s="74">
        <v>46319</v>
      </c>
      <c r="AE100" s="77"/>
      <c r="AF100" s="201">
        <v>46.8</v>
      </c>
      <c r="AG100" s="201">
        <v>45.5</v>
      </c>
      <c r="AH100" s="201">
        <v>47.1</v>
      </c>
      <c r="AI100" s="201">
        <v>47.7</v>
      </c>
      <c r="AJ100" s="201">
        <v>47.7</v>
      </c>
      <c r="AK100" s="201">
        <v>47.7</v>
      </c>
      <c r="AL100" s="201">
        <v>49.5</v>
      </c>
      <c r="AM100" s="201">
        <v>50.9</v>
      </c>
      <c r="AN100" s="201">
        <v>50.9</v>
      </c>
      <c r="AO100" s="201">
        <v>52.1</v>
      </c>
      <c r="AP100" s="201">
        <v>53</v>
      </c>
      <c r="AQ100" s="201">
        <v>53.4</v>
      </c>
    </row>
    <row r="101" spans="1:45" x14ac:dyDescent="0.25">
      <c r="A101" s="30"/>
      <c r="B101" s="31"/>
      <c r="C101" s="51" t="s">
        <v>13</v>
      </c>
      <c r="D101" s="51" t="s">
        <v>49</v>
      </c>
      <c r="E101" s="52" t="s">
        <v>50</v>
      </c>
      <c r="F101" s="77">
        <v>19.105115237788301</v>
      </c>
      <c r="G101" s="77">
        <v>19.143323105687099</v>
      </c>
      <c r="H101" s="77">
        <v>19.859530031360201</v>
      </c>
      <c r="I101" s="77">
        <v>18.921517589219398</v>
      </c>
      <c r="J101" s="77">
        <v>19.409327585631701</v>
      </c>
      <c r="K101" s="77">
        <v>18.114749961390402</v>
      </c>
      <c r="L101" s="77">
        <v>17.115742081882001</v>
      </c>
      <c r="M101" s="77">
        <v>16.272996476736601</v>
      </c>
      <c r="N101" s="65">
        <v>15.8628321270758</v>
      </c>
      <c r="O101" s="77">
        <v>14.8252557929027</v>
      </c>
      <c r="P101" s="77">
        <v>12.8196177716449</v>
      </c>
      <c r="Q101" s="77">
        <v>13.8281458870223</v>
      </c>
      <c r="R101" s="77"/>
      <c r="S101" s="74">
        <v>19401</v>
      </c>
      <c r="T101" s="201">
        <v>19503</v>
      </c>
      <c r="U101" s="201">
        <v>19730</v>
      </c>
      <c r="V101" s="201">
        <v>20279</v>
      </c>
      <c r="W101" s="201">
        <v>21276</v>
      </c>
      <c r="X101" s="201">
        <v>21777</v>
      </c>
      <c r="Y101" s="201">
        <v>22674</v>
      </c>
      <c r="Z101" s="201">
        <v>23739</v>
      </c>
      <c r="AA101" s="74">
        <v>25469</v>
      </c>
      <c r="AB101" s="74">
        <v>27021</v>
      </c>
      <c r="AC101" s="74">
        <v>27228</v>
      </c>
      <c r="AD101" s="74">
        <v>28555</v>
      </c>
      <c r="AE101" s="77"/>
      <c r="AF101" s="201">
        <v>48.1</v>
      </c>
      <c r="AG101" s="201">
        <v>47.9</v>
      </c>
      <c r="AH101" s="201">
        <v>47.9</v>
      </c>
      <c r="AI101" s="201">
        <v>47.4</v>
      </c>
      <c r="AJ101" s="201">
        <v>47.9</v>
      </c>
      <c r="AK101" s="201">
        <v>48.3</v>
      </c>
      <c r="AL101" s="201">
        <v>50.1</v>
      </c>
      <c r="AM101" s="201">
        <v>53.2</v>
      </c>
      <c r="AN101" s="201">
        <v>54</v>
      </c>
      <c r="AO101" s="201">
        <v>55.7</v>
      </c>
      <c r="AP101" s="201">
        <v>56.1</v>
      </c>
      <c r="AQ101" s="201">
        <v>53.2</v>
      </c>
    </row>
    <row r="102" spans="1:45" x14ac:dyDescent="0.25">
      <c r="A102" s="28"/>
      <c r="B102" s="29"/>
      <c r="C102" s="51" t="s">
        <v>14</v>
      </c>
      <c r="D102" s="54" t="s">
        <v>51</v>
      </c>
      <c r="E102" s="57" t="s">
        <v>52</v>
      </c>
      <c r="F102" s="77">
        <v>366.82580321471499</v>
      </c>
      <c r="G102" s="77">
        <v>363.19585025427102</v>
      </c>
      <c r="H102" s="77">
        <v>363.65926706965598</v>
      </c>
      <c r="I102" s="77">
        <v>341.94228560963597</v>
      </c>
      <c r="J102" s="77">
        <v>328.75297337284002</v>
      </c>
      <c r="K102" s="77">
        <v>326.43861401502198</v>
      </c>
      <c r="L102" s="77">
        <v>314.619948577966</v>
      </c>
      <c r="M102" s="77">
        <v>320.39442119543799</v>
      </c>
      <c r="N102" s="65">
        <v>311.72384484528197</v>
      </c>
      <c r="O102" s="77">
        <v>306.98990381015801</v>
      </c>
      <c r="P102" s="77">
        <v>299.81493619887402</v>
      </c>
      <c r="Q102" s="77">
        <v>288.65997190168099</v>
      </c>
      <c r="R102" s="77"/>
      <c r="S102" s="77" t="s">
        <v>677</v>
      </c>
      <c r="T102" s="77" t="s">
        <v>677</v>
      </c>
      <c r="U102" s="77" t="s">
        <v>677</v>
      </c>
      <c r="V102" s="77" t="s">
        <v>677</v>
      </c>
      <c r="W102" s="77" t="s">
        <v>677</v>
      </c>
      <c r="X102" s="77" t="s">
        <v>677</v>
      </c>
      <c r="Y102" s="77" t="s">
        <v>677</v>
      </c>
      <c r="Z102" s="77" t="s">
        <v>677</v>
      </c>
      <c r="AA102" s="74" t="s">
        <v>677</v>
      </c>
      <c r="AB102" s="74" t="s">
        <v>677</v>
      </c>
      <c r="AC102" s="74" t="s">
        <v>677</v>
      </c>
      <c r="AD102" s="74" t="s">
        <v>677</v>
      </c>
      <c r="AE102" s="77"/>
      <c r="AF102" s="77" t="s">
        <v>677</v>
      </c>
      <c r="AG102" s="77" t="s">
        <v>677</v>
      </c>
      <c r="AH102" s="77" t="s">
        <v>677</v>
      </c>
      <c r="AI102" s="77" t="s">
        <v>677</v>
      </c>
      <c r="AJ102" s="77" t="s">
        <v>677</v>
      </c>
      <c r="AK102" s="77" t="s">
        <v>677</v>
      </c>
      <c r="AL102" s="77" t="s">
        <v>677</v>
      </c>
      <c r="AM102" s="77" t="s">
        <v>677</v>
      </c>
      <c r="AN102" s="129" t="s">
        <v>677</v>
      </c>
      <c r="AO102" s="129" t="s">
        <v>677</v>
      </c>
      <c r="AP102" s="129" t="s">
        <v>677</v>
      </c>
      <c r="AQ102" s="129" t="s">
        <v>677</v>
      </c>
    </row>
    <row r="103" spans="1:45" x14ac:dyDescent="0.25">
      <c r="A103" s="32"/>
      <c r="B103" s="33"/>
      <c r="C103" s="51" t="s">
        <v>58</v>
      </c>
      <c r="D103" s="59" t="s">
        <v>56</v>
      </c>
      <c r="E103" s="60" t="s">
        <v>57</v>
      </c>
      <c r="F103" s="77" t="s">
        <v>677</v>
      </c>
      <c r="G103" s="77" t="s">
        <v>677</v>
      </c>
      <c r="H103" s="77" t="s">
        <v>677</v>
      </c>
      <c r="I103" s="77" t="s">
        <v>677</v>
      </c>
      <c r="J103" s="77" t="s">
        <v>677</v>
      </c>
      <c r="K103" s="77" t="s">
        <v>677</v>
      </c>
      <c r="L103" s="77" t="s">
        <v>677</v>
      </c>
      <c r="M103" s="77" t="s">
        <v>677</v>
      </c>
      <c r="N103" s="77" t="s">
        <v>677</v>
      </c>
      <c r="O103" s="77" t="s">
        <v>677</v>
      </c>
      <c r="P103" s="77" t="s">
        <v>677</v>
      </c>
      <c r="Q103" s="77" t="s">
        <v>677</v>
      </c>
      <c r="R103" s="77"/>
      <c r="S103" s="74">
        <v>9568</v>
      </c>
      <c r="T103" s="201">
        <v>9592</v>
      </c>
      <c r="U103" s="201">
        <v>10431</v>
      </c>
      <c r="V103" s="223">
        <v>10719</v>
      </c>
      <c r="W103" s="223">
        <v>10876</v>
      </c>
      <c r="X103" s="201">
        <v>10700</v>
      </c>
      <c r="Y103" s="201">
        <v>10831</v>
      </c>
      <c r="Z103" s="201">
        <v>11125</v>
      </c>
      <c r="AA103" s="74">
        <v>12282</v>
      </c>
      <c r="AB103" s="74">
        <v>13030</v>
      </c>
      <c r="AC103" s="74">
        <v>13540</v>
      </c>
      <c r="AD103" s="74">
        <v>13599</v>
      </c>
      <c r="AE103" s="77"/>
      <c r="AF103" s="77" t="s">
        <v>677</v>
      </c>
      <c r="AG103" s="77" t="s">
        <v>677</v>
      </c>
      <c r="AH103" s="77" t="s">
        <v>677</v>
      </c>
      <c r="AI103" s="77" t="s">
        <v>677</v>
      </c>
      <c r="AJ103" s="77" t="s">
        <v>677</v>
      </c>
      <c r="AK103" s="77" t="s">
        <v>677</v>
      </c>
      <c r="AL103" s="77" t="s">
        <v>677</v>
      </c>
      <c r="AM103" s="77" t="s">
        <v>677</v>
      </c>
      <c r="AN103" s="129" t="s">
        <v>677</v>
      </c>
      <c r="AO103" s="129" t="s">
        <v>677</v>
      </c>
      <c r="AP103" s="129" t="s">
        <v>677</v>
      </c>
      <c r="AQ103" s="129" t="s">
        <v>677</v>
      </c>
    </row>
    <row r="104" spans="1:45" x14ac:dyDescent="0.25">
      <c r="C104" s="51"/>
      <c r="F104" s="65"/>
      <c r="G104" s="65"/>
      <c r="H104" s="65"/>
      <c r="I104" s="65"/>
      <c r="J104" s="65"/>
      <c r="K104" s="65"/>
      <c r="L104" s="65"/>
      <c r="M104" s="77"/>
      <c r="N104" s="65"/>
      <c r="O104" s="77"/>
      <c r="P104" s="77"/>
      <c r="Q104" s="77"/>
      <c r="R104" s="77"/>
      <c r="S104" s="77" t="s">
        <v>1049</v>
      </c>
      <c r="T104" s="77" t="s">
        <v>1049</v>
      </c>
      <c r="U104" s="77" t="s">
        <v>1049</v>
      </c>
      <c r="V104" s="77" t="s">
        <v>1049</v>
      </c>
      <c r="W104" s="77" t="s">
        <v>1049</v>
      </c>
      <c r="X104" s="77" t="s">
        <v>1049</v>
      </c>
      <c r="Y104" s="77" t="s">
        <v>1049</v>
      </c>
      <c r="Z104" s="77" t="s">
        <v>1049</v>
      </c>
      <c r="AA104" s="74" t="s">
        <v>1049</v>
      </c>
      <c r="AB104" s="74" t="s">
        <v>1049</v>
      </c>
      <c r="AC104" s="74"/>
      <c r="AD104" s="74"/>
      <c r="AE104" s="77"/>
      <c r="AF104" s="77" t="s">
        <v>1049</v>
      </c>
      <c r="AG104" s="77" t="s">
        <v>1049</v>
      </c>
      <c r="AH104" s="77" t="s">
        <v>1049</v>
      </c>
      <c r="AI104" s="77" t="s">
        <v>1049</v>
      </c>
      <c r="AJ104" s="77" t="s">
        <v>1049</v>
      </c>
      <c r="AK104" s="77" t="s">
        <v>1049</v>
      </c>
      <c r="AL104" s="77" t="s">
        <v>1049</v>
      </c>
      <c r="AM104" s="77" t="s">
        <v>1049</v>
      </c>
      <c r="AN104" s="129" t="s">
        <v>1049</v>
      </c>
      <c r="AO104" s="129" t="s">
        <v>1049</v>
      </c>
    </row>
    <row r="105" spans="1:45" x14ac:dyDescent="0.25">
      <c r="A105" s="34" t="s">
        <v>28</v>
      </c>
      <c r="B105" s="35" t="s">
        <v>69</v>
      </c>
      <c r="C105" s="55" t="s">
        <v>81</v>
      </c>
      <c r="D105" s="61"/>
      <c r="E105" s="61"/>
      <c r="F105" s="78">
        <v>2401.1647801837812</v>
      </c>
      <c r="G105" s="78">
        <v>1904.945677066235</v>
      </c>
      <c r="H105" s="78">
        <v>2260.3376349590644</v>
      </c>
      <c r="I105" s="78">
        <v>1766.5552279404521</v>
      </c>
      <c r="J105" s="78">
        <v>1715.3150470313453</v>
      </c>
      <c r="K105" s="78">
        <v>1644.6690786205349</v>
      </c>
      <c r="L105" s="78">
        <v>1471.795343451922</v>
      </c>
      <c r="M105" s="78">
        <v>1398.3411641402886</v>
      </c>
      <c r="N105" s="66">
        <v>1396.5164613248244</v>
      </c>
      <c r="O105" s="78">
        <v>1405.848098083319</v>
      </c>
      <c r="P105" s="78">
        <v>1323.2759465731556</v>
      </c>
      <c r="Q105" s="78">
        <v>1282.3683431155039</v>
      </c>
      <c r="R105" s="78"/>
      <c r="S105" s="78">
        <v>78859</v>
      </c>
      <c r="T105" s="78">
        <v>74975</v>
      </c>
      <c r="U105" s="78">
        <v>82031</v>
      </c>
      <c r="V105" s="78">
        <v>85153</v>
      </c>
      <c r="W105" s="78">
        <v>84467</v>
      </c>
      <c r="X105" s="78">
        <v>87349</v>
      </c>
      <c r="Y105" s="78">
        <v>88750</v>
      </c>
      <c r="Z105" s="78">
        <v>96836</v>
      </c>
      <c r="AA105" s="78">
        <v>98867</v>
      </c>
      <c r="AB105" s="78">
        <v>103536</v>
      </c>
      <c r="AC105" s="78">
        <v>105878</v>
      </c>
      <c r="AD105" s="78">
        <v>106917</v>
      </c>
      <c r="AE105" s="78"/>
      <c r="AF105" s="78">
        <v>115.4</v>
      </c>
      <c r="AG105" s="78">
        <v>110.1</v>
      </c>
      <c r="AH105" s="78">
        <v>111.1</v>
      </c>
      <c r="AI105" s="78">
        <v>113.7</v>
      </c>
      <c r="AJ105" s="78">
        <v>114.7</v>
      </c>
      <c r="AK105" s="78">
        <v>115.8</v>
      </c>
      <c r="AL105" s="78">
        <v>117.4</v>
      </c>
      <c r="AM105" s="78">
        <v>117.9</v>
      </c>
      <c r="AN105" s="78">
        <v>119</v>
      </c>
      <c r="AO105" s="78">
        <v>122.5</v>
      </c>
      <c r="AP105" s="78">
        <v>125.5</v>
      </c>
      <c r="AQ105" s="78">
        <v>124.6</v>
      </c>
    </row>
    <row r="106" spans="1:45" x14ac:dyDescent="0.25">
      <c r="A106" s="30"/>
      <c r="B106" s="31"/>
      <c r="C106" s="51" t="s">
        <v>11</v>
      </c>
      <c r="D106" s="51" t="s">
        <v>45</v>
      </c>
      <c r="E106" s="52" t="s">
        <v>46</v>
      </c>
      <c r="F106" s="77">
        <v>1791.6841818907899</v>
      </c>
      <c r="G106" s="77">
        <v>1349.67908599373</v>
      </c>
      <c r="H106" s="77">
        <v>1713.20564314031</v>
      </c>
      <c r="I106" s="77">
        <v>1254.7499413462299</v>
      </c>
      <c r="J106" s="77">
        <v>1232.0131726844199</v>
      </c>
      <c r="K106" s="77">
        <v>1194.08533681622</v>
      </c>
      <c r="L106" s="77">
        <v>1030.70200327772</v>
      </c>
      <c r="M106" s="77">
        <v>937.66249795912802</v>
      </c>
      <c r="N106" s="65">
        <v>950.16211336283004</v>
      </c>
      <c r="O106" s="77">
        <v>969.36188665518796</v>
      </c>
      <c r="P106" s="77">
        <v>900.09896433757694</v>
      </c>
      <c r="Q106" s="77">
        <v>859.23108876239496</v>
      </c>
      <c r="R106" s="77"/>
      <c r="S106" s="74">
        <v>27484</v>
      </c>
      <c r="T106" s="74">
        <v>23279</v>
      </c>
      <c r="U106" s="201">
        <v>27911</v>
      </c>
      <c r="V106" s="223">
        <v>29219</v>
      </c>
      <c r="W106" s="223">
        <v>28395</v>
      </c>
      <c r="X106" s="74">
        <v>28828</v>
      </c>
      <c r="Y106" s="74">
        <v>27603</v>
      </c>
      <c r="Z106" s="74">
        <v>31845</v>
      </c>
      <c r="AA106" s="74">
        <v>30950</v>
      </c>
      <c r="AB106" s="74">
        <v>32605</v>
      </c>
      <c r="AC106" s="74">
        <v>33077</v>
      </c>
      <c r="AD106" s="74">
        <v>33294</v>
      </c>
      <c r="AE106" s="77"/>
      <c r="AF106" s="201">
        <v>38.200000000000003</v>
      </c>
      <c r="AG106" s="201">
        <v>34.5</v>
      </c>
      <c r="AH106" s="201">
        <v>34.799999999999997</v>
      </c>
      <c r="AI106" s="201">
        <v>35.299999999999997</v>
      </c>
      <c r="AJ106" s="201">
        <v>36.299999999999997</v>
      </c>
      <c r="AK106" s="201">
        <v>36.4</v>
      </c>
      <c r="AL106" s="201">
        <v>36.4</v>
      </c>
      <c r="AM106" s="201">
        <v>35.200000000000003</v>
      </c>
      <c r="AN106" s="201">
        <v>34.299999999999997</v>
      </c>
      <c r="AO106" s="201">
        <v>35.4</v>
      </c>
      <c r="AP106" s="201">
        <v>35.9</v>
      </c>
      <c r="AQ106" s="201">
        <v>35.5</v>
      </c>
    </row>
    <row r="107" spans="1:45" x14ac:dyDescent="0.25">
      <c r="A107" s="30"/>
      <c r="B107" s="31"/>
      <c r="C107" s="51" t="s">
        <v>12</v>
      </c>
      <c r="D107" s="51" t="s">
        <v>47</v>
      </c>
      <c r="E107" s="52" t="s">
        <v>48</v>
      </c>
      <c r="F107" s="77">
        <v>269.40140104404497</v>
      </c>
      <c r="G107" s="77">
        <v>219.70438802862199</v>
      </c>
      <c r="H107" s="77">
        <v>218.041455925821</v>
      </c>
      <c r="I107" s="77">
        <v>198.78941642872101</v>
      </c>
      <c r="J107" s="77">
        <v>181.14698335492201</v>
      </c>
      <c r="K107" s="77">
        <v>150.233370305454</v>
      </c>
      <c r="L107" s="77">
        <v>144.773582070739</v>
      </c>
      <c r="M107" s="77">
        <v>157.25593586207901</v>
      </c>
      <c r="N107" s="65">
        <v>151.600672801439</v>
      </c>
      <c r="O107" s="77">
        <v>145.41890615237099</v>
      </c>
      <c r="P107" s="77">
        <v>141.48821577583601</v>
      </c>
      <c r="Q107" s="77">
        <v>148.70746282056501</v>
      </c>
      <c r="R107" s="77"/>
      <c r="S107" s="74">
        <v>27478</v>
      </c>
      <c r="T107" s="201">
        <v>27840</v>
      </c>
      <c r="U107" s="201">
        <v>29468</v>
      </c>
      <c r="V107" s="223">
        <v>31075</v>
      </c>
      <c r="W107" s="223">
        <v>30929</v>
      </c>
      <c r="X107" s="74">
        <v>32075</v>
      </c>
      <c r="Y107" s="74">
        <v>33926</v>
      </c>
      <c r="Z107" s="74">
        <v>35667</v>
      </c>
      <c r="AA107" s="74">
        <v>37276</v>
      </c>
      <c r="AB107" s="74">
        <v>38925</v>
      </c>
      <c r="AC107" s="74">
        <v>39785</v>
      </c>
      <c r="AD107" s="74">
        <v>40211</v>
      </c>
      <c r="AE107" s="77"/>
      <c r="AF107" s="201">
        <v>42</v>
      </c>
      <c r="AG107" s="201">
        <v>41.5</v>
      </c>
      <c r="AH107" s="201">
        <v>43.2</v>
      </c>
      <c r="AI107" s="201">
        <v>45.5</v>
      </c>
      <c r="AJ107" s="201">
        <v>45</v>
      </c>
      <c r="AK107" s="201">
        <v>45.2</v>
      </c>
      <c r="AL107" s="201">
        <v>46.1</v>
      </c>
      <c r="AM107" s="201">
        <v>47</v>
      </c>
      <c r="AN107" s="201">
        <v>48</v>
      </c>
      <c r="AO107" s="201">
        <v>50</v>
      </c>
      <c r="AP107" s="201">
        <v>51.7</v>
      </c>
      <c r="AQ107" s="201">
        <v>51</v>
      </c>
    </row>
    <row r="108" spans="1:45" x14ac:dyDescent="0.25">
      <c r="A108" s="30"/>
      <c r="B108" s="31"/>
      <c r="C108" s="51" t="s">
        <v>13</v>
      </c>
      <c r="D108" s="51" t="s">
        <v>49</v>
      </c>
      <c r="E108" s="52" t="s">
        <v>50</v>
      </c>
      <c r="F108" s="77">
        <v>18.230334358223299</v>
      </c>
      <c r="G108" s="77">
        <v>17.454084587398899</v>
      </c>
      <c r="H108" s="77">
        <v>17.975617582064199</v>
      </c>
      <c r="I108" s="77">
        <v>16.9281374756392</v>
      </c>
      <c r="J108" s="77">
        <v>17.350803093212299</v>
      </c>
      <c r="K108" s="77">
        <v>16.027913010799999</v>
      </c>
      <c r="L108" s="77">
        <v>14.87322029113</v>
      </c>
      <c r="M108" s="77">
        <v>14.8989791227454</v>
      </c>
      <c r="N108" s="65">
        <v>15.3143131668454</v>
      </c>
      <c r="O108" s="77">
        <v>14.542929412733001</v>
      </c>
      <c r="P108" s="77">
        <v>12.5300733770765</v>
      </c>
      <c r="Q108" s="77">
        <v>13.1589833312339</v>
      </c>
      <c r="R108" s="77"/>
      <c r="S108" s="74">
        <v>14727</v>
      </c>
      <c r="T108" s="74">
        <v>14876</v>
      </c>
      <c r="U108" s="74">
        <v>14885</v>
      </c>
      <c r="V108" s="74">
        <v>14995</v>
      </c>
      <c r="W108" s="74">
        <v>15439</v>
      </c>
      <c r="X108" s="74">
        <v>16594</v>
      </c>
      <c r="Y108" s="74">
        <v>17433</v>
      </c>
      <c r="Z108" s="74">
        <v>18566</v>
      </c>
      <c r="AA108" s="74">
        <v>19345</v>
      </c>
      <c r="AB108" s="74">
        <v>20162</v>
      </c>
      <c r="AC108" s="74">
        <v>21069</v>
      </c>
      <c r="AD108" s="74">
        <v>21549</v>
      </c>
      <c r="AE108" s="77"/>
      <c r="AF108" s="201">
        <v>35.200000000000003</v>
      </c>
      <c r="AG108" s="201">
        <v>34.1</v>
      </c>
      <c r="AH108" s="201">
        <v>33.1</v>
      </c>
      <c r="AI108" s="201">
        <v>32.9</v>
      </c>
      <c r="AJ108" s="201">
        <v>33.4</v>
      </c>
      <c r="AK108" s="201">
        <v>34.200000000000003</v>
      </c>
      <c r="AL108" s="201">
        <v>34.9</v>
      </c>
      <c r="AM108" s="201">
        <v>35.700000000000003</v>
      </c>
      <c r="AN108" s="201">
        <v>36.700000000000003</v>
      </c>
      <c r="AO108" s="201">
        <v>37.1</v>
      </c>
      <c r="AP108" s="201">
        <v>37.9</v>
      </c>
      <c r="AQ108" s="201">
        <v>38.1</v>
      </c>
    </row>
    <row r="109" spans="1:45" x14ac:dyDescent="0.25">
      <c r="A109" s="28"/>
      <c r="B109" s="29"/>
      <c r="C109" s="51" t="s">
        <v>14</v>
      </c>
      <c r="D109" s="54" t="s">
        <v>51</v>
      </c>
      <c r="E109" s="57" t="s">
        <v>52</v>
      </c>
      <c r="F109" s="77">
        <v>321.84886289072301</v>
      </c>
      <c r="G109" s="77">
        <v>318.10811845648402</v>
      </c>
      <c r="H109" s="77">
        <v>311.11491831086897</v>
      </c>
      <c r="I109" s="77">
        <v>296.08773268986198</v>
      </c>
      <c r="J109" s="77">
        <v>284.80408789879101</v>
      </c>
      <c r="K109" s="77">
        <v>284.32245848806099</v>
      </c>
      <c r="L109" s="77">
        <v>281.44653781233302</v>
      </c>
      <c r="M109" s="77">
        <v>288.52375119633598</v>
      </c>
      <c r="N109" s="65">
        <v>279.43936199371001</v>
      </c>
      <c r="O109" s="77">
        <v>276.52437586302699</v>
      </c>
      <c r="P109" s="77">
        <v>269.15869308266599</v>
      </c>
      <c r="Q109" s="77">
        <v>261.27080820130999</v>
      </c>
      <c r="R109" s="77"/>
      <c r="S109" s="77" t="s">
        <v>677</v>
      </c>
      <c r="T109" s="77" t="s">
        <v>677</v>
      </c>
      <c r="U109" s="77" t="s">
        <v>677</v>
      </c>
      <c r="V109" s="77" t="s">
        <v>677</v>
      </c>
      <c r="W109" s="77" t="s">
        <v>677</v>
      </c>
      <c r="X109" s="77" t="s">
        <v>677</v>
      </c>
      <c r="Y109" s="77" t="s">
        <v>677</v>
      </c>
      <c r="Z109" s="77" t="s">
        <v>677</v>
      </c>
      <c r="AA109" s="74" t="s">
        <v>677</v>
      </c>
      <c r="AB109" s="74" t="s">
        <v>677</v>
      </c>
      <c r="AC109" s="74" t="s">
        <v>677</v>
      </c>
      <c r="AD109" s="74" t="s">
        <v>677</v>
      </c>
      <c r="AE109" s="77"/>
      <c r="AF109" s="77" t="s">
        <v>677</v>
      </c>
      <c r="AG109" s="77" t="s">
        <v>677</v>
      </c>
      <c r="AH109" s="77" t="s">
        <v>677</v>
      </c>
      <c r="AI109" s="77" t="s">
        <v>677</v>
      </c>
      <c r="AJ109" s="77" t="s">
        <v>677</v>
      </c>
      <c r="AK109" s="77" t="s">
        <v>677</v>
      </c>
      <c r="AL109" s="77" t="s">
        <v>677</v>
      </c>
      <c r="AM109" s="77" t="s">
        <v>677</v>
      </c>
      <c r="AN109" s="129" t="s">
        <v>677</v>
      </c>
      <c r="AO109" s="129" t="s">
        <v>677</v>
      </c>
      <c r="AP109" s="129" t="s">
        <v>677</v>
      </c>
      <c r="AQ109" s="129" t="s">
        <v>677</v>
      </c>
    </row>
    <row r="110" spans="1:45" x14ac:dyDescent="0.25">
      <c r="A110" s="32"/>
      <c r="B110" s="33"/>
      <c r="C110" s="51" t="s">
        <v>58</v>
      </c>
      <c r="D110" s="59" t="s">
        <v>56</v>
      </c>
      <c r="E110" s="60" t="s">
        <v>57</v>
      </c>
      <c r="F110" s="77" t="s">
        <v>677</v>
      </c>
      <c r="G110" s="77" t="s">
        <v>677</v>
      </c>
      <c r="H110" s="77" t="s">
        <v>677</v>
      </c>
      <c r="I110" s="77" t="s">
        <v>677</v>
      </c>
      <c r="J110" s="77" t="s">
        <v>677</v>
      </c>
      <c r="K110" s="77" t="s">
        <v>677</v>
      </c>
      <c r="L110" s="77" t="s">
        <v>677</v>
      </c>
      <c r="M110" s="77" t="s">
        <v>677</v>
      </c>
      <c r="N110" s="77" t="s">
        <v>677</v>
      </c>
      <c r="O110" s="77" t="s">
        <v>677</v>
      </c>
      <c r="P110" s="77" t="s">
        <v>677</v>
      </c>
      <c r="Q110" s="77" t="s">
        <v>677</v>
      </c>
      <c r="R110" s="77"/>
      <c r="S110" s="74">
        <v>9170</v>
      </c>
      <c r="T110" s="201">
        <v>8980</v>
      </c>
      <c r="U110" s="201">
        <v>9767</v>
      </c>
      <c r="V110" s="223">
        <v>9864</v>
      </c>
      <c r="W110" s="223">
        <v>9704</v>
      </c>
      <c r="X110" s="74">
        <v>9852</v>
      </c>
      <c r="Y110" s="74">
        <v>9788</v>
      </c>
      <c r="Z110" s="74">
        <v>10758</v>
      </c>
      <c r="AA110" s="74">
        <v>11296</v>
      </c>
      <c r="AB110" s="74">
        <v>11844</v>
      </c>
      <c r="AC110" s="74">
        <v>11947</v>
      </c>
      <c r="AD110" s="74">
        <v>11863</v>
      </c>
      <c r="AE110" s="77"/>
      <c r="AF110" s="77" t="s">
        <v>677</v>
      </c>
      <c r="AG110" s="77" t="s">
        <v>677</v>
      </c>
      <c r="AH110" s="77" t="s">
        <v>677</v>
      </c>
      <c r="AI110" s="77" t="s">
        <v>677</v>
      </c>
      <c r="AJ110" s="77" t="s">
        <v>677</v>
      </c>
      <c r="AK110" s="77" t="s">
        <v>677</v>
      </c>
      <c r="AL110" s="77" t="s">
        <v>677</v>
      </c>
      <c r="AM110" s="77" t="s">
        <v>677</v>
      </c>
      <c r="AN110" s="129" t="s">
        <v>677</v>
      </c>
      <c r="AO110" s="129" t="s">
        <v>677</v>
      </c>
      <c r="AP110" s="129" t="s">
        <v>677</v>
      </c>
      <c r="AQ110" s="129" t="s">
        <v>677</v>
      </c>
    </row>
    <row r="111" spans="1:45" x14ac:dyDescent="0.25">
      <c r="C111" s="51"/>
      <c r="F111" s="65"/>
      <c r="G111" s="65"/>
      <c r="H111" s="65"/>
      <c r="I111" s="65"/>
      <c r="J111" s="65"/>
      <c r="K111" s="65"/>
      <c r="L111" s="65"/>
      <c r="M111" s="77"/>
      <c r="N111" s="65"/>
      <c r="O111" s="77"/>
      <c r="P111" s="77"/>
      <c r="Q111" s="77"/>
      <c r="R111" s="77"/>
      <c r="S111" s="77" t="s">
        <v>1049</v>
      </c>
      <c r="T111" s="77" t="s">
        <v>1049</v>
      </c>
      <c r="U111" s="77" t="s">
        <v>1049</v>
      </c>
      <c r="V111" s="77" t="s">
        <v>1049</v>
      </c>
      <c r="W111" s="77" t="s">
        <v>1049</v>
      </c>
      <c r="X111" s="77" t="s">
        <v>1049</v>
      </c>
      <c r="Y111" s="77" t="s">
        <v>1049</v>
      </c>
      <c r="Z111" s="77" t="s">
        <v>1049</v>
      </c>
      <c r="AA111" s="74" t="s">
        <v>1049</v>
      </c>
      <c r="AB111" s="74" t="s">
        <v>1049</v>
      </c>
      <c r="AC111" s="74"/>
      <c r="AD111" s="74"/>
      <c r="AE111" s="77"/>
      <c r="AF111" s="77" t="s">
        <v>1049</v>
      </c>
      <c r="AG111" s="77" t="s">
        <v>1049</v>
      </c>
      <c r="AH111" s="77" t="s">
        <v>1049</v>
      </c>
      <c r="AI111" s="77" t="s">
        <v>1049</v>
      </c>
      <c r="AJ111" s="77" t="s">
        <v>1049</v>
      </c>
      <c r="AK111" s="77" t="s">
        <v>1049</v>
      </c>
      <c r="AL111" s="77" t="s">
        <v>1049</v>
      </c>
      <c r="AM111" s="77" t="s">
        <v>1049</v>
      </c>
      <c r="AN111" s="129" t="s">
        <v>1049</v>
      </c>
      <c r="AO111" s="129" t="s">
        <v>1049</v>
      </c>
    </row>
    <row r="112" spans="1:45" ht="13" x14ac:dyDescent="0.3">
      <c r="A112" s="34" t="s">
        <v>29</v>
      </c>
      <c r="B112" s="35" t="s">
        <v>70</v>
      </c>
      <c r="C112" s="55" t="s">
        <v>81</v>
      </c>
      <c r="D112" s="61"/>
      <c r="E112" s="61"/>
      <c r="F112" s="78">
        <v>2040.433335403168</v>
      </c>
      <c r="G112" s="78">
        <v>1820.8596776218844</v>
      </c>
      <c r="H112" s="78">
        <v>1987.3808449725277</v>
      </c>
      <c r="I112" s="78">
        <v>1877.5343192535092</v>
      </c>
      <c r="J112" s="78">
        <v>1805.7542870769405</v>
      </c>
      <c r="K112" s="78">
        <v>1789.0186666573572</v>
      </c>
      <c r="L112" s="78">
        <v>1718.1078880869052</v>
      </c>
      <c r="M112" s="78">
        <v>1660.3438006532274</v>
      </c>
      <c r="N112" s="66">
        <v>1705.1053430783254</v>
      </c>
      <c r="O112" s="78">
        <v>1706.7200443871996</v>
      </c>
      <c r="P112" s="78">
        <v>1638.4633083376134</v>
      </c>
      <c r="Q112" s="78">
        <v>1620.6534334163907</v>
      </c>
      <c r="R112" s="78"/>
      <c r="S112" s="78">
        <v>86484</v>
      </c>
      <c r="T112" s="78">
        <v>82413</v>
      </c>
      <c r="U112" s="78">
        <v>88898</v>
      </c>
      <c r="V112" s="78">
        <v>93752</v>
      </c>
      <c r="W112" s="78">
        <v>91842</v>
      </c>
      <c r="X112" s="78">
        <v>92022</v>
      </c>
      <c r="Y112" s="78">
        <v>94406</v>
      </c>
      <c r="Z112" s="78">
        <v>98436</v>
      </c>
      <c r="AA112" s="78">
        <v>103518</v>
      </c>
      <c r="AB112" s="78">
        <v>105918</v>
      </c>
      <c r="AC112" s="78">
        <v>110575</v>
      </c>
      <c r="AD112" s="78">
        <v>114796</v>
      </c>
      <c r="AE112" s="78"/>
      <c r="AF112" s="78">
        <v>124.4</v>
      </c>
      <c r="AG112" s="78">
        <v>120.4</v>
      </c>
      <c r="AH112" s="78">
        <v>122.6</v>
      </c>
      <c r="AI112" s="78">
        <v>123.3</v>
      </c>
      <c r="AJ112" s="78">
        <v>124.1</v>
      </c>
      <c r="AK112" s="78">
        <v>123.3</v>
      </c>
      <c r="AL112" s="78">
        <v>125.3</v>
      </c>
      <c r="AM112" s="78">
        <v>125.9</v>
      </c>
      <c r="AN112" s="78">
        <v>126.3</v>
      </c>
      <c r="AO112" s="78">
        <v>128.30000000000001</v>
      </c>
      <c r="AP112" s="78">
        <v>131.6</v>
      </c>
      <c r="AQ112" s="78">
        <v>129.9</v>
      </c>
      <c r="AR112" s="1"/>
      <c r="AS112" s="1"/>
    </row>
    <row r="113" spans="1:43" x14ac:dyDescent="0.25">
      <c r="A113" s="30"/>
      <c r="B113" s="31"/>
      <c r="C113" s="51" t="s">
        <v>11</v>
      </c>
      <c r="D113" s="51" t="s">
        <v>45</v>
      </c>
      <c r="E113" s="52" t="s">
        <v>46</v>
      </c>
      <c r="F113" s="77">
        <v>1371.8469719508</v>
      </c>
      <c r="G113" s="77">
        <v>1168.8854909074801</v>
      </c>
      <c r="H113" s="77">
        <v>1330.4923012940601</v>
      </c>
      <c r="I113" s="77">
        <v>1260.11825953686</v>
      </c>
      <c r="J113" s="77">
        <v>1223.2702941392599</v>
      </c>
      <c r="K113" s="77">
        <v>1219.73785679359</v>
      </c>
      <c r="L113" s="77">
        <v>1169.11546489947</v>
      </c>
      <c r="M113" s="77">
        <v>1130.9779326445801</v>
      </c>
      <c r="N113" s="65">
        <v>1190.9636085239299</v>
      </c>
      <c r="O113" s="77">
        <v>1202.60544735444</v>
      </c>
      <c r="P113" s="77">
        <v>1156.10891737007</v>
      </c>
      <c r="Q113" s="77">
        <v>1145.2907865193399</v>
      </c>
      <c r="R113" s="77"/>
      <c r="S113" s="74">
        <v>30325</v>
      </c>
      <c r="T113" s="201">
        <v>25461</v>
      </c>
      <c r="U113" s="201">
        <v>29378</v>
      </c>
      <c r="V113" s="201">
        <v>32155</v>
      </c>
      <c r="W113" s="201">
        <v>29185</v>
      </c>
      <c r="X113" s="223">
        <v>28421</v>
      </c>
      <c r="Y113" s="223">
        <v>28656</v>
      </c>
      <c r="Z113" s="223">
        <v>30825</v>
      </c>
      <c r="AA113" s="74">
        <v>31648</v>
      </c>
      <c r="AB113" s="74">
        <v>31984</v>
      </c>
      <c r="AC113" s="74">
        <v>33422</v>
      </c>
      <c r="AD113" s="74">
        <v>36195</v>
      </c>
      <c r="AE113" s="77"/>
      <c r="AF113" s="201">
        <v>39.5</v>
      </c>
      <c r="AG113" s="201">
        <v>36</v>
      </c>
      <c r="AH113" s="201">
        <v>37.6</v>
      </c>
      <c r="AI113" s="201">
        <v>38.299999999999997</v>
      </c>
      <c r="AJ113" s="201">
        <v>38.200000000000003</v>
      </c>
      <c r="AK113" s="201">
        <v>37.6</v>
      </c>
      <c r="AL113" s="201">
        <v>37.700000000000003</v>
      </c>
      <c r="AM113" s="201">
        <v>36.799999999999997</v>
      </c>
      <c r="AN113" s="201">
        <v>35.1</v>
      </c>
      <c r="AO113" s="201">
        <v>36.5</v>
      </c>
      <c r="AP113" s="201">
        <v>37.6</v>
      </c>
      <c r="AQ113" s="201">
        <v>37.299999999999997</v>
      </c>
    </row>
    <row r="114" spans="1:43" x14ac:dyDescent="0.25">
      <c r="A114" s="30"/>
      <c r="B114" s="31"/>
      <c r="C114" s="51" t="s">
        <v>12</v>
      </c>
      <c r="D114" s="51" t="s">
        <v>47</v>
      </c>
      <c r="E114" s="52" t="s">
        <v>48</v>
      </c>
      <c r="F114" s="77">
        <v>237.07187198719501</v>
      </c>
      <c r="G114" s="77">
        <v>224.345479644356</v>
      </c>
      <c r="H114" s="77">
        <v>229.63552538592899</v>
      </c>
      <c r="I114" s="77">
        <v>225.760209209506</v>
      </c>
      <c r="J114" s="77">
        <v>206.46746304621999</v>
      </c>
      <c r="K114" s="77">
        <v>197.79504319383301</v>
      </c>
      <c r="L114" s="77">
        <v>186.78743180876299</v>
      </c>
      <c r="M114" s="77">
        <v>164.500907902824</v>
      </c>
      <c r="N114" s="65">
        <v>160.02136338857301</v>
      </c>
      <c r="O114" s="77">
        <v>155.40072183683299</v>
      </c>
      <c r="P114" s="77">
        <v>151.60753863849399</v>
      </c>
      <c r="Q114" s="77">
        <v>152.11751822954199</v>
      </c>
      <c r="R114" s="77"/>
      <c r="S114" s="74">
        <v>26129</v>
      </c>
      <c r="T114" s="74">
        <v>27035</v>
      </c>
      <c r="U114" s="74">
        <v>27701</v>
      </c>
      <c r="V114" s="74">
        <v>29128</v>
      </c>
      <c r="W114" s="74">
        <v>29662</v>
      </c>
      <c r="X114" s="223">
        <v>30598</v>
      </c>
      <c r="Y114" s="223">
        <v>31937</v>
      </c>
      <c r="Z114" s="223">
        <v>32650</v>
      </c>
      <c r="AA114" s="74">
        <v>34867</v>
      </c>
      <c r="AB114" s="74">
        <v>35744</v>
      </c>
      <c r="AC114" s="74">
        <v>37506</v>
      </c>
      <c r="AD114" s="74">
        <v>37854</v>
      </c>
      <c r="AE114" s="77"/>
      <c r="AF114" s="201">
        <v>39</v>
      </c>
      <c r="AG114" s="201">
        <v>39.200000000000003</v>
      </c>
      <c r="AH114" s="201">
        <v>40</v>
      </c>
      <c r="AI114" s="201">
        <v>40.4</v>
      </c>
      <c r="AJ114" s="201">
        <v>41.7</v>
      </c>
      <c r="AK114" s="201">
        <v>41.4</v>
      </c>
      <c r="AL114" s="201">
        <v>43</v>
      </c>
      <c r="AM114" s="201">
        <v>43.8</v>
      </c>
      <c r="AN114" s="201">
        <v>44.7</v>
      </c>
      <c r="AO114" s="201">
        <v>44.7</v>
      </c>
      <c r="AP114" s="201">
        <v>46.3</v>
      </c>
      <c r="AQ114" s="201">
        <v>44.9</v>
      </c>
    </row>
    <row r="115" spans="1:43" x14ac:dyDescent="0.25">
      <c r="A115" s="30"/>
      <c r="B115" s="31"/>
      <c r="C115" s="51" t="s">
        <v>13</v>
      </c>
      <c r="D115" s="51" t="s">
        <v>49</v>
      </c>
      <c r="E115" s="52" t="s">
        <v>50</v>
      </c>
      <c r="F115" s="77">
        <v>19.059783847600901</v>
      </c>
      <c r="G115" s="77">
        <v>16.8020837564424</v>
      </c>
      <c r="H115" s="77">
        <v>17.690701400152602</v>
      </c>
      <c r="I115" s="77">
        <v>16.8463117287343</v>
      </c>
      <c r="J115" s="77">
        <v>16.3985328355195</v>
      </c>
      <c r="K115" s="77">
        <v>15.6713155476402</v>
      </c>
      <c r="L115" s="77">
        <v>14.8516998665394</v>
      </c>
      <c r="M115" s="77">
        <v>14.418392602763401</v>
      </c>
      <c r="N115" s="65">
        <v>14.3295646794655</v>
      </c>
      <c r="O115" s="77">
        <v>13.694732388912501</v>
      </c>
      <c r="P115" s="77">
        <v>11.9297344942165</v>
      </c>
      <c r="Q115" s="77">
        <v>12.7350752630588</v>
      </c>
      <c r="R115" s="77"/>
      <c r="S115" s="74">
        <v>20305</v>
      </c>
      <c r="T115" s="201">
        <v>20707</v>
      </c>
      <c r="U115" s="201">
        <v>22088</v>
      </c>
      <c r="V115" s="223">
        <v>22436</v>
      </c>
      <c r="W115" s="223">
        <v>23374</v>
      </c>
      <c r="X115" s="223">
        <v>23397</v>
      </c>
      <c r="Y115" s="223">
        <v>24108</v>
      </c>
      <c r="Z115" s="223">
        <v>24760</v>
      </c>
      <c r="AA115" s="74">
        <v>25889</v>
      </c>
      <c r="AB115" s="74">
        <v>26981</v>
      </c>
      <c r="AC115" s="74">
        <v>28017</v>
      </c>
      <c r="AD115" s="74">
        <v>28797</v>
      </c>
      <c r="AE115" s="77"/>
      <c r="AF115" s="201">
        <v>45.9</v>
      </c>
      <c r="AG115" s="201">
        <v>45.2</v>
      </c>
      <c r="AH115" s="201">
        <v>45</v>
      </c>
      <c r="AI115" s="201">
        <v>44.6</v>
      </c>
      <c r="AJ115" s="201">
        <v>44.2</v>
      </c>
      <c r="AK115" s="201">
        <v>44.3</v>
      </c>
      <c r="AL115" s="201">
        <v>44.6</v>
      </c>
      <c r="AM115" s="201">
        <v>45.3</v>
      </c>
      <c r="AN115" s="201">
        <v>46.5</v>
      </c>
      <c r="AO115" s="201">
        <v>47.1</v>
      </c>
      <c r="AP115" s="201">
        <v>47.7</v>
      </c>
      <c r="AQ115" s="201">
        <v>47.7</v>
      </c>
    </row>
    <row r="116" spans="1:43" x14ac:dyDescent="0.25">
      <c r="A116" s="28"/>
      <c r="B116" s="29"/>
      <c r="C116" s="51" t="s">
        <v>14</v>
      </c>
      <c r="D116" s="54" t="s">
        <v>51</v>
      </c>
      <c r="E116" s="57" t="s">
        <v>52</v>
      </c>
      <c r="F116" s="77">
        <v>412.45470761757201</v>
      </c>
      <c r="G116" s="77">
        <v>410.82662331360598</v>
      </c>
      <c r="H116" s="77">
        <v>409.56231689238598</v>
      </c>
      <c r="I116" s="77">
        <v>374.80953877840898</v>
      </c>
      <c r="J116" s="77">
        <v>359.61799705594098</v>
      </c>
      <c r="K116" s="77">
        <v>355.81445112229397</v>
      </c>
      <c r="L116" s="77">
        <v>347.35329151213301</v>
      </c>
      <c r="M116" s="77">
        <v>350.44656750306001</v>
      </c>
      <c r="N116" s="65">
        <v>339.79080648635698</v>
      </c>
      <c r="O116" s="77">
        <v>335.01914280701402</v>
      </c>
      <c r="P116" s="77">
        <v>318.81711783483303</v>
      </c>
      <c r="Q116" s="77">
        <v>310.51005340444999</v>
      </c>
      <c r="R116" s="77"/>
      <c r="S116" s="77" t="s">
        <v>677</v>
      </c>
      <c r="T116" s="77" t="s">
        <v>677</v>
      </c>
      <c r="U116" s="77" t="s">
        <v>677</v>
      </c>
      <c r="V116" s="77" t="s">
        <v>677</v>
      </c>
      <c r="W116" s="77" t="s">
        <v>677</v>
      </c>
      <c r="X116" s="77" t="s">
        <v>677</v>
      </c>
      <c r="Y116" s="77" t="s">
        <v>677</v>
      </c>
      <c r="Z116" s="77" t="s">
        <v>677</v>
      </c>
      <c r="AA116" s="74" t="s">
        <v>677</v>
      </c>
      <c r="AB116" s="74" t="s">
        <v>677</v>
      </c>
      <c r="AC116" s="74" t="s">
        <v>677</v>
      </c>
      <c r="AD116" s="74" t="s">
        <v>677</v>
      </c>
      <c r="AE116" s="77"/>
      <c r="AF116" s="77" t="s">
        <v>677</v>
      </c>
      <c r="AG116" s="77" t="s">
        <v>677</v>
      </c>
      <c r="AH116" s="77" t="s">
        <v>677</v>
      </c>
      <c r="AI116" s="77" t="s">
        <v>677</v>
      </c>
      <c r="AJ116" s="77" t="s">
        <v>677</v>
      </c>
      <c r="AK116" s="77" t="s">
        <v>677</v>
      </c>
      <c r="AL116" s="77" t="s">
        <v>677</v>
      </c>
      <c r="AM116" s="77" t="s">
        <v>677</v>
      </c>
      <c r="AN116" s="129" t="s">
        <v>677</v>
      </c>
      <c r="AO116" s="129" t="s">
        <v>677</v>
      </c>
      <c r="AP116" s="129" t="s">
        <v>677</v>
      </c>
      <c r="AQ116" s="129" t="s">
        <v>677</v>
      </c>
    </row>
    <row r="117" spans="1:43" x14ac:dyDescent="0.25">
      <c r="A117" s="32"/>
      <c r="B117" s="33"/>
      <c r="C117" s="51" t="s">
        <v>58</v>
      </c>
      <c r="D117" s="59" t="s">
        <v>56</v>
      </c>
      <c r="E117" s="60" t="s">
        <v>57</v>
      </c>
      <c r="F117" s="77" t="s">
        <v>677</v>
      </c>
      <c r="G117" s="77" t="s">
        <v>677</v>
      </c>
      <c r="H117" s="77" t="s">
        <v>677</v>
      </c>
      <c r="I117" s="77" t="s">
        <v>677</v>
      </c>
      <c r="J117" s="77" t="s">
        <v>677</v>
      </c>
      <c r="K117" s="77" t="s">
        <v>677</v>
      </c>
      <c r="L117" s="77" t="s">
        <v>677</v>
      </c>
      <c r="M117" s="77" t="s">
        <v>677</v>
      </c>
      <c r="N117" s="77" t="s">
        <v>677</v>
      </c>
      <c r="O117" s="77" t="s">
        <v>677</v>
      </c>
      <c r="P117" s="77" t="s">
        <v>677</v>
      </c>
      <c r="Q117" s="77" t="s">
        <v>677</v>
      </c>
      <c r="R117" s="77"/>
      <c r="S117" s="74">
        <v>9725</v>
      </c>
      <c r="T117" s="74">
        <v>9210</v>
      </c>
      <c r="U117" s="201">
        <v>9731</v>
      </c>
      <c r="V117" s="201">
        <v>10033</v>
      </c>
      <c r="W117" s="201">
        <v>9621</v>
      </c>
      <c r="X117" s="223">
        <v>9606</v>
      </c>
      <c r="Y117" s="223">
        <v>9705</v>
      </c>
      <c r="Z117" s="223">
        <v>10201</v>
      </c>
      <c r="AA117" s="74">
        <v>11114</v>
      </c>
      <c r="AB117" s="74">
        <v>11209</v>
      </c>
      <c r="AC117" s="74">
        <v>11630</v>
      </c>
      <c r="AD117" s="74">
        <v>11950</v>
      </c>
      <c r="AE117" s="77"/>
      <c r="AF117" s="77" t="s">
        <v>677</v>
      </c>
      <c r="AG117" s="77" t="s">
        <v>677</v>
      </c>
      <c r="AH117" s="77" t="s">
        <v>677</v>
      </c>
      <c r="AI117" s="77" t="s">
        <v>677</v>
      </c>
      <c r="AJ117" s="77" t="s">
        <v>677</v>
      </c>
      <c r="AK117" s="77" t="s">
        <v>677</v>
      </c>
      <c r="AL117" s="77" t="s">
        <v>677</v>
      </c>
      <c r="AM117" s="77" t="s">
        <v>677</v>
      </c>
      <c r="AN117" s="129" t="s">
        <v>677</v>
      </c>
      <c r="AO117" s="129" t="s">
        <v>677</v>
      </c>
      <c r="AP117" s="129" t="s">
        <v>677</v>
      </c>
      <c r="AQ117" s="129" t="s">
        <v>677</v>
      </c>
    </row>
    <row r="118" spans="1:43" x14ac:dyDescent="0.25">
      <c r="C118" s="51"/>
      <c r="F118" s="65"/>
      <c r="G118" s="65"/>
      <c r="H118" s="65"/>
      <c r="I118" s="65"/>
      <c r="J118" s="65"/>
      <c r="K118" s="65"/>
      <c r="L118" s="65"/>
      <c r="M118" s="77"/>
      <c r="N118" s="65"/>
      <c r="O118" s="77"/>
      <c r="P118" s="77"/>
      <c r="Q118" s="77"/>
      <c r="R118" s="77"/>
      <c r="S118" s="77" t="s">
        <v>1049</v>
      </c>
      <c r="T118" s="77" t="s">
        <v>1049</v>
      </c>
      <c r="U118" s="77" t="s">
        <v>1049</v>
      </c>
      <c r="V118" s="77" t="s">
        <v>1049</v>
      </c>
      <c r="W118" s="77" t="s">
        <v>1049</v>
      </c>
      <c r="X118" s="77" t="s">
        <v>1049</v>
      </c>
      <c r="Y118" s="77" t="s">
        <v>1049</v>
      </c>
      <c r="Z118" s="77" t="s">
        <v>1049</v>
      </c>
      <c r="AA118" s="77" t="s">
        <v>1049</v>
      </c>
      <c r="AB118" s="77" t="s">
        <v>1049</v>
      </c>
      <c r="AC118" s="77"/>
      <c r="AD118" s="77"/>
      <c r="AE118" s="77"/>
      <c r="AF118" s="77" t="s">
        <v>1049</v>
      </c>
      <c r="AG118" s="77" t="s">
        <v>1049</v>
      </c>
      <c r="AH118" s="77" t="s">
        <v>1049</v>
      </c>
      <c r="AI118" s="77" t="s">
        <v>1049</v>
      </c>
      <c r="AJ118" s="77" t="s">
        <v>1049</v>
      </c>
      <c r="AK118" s="77" t="s">
        <v>1049</v>
      </c>
      <c r="AL118" s="77" t="s">
        <v>1049</v>
      </c>
      <c r="AM118" s="77" t="s">
        <v>1049</v>
      </c>
      <c r="AN118" s="129" t="s">
        <v>1049</v>
      </c>
      <c r="AO118" s="129" t="s">
        <v>1049</v>
      </c>
    </row>
    <row r="119" spans="1:43" x14ac:dyDescent="0.25">
      <c r="A119" s="34" t="s">
        <v>30</v>
      </c>
      <c r="B119" s="35" t="s">
        <v>71</v>
      </c>
      <c r="C119" s="55" t="s">
        <v>81</v>
      </c>
      <c r="D119" s="61"/>
      <c r="E119" s="61"/>
      <c r="F119" s="78">
        <v>1714.5934865002423</v>
      </c>
      <c r="G119" s="78">
        <v>1630.2551876129996</v>
      </c>
      <c r="H119" s="78">
        <v>1748.2075457095098</v>
      </c>
      <c r="I119" s="78">
        <v>1593.5753554043281</v>
      </c>
      <c r="J119" s="78">
        <v>1495.089163643363</v>
      </c>
      <c r="K119" s="78">
        <v>1427.7871345273456</v>
      </c>
      <c r="L119" s="78">
        <v>1354.8005668663288</v>
      </c>
      <c r="M119" s="78">
        <v>1325.8249619373478</v>
      </c>
      <c r="N119" s="66">
        <v>1311.5881929721636</v>
      </c>
      <c r="O119" s="78">
        <v>1302.8662822545728</v>
      </c>
      <c r="P119" s="78">
        <v>1240.4343844170967</v>
      </c>
      <c r="Q119" s="78">
        <v>1202.2288302743693</v>
      </c>
      <c r="R119" s="78"/>
      <c r="S119" s="78">
        <v>81667</v>
      </c>
      <c r="T119" s="78">
        <v>78503</v>
      </c>
      <c r="U119" s="78">
        <v>85337</v>
      </c>
      <c r="V119" s="78">
        <v>85049</v>
      </c>
      <c r="W119" s="78">
        <v>86952</v>
      </c>
      <c r="X119" s="78">
        <v>87980</v>
      </c>
      <c r="Y119" s="78">
        <v>92118</v>
      </c>
      <c r="Z119" s="78">
        <v>94633</v>
      </c>
      <c r="AA119" s="78">
        <v>98053</v>
      </c>
      <c r="AB119" s="78">
        <v>101131</v>
      </c>
      <c r="AC119" s="78">
        <v>108281</v>
      </c>
      <c r="AD119" s="78">
        <v>107062</v>
      </c>
      <c r="AE119" s="78"/>
      <c r="AF119" s="78">
        <v>125.9</v>
      </c>
      <c r="AG119" s="78">
        <v>120.9</v>
      </c>
      <c r="AH119" s="78">
        <v>122.2</v>
      </c>
      <c r="AI119" s="78">
        <v>124</v>
      </c>
      <c r="AJ119" s="78">
        <v>122.2</v>
      </c>
      <c r="AK119" s="78">
        <v>122</v>
      </c>
      <c r="AL119" s="78">
        <v>121.9</v>
      </c>
      <c r="AM119" s="78">
        <v>122.5</v>
      </c>
      <c r="AN119" s="78">
        <v>123.6</v>
      </c>
      <c r="AO119" s="78">
        <v>126.9</v>
      </c>
      <c r="AP119" s="78">
        <v>126.4</v>
      </c>
      <c r="AQ119" s="78">
        <v>126.3</v>
      </c>
    </row>
    <row r="120" spans="1:43" x14ac:dyDescent="0.25">
      <c r="A120" s="30"/>
      <c r="B120" s="31"/>
      <c r="C120" s="51" t="s">
        <v>11</v>
      </c>
      <c r="D120" s="51" t="s">
        <v>45</v>
      </c>
      <c r="E120" s="52" t="s">
        <v>46</v>
      </c>
      <c r="F120" s="77">
        <v>1070.0302883783199</v>
      </c>
      <c r="G120" s="77">
        <v>1016.21743829978</v>
      </c>
      <c r="H120" s="77">
        <v>1133.2968246678099</v>
      </c>
      <c r="I120" s="77">
        <v>1009.06088016861</v>
      </c>
      <c r="J120" s="77">
        <v>943.628419186521</v>
      </c>
      <c r="K120" s="77">
        <v>896.81132004473398</v>
      </c>
      <c r="L120" s="77">
        <v>841.48035704954498</v>
      </c>
      <c r="M120" s="77">
        <v>813.57454587454697</v>
      </c>
      <c r="N120" s="65">
        <v>818.37998267616194</v>
      </c>
      <c r="O120" s="77">
        <v>822.55141144998095</v>
      </c>
      <c r="P120" s="77">
        <v>786.47368201644804</v>
      </c>
      <c r="Q120" s="77">
        <v>760.489065024963</v>
      </c>
      <c r="R120" s="77"/>
      <c r="S120" s="74">
        <v>26526</v>
      </c>
      <c r="T120" s="201">
        <v>23767</v>
      </c>
      <c r="U120" s="201">
        <v>30035</v>
      </c>
      <c r="V120" s="223">
        <v>28702</v>
      </c>
      <c r="W120" s="223">
        <v>28944</v>
      </c>
      <c r="X120" s="223">
        <v>29026</v>
      </c>
      <c r="Y120" s="223">
        <v>31254</v>
      </c>
      <c r="Z120" s="223">
        <v>31569</v>
      </c>
      <c r="AA120" s="74">
        <v>31794</v>
      </c>
      <c r="AB120" s="74">
        <v>31613</v>
      </c>
      <c r="AC120" s="74">
        <v>35374</v>
      </c>
      <c r="AD120" s="74">
        <v>34676</v>
      </c>
      <c r="AE120" s="77"/>
      <c r="AF120" s="201">
        <v>40.200000000000003</v>
      </c>
      <c r="AG120" s="201">
        <v>37.700000000000003</v>
      </c>
      <c r="AH120" s="201">
        <v>38.6</v>
      </c>
      <c r="AI120" s="201">
        <v>39.9</v>
      </c>
      <c r="AJ120" s="201">
        <v>38.6</v>
      </c>
      <c r="AK120" s="201">
        <v>37.6</v>
      </c>
      <c r="AL120" s="201">
        <v>36.9</v>
      </c>
      <c r="AM120" s="201">
        <v>36.4</v>
      </c>
      <c r="AN120" s="201">
        <v>35.700000000000003</v>
      </c>
      <c r="AO120" s="201">
        <v>36.700000000000003</v>
      </c>
      <c r="AP120" s="201">
        <v>36.5</v>
      </c>
      <c r="AQ120" s="201">
        <v>36.700000000000003</v>
      </c>
    </row>
    <row r="121" spans="1:43" x14ac:dyDescent="0.25">
      <c r="A121" s="30"/>
      <c r="B121" s="31"/>
      <c r="C121" s="51" t="s">
        <v>12</v>
      </c>
      <c r="D121" s="51" t="s">
        <v>47</v>
      </c>
      <c r="E121" s="52" t="s">
        <v>48</v>
      </c>
      <c r="F121" s="77">
        <v>242.48350669364001</v>
      </c>
      <c r="G121" s="77">
        <v>214.34958415674399</v>
      </c>
      <c r="H121" s="77">
        <v>224.33392215008999</v>
      </c>
      <c r="I121" s="77">
        <v>218.86002769788999</v>
      </c>
      <c r="J121" s="77">
        <v>201.589407116563</v>
      </c>
      <c r="K121" s="77">
        <v>183.34383927430599</v>
      </c>
      <c r="L121" s="77">
        <v>172.888602656052</v>
      </c>
      <c r="M121" s="77">
        <v>166.85256347981999</v>
      </c>
      <c r="N121" s="65">
        <v>158.059601326196</v>
      </c>
      <c r="O121" s="77">
        <v>152.256788622496</v>
      </c>
      <c r="P121" s="77">
        <v>141.61180574494901</v>
      </c>
      <c r="Q121" s="77">
        <v>138.96823955251901</v>
      </c>
      <c r="R121" s="77"/>
      <c r="S121" s="74">
        <v>27032</v>
      </c>
      <c r="T121" s="201">
        <v>26516</v>
      </c>
      <c r="U121" s="201">
        <v>26040</v>
      </c>
      <c r="V121" s="223">
        <v>27488</v>
      </c>
      <c r="W121" s="223">
        <v>28063</v>
      </c>
      <c r="X121" s="223">
        <v>28569</v>
      </c>
      <c r="Y121" s="223">
        <v>29547</v>
      </c>
      <c r="Z121" s="223">
        <v>30388</v>
      </c>
      <c r="AA121" s="74">
        <v>31917</v>
      </c>
      <c r="AB121" s="74">
        <v>33512</v>
      </c>
      <c r="AC121" s="74">
        <v>35069</v>
      </c>
      <c r="AD121" s="74">
        <v>34545</v>
      </c>
      <c r="AE121" s="77"/>
      <c r="AF121" s="201">
        <v>41.9</v>
      </c>
      <c r="AG121" s="201">
        <v>41</v>
      </c>
      <c r="AH121" s="201">
        <v>41.4</v>
      </c>
      <c r="AI121" s="201">
        <v>42.3</v>
      </c>
      <c r="AJ121" s="201">
        <v>42.9</v>
      </c>
      <c r="AK121" s="201">
        <v>43.1</v>
      </c>
      <c r="AL121" s="201">
        <v>43.2</v>
      </c>
      <c r="AM121" s="201">
        <v>43.3</v>
      </c>
      <c r="AN121" s="201">
        <v>43.4</v>
      </c>
      <c r="AO121" s="201">
        <v>44.4</v>
      </c>
      <c r="AP121" s="201">
        <v>44.6</v>
      </c>
      <c r="AQ121" s="201">
        <v>44.4</v>
      </c>
    </row>
    <row r="122" spans="1:43" x14ac:dyDescent="0.25">
      <c r="A122" s="30"/>
      <c r="B122" s="31"/>
      <c r="C122" s="51" t="s">
        <v>13</v>
      </c>
      <c r="D122" s="51" t="s">
        <v>49</v>
      </c>
      <c r="E122" s="52" t="s">
        <v>50</v>
      </c>
      <c r="F122" s="77">
        <v>24.198639300663299</v>
      </c>
      <c r="G122" s="77">
        <v>24.1743479648358</v>
      </c>
      <c r="H122" s="77">
        <v>22.227901011872799</v>
      </c>
      <c r="I122" s="77">
        <v>19.973945951523401</v>
      </c>
      <c r="J122" s="77">
        <v>18.865850969042</v>
      </c>
      <c r="K122" s="77">
        <v>18.699318762903602</v>
      </c>
      <c r="L122" s="77">
        <v>17.880583197510699</v>
      </c>
      <c r="M122" s="77">
        <v>17.615279962692899</v>
      </c>
      <c r="N122" s="65">
        <v>16.504882043619801</v>
      </c>
      <c r="O122" s="77">
        <v>15.848595543660799</v>
      </c>
      <c r="P122" s="77">
        <v>13.5137694639487</v>
      </c>
      <c r="Q122" s="77">
        <v>14.429699008195399</v>
      </c>
      <c r="R122" s="77"/>
      <c r="S122" s="74">
        <v>18905</v>
      </c>
      <c r="T122" s="201">
        <v>18891</v>
      </c>
      <c r="U122" s="201">
        <v>19336</v>
      </c>
      <c r="V122" s="223">
        <v>19705</v>
      </c>
      <c r="W122" s="223">
        <v>20689</v>
      </c>
      <c r="X122" s="223">
        <v>21053</v>
      </c>
      <c r="Y122" s="223">
        <v>21674</v>
      </c>
      <c r="Z122" s="223">
        <v>22749</v>
      </c>
      <c r="AA122" s="74">
        <v>23683</v>
      </c>
      <c r="AB122" s="74">
        <v>25068</v>
      </c>
      <c r="AC122" s="74">
        <v>26288</v>
      </c>
      <c r="AD122" s="74">
        <v>26668</v>
      </c>
      <c r="AE122" s="77"/>
      <c r="AF122" s="201">
        <v>43.8</v>
      </c>
      <c r="AG122" s="201">
        <v>42.2</v>
      </c>
      <c r="AH122" s="201">
        <v>42.2</v>
      </c>
      <c r="AI122" s="201">
        <v>41.8</v>
      </c>
      <c r="AJ122" s="201">
        <v>40.700000000000003</v>
      </c>
      <c r="AK122" s="201">
        <v>41.3</v>
      </c>
      <c r="AL122" s="201">
        <v>41.8</v>
      </c>
      <c r="AM122" s="201">
        <v>42.8</v>
      </c>
      <c r="AN122" s="201">
        <v>44.5</v>
      </c>
      <c r="AO122" s="201">
        <v>45.8</v>
      </c>
      <c r="AP122" s="201">
        <v>45.3</v>
      </c>
      <c r="AQ122" s="201">
        <v>45.2</v>
      </c>
    </row>
    <row r="123" spans="1:43" x14ac:dyDescent="0.25">
      <c r="A123" s="28"/>
      <c r="B123" s="29"/>
      <c r="C123" s="51" t="s">
        <v>14</v>
      </c>
      <c r="D123" s="54" t="s">
        <v>51</v>
      </c>
      <c r="E123" s="57" t="s">
        <v>52</v>
      </c>
      <c r="F123" s="77">
        <v>377.881052127619</v>
      </c>
      <c r="G123" s="77">
        <v>375.51381719163999</v>
      </c>
      <c r="H123" s="77">
        <v>368.34889787973702</v>
      </c>
      <c r="I123" s="77">
        <v>345.68050158630501</v>
      </c>
      <c r="J123" s="77">
        <v>331.005486371237</v>
      </c>
      <c r="K123" s="77">
        <v>328.93265644540202</v>
      </c>
      <c r="L123" s="77">
        <v>322.55102396322098</v>
      </c>
      <c r="M123" s="77">
        <v>327.78257262028802</v>
      </c>
      <c r="N123" s="65">
        <v>318.64372692618599</v>
      </c>
      <c r="O123" s="77">
        <v>312.20948663843501</v>
      </c>
      <c r="P123" s="77">
        <v>298.83512719175098</v>
      </c>
      <c r="Q123" s="77">
        <v>288.34182668869198</v>
      </c>
      <c r="R123" s="77"/>
      <c r="S123" s="77" t="s">
        <v>677</v>
      </c>
      <c r="T123" s="77" t="s">
        <v>677</v>
      </c>
      <c r="U123" s="77" t="s">
        <v>677</v>
      </c>
      <c r="V123" s="77" t="s">
        <v>677</v>
      </c>
      <c r="W123" s="77" t="s">
        <v>677</v>
      </c>
      <c r="X123" s="77" t="s">
        <v>677</v>
      </c>
      <c r="Y123" s="77" t="s">
        <v>677</v>
      </c>
      <c r="Z123" s="77" t="s">
        <v>677</v>
      </c>
      <c r="AA123" s="74" t="s">
        <v>677</v>
      </c>
      <c r="AB123" s="74" t="s">
        <v>677</v>
      </c>
      <c r="AC123" s="74" t="s">
        <v>677</v>
      </c>
      <c r="AD123" s="74" t="s">
        <v>677</v>
      </c>
      <c r="AE123" s="77"/>
      <c r="AF123" s="77" t="s">
        <v>677</v>
      </c>
      <c r="AG123" s="77" t="s">
        <v>677</v>
      </c>
      <c r="AH123" s="77" t="s">
        <v>677</v>
      </c>
      <c r="AI123" s="77" t="s">
        <v>677</v>
      </c>
      <c r="AJ123" s="77" t="s">
        <v>677</v>
      </c>
      <c r="AK123" s="77" t="s">
        <v>677</v>
      </c>
      <c r="AL123" s="77" t="s">
        <v>677</v>
      </c>
      <c r="AM123" s="77" t="s">
        <v>677</v>
      </c>
      <c r="AN123" s="129" t="s">
        <v>677</v>
      </c>
      <c r="AO123" s="129" t="s">
        <v>677</v>
      </c>
      <c r="AP123" s="129" t="s">
        <v>677</v>
      </c>
      <c r="AQ123" s="129" t="s">
        <v>677</v>
      </c>
    </row>
    <row r="124" spans="1:43" x14ac:dyDescent="0.25">
      <c r="A124" s="32"/>
      <c r="B124" s="33"/>
      <c r="C124" s="51" t="s">
        <v>58</v>
      </c>
      <c r="D124" s="59" t="s">
        <v>56</v>
      </c>
      <c r="E124" s="60" t="s">
        <v>57</v>
      </c>
      <c r="F124" s="77" t="s">
        <v>677</v>
      </c>
      <c r="G124" s="77" t="s">
        <v>677</v>
      </c>
      <c r="H124" s="77" t="s">
        <v>677</v>
      </c>
      <c r="I124" s="77" t="s">
        <v>677</v>
      </c>
      <c r="J124" s="77" t="s">
        <v>677</v>
      </c>
      <c r="K124" s="77" t="s">
        <v>677</v>
      </c>
      <c r="L124" s="77" t="s">
        <v>677</v>
      </c>
      <c r="M124" s="77" t="s">
        <v>677</v>
      </c>
      <c r="N124" s="77" t="s">
        <v>677</v>
      </c>
      <c r="O124" s="77" t="s">
        <v>677</v>
      </c>
      <c r="P124" s="77" t="s">
        <v>677</v>
      </c>
      <c r="Q124" s="77" t="s">
        <v>677</v>
      </c>
      <c r="R124" s="77"/>
      <c r="S124" s="74">
        <v>9204</v>
      </c>
      <c r="T124" s="201">
        <v>9329</v>
      </c>
      <c r="U124" s="201">
        <v>9926</v>
      </c>
      <c r="V124" s="223">
        <v>9154</v>
      </c>
      <c r="W124" s="223">
        <v>9256</v>
      </c>
      <c r="X124" s="223">
        <v>9332</v>
      </c>
      <c r="Y124" s="223">
        <v>9643</v>
      </c>
      <c r="Z124" s="223">
        <v>9927</v>
      </c>
      <c r="AA124" s="74">
        <v>10659</v>
      </c>
      <c r="AB124" s="74">
        <v>10938</v>
      </c>
      <c r="AC124" s="74">
        <v>11550</v>
      </c>
      <c r="AD124" s="74">
        <v>11173</v>
      </c>
      <c r="AE124" s="77"/>
      <c r="AF124" s="77" t="s">
        <v>677</v>
      </c>
      <c r="AG124" s="77" t="s">
        <v>677</v>
      </c>
      <c r="AH124" s="77" t="s">
        <v>677</v>
      </c>
      <c r="AI124" s="77" t="s">
        <v>677</v>
      </c>
      <c r="AJ124" s="77" t="s">
        <v>677</v>
      </c>
      <c r="AK124" s="77" t="s">
        <v>677</v>
      </c>
      <c r="AL124" s="77" t="s">
        <v>677</v>
      </c>
      <c r="AM124" s="77" t="s">
        <v>677</v>
      </c>
      <c r="AN124" s="129" t="s">
        <v>677</v>
      </c>
      <c r="AO124" s="129" t="s">
        <v>677</v>
      </c>
      <c r="AP124" s="129" t="s">
        <v>677</v>
      </c>
      <c r="AQ124" s="129" t="s">
        <v>677</v>
      </c>
    </row>
    <row r="125" spans="1:43" x14ac:dyDescent="0.25">
      <c r="C125" s="51"/>
      <c r="F125" s="65"/>
      <c r="G125" s="65"/>
      <c r="H125" s="65"/>
      <c r="I125" s="65"/>
      <c r="J125" s="65"/>
      <c r="K125" s="65"/>
      <c r="L125" s="65"/>
      <c r="M125" s="77"/>
      <c r="N125" s="65"/>
      <c r="O125" s="77"/>
      <c r="P125" s="77"/>
      <c r="Q125" s="77"/>
      <c r="R125" s="77"/>
      <c r="S125" s="77" t="s">
        <v>1049</v>
      </c>
      <c r="T125" s="77" t="s">
        <v>1049</v>
      </c>
      <c r="U125" s="77" t="s">
        <v>1049</v>
      </c>
      <c r="V125" s="77" t="s">
        <v>1049</v>
      </c>
      <c r="W125" s="77" t="s">
        <v>1049</v>
      </c>
      <c r="X125" s="77" t="s">
        <v>1049</v>
      </c>
      <c r="Y125" s="77" t="s">
        <v>1049</v>
      </c>
      <c r="Z125" s="77" t="s">
        <v>1049</v>
      </c>
      <c r="AA125" s="77" t="s">
        <v>1049</v>
      </c>
      <c r="AB125" s="77" t="s">
        <v>1049</v>
      </c>
      <c r="AC125" s="77"/>
      <c r="AD125" s="77"/>
      <c r="AE125" s="77"/>
      <c r="AF125" s="77" t="s">
        <v>1049</v>
      </c>
      <c r="AG125" s="77" t="s">
        <v>1049</v>
      </c>
      <c r="AH125" s="77" t="s">
        <v>1049</v>
      </c>
      <c r="AI125" s="77" t="s">
        <v>1049</v>
      </c>
      <c r="AJ125" s="77" t="s">
        <v>1049</v>
      </c>
      <c r="AK125" s="77" t="s">
        <v>1049</v>
      </c>
      <c r="AL125" s="77" t="s">
        <v>1049</v>
      </c>
      <c r="AM125" s="77" t="s">
        <v>1049</v>
      </c>
      <c r="AN125" s="129" t="s">
        <v>1049</v>
      </c>
      <c r="AO125" s="129" t="s">
        <v>1049</v>
      </c>
    </row>
    <row r="126" spans="1:43" x14ac:dyDescent="0.25">
      <c r="A126" s="34" t="s">
        <v>31</v>
      </c>
      <c r="B126" s="35" t="s">
        <v>72</v>
      </c>
      <c r="C126" s="55" t="s">
        <v>81</v>
      </c>
      <c r="D126" s="61"/>
      <c r="E126" s="61"/>
      <c r="F126" s="78">
        <v>2029.8391854369941</v>
      </c>
      <c r="G126" s="78">
        <v>1862.7350558134062</v>
      </c>
      <c r="H126" s="78">
        <v>2075.3076819609169</v>
      </c>
      <c r="I126" s="78">
        <v>2034.5650633415994</v>
      </c>
      <c r="J126" s="78">
        <v>1819.9261663669574</v>
      </c>
      <c r="K126" s="78">
        <v>1694.4532613396316</v>
      </c>
      <c r="L126" s="78">
        <v>1638.3597914921395</v>
      </c>
      <c r="M126" s="78">
        <v>1574.0872261122822</v>
      </c>
      <c r="N126" s="66">
        <v>1550.8681402243335</v>
      </c>
      <c r="O126" s="78">
        <v>1560.1648967139913</v>
      </c>
      <c r="P126" s="78">
        <v>1546.956805053316</v>
      </c>
      <c r="Q126" s="78">
        <v>1477.2737562126038</v>
      </c>
      <c r="R126" s="78"/>
      <c r="S126" s="78">
        <v>80578</v>
      </c>
      <c r="T126" s="78">
        <v>81016</v>
      </c>
      <c r="U126" s="78">
        <v>86097</v>
      </c>
      <c r="V126" s="78">
        <v>87559</v>
      </c>
      <c r="W126" s="78">
        <v>87060</v>
      </c>
      <c r="X126" s="78">
        <v>86939</v>
      </c>
      <c r="Y126" s="78">
        <v>88966</v>
      </c>
      <c r="Z126" s="78">
        <v>92418</v>
      </c>
      <c r="AA126" s="78">
        <v>93523</v>
      </c>
      <c r="AB126" s="78">
        <v>97421</v>
      </c>
      <c r="AC126" s="78">
        <v>102378</v>
      </c>
      <c r="AD126" s="78">
        <v>106646</v>
      </c>
      <c r="AE126" s="78"/>
      <c r="AF126" s="78">
        <v>117</v>
      </c>
      <c r="AG126" s="78">
        <v>112.3</v>
      </c>
      <c r="AH126" s="78">
        <v>110</v>
      </c>
      <c r="AI126" s="78">
        <v>111</v>
      </c>
      <c r="AJ126" s="78">
        <v>111.9</v>
      </c>
      <c r="AK126" s="78">
        <v>112.4</v>
      </c>
      <c r="AL126" s="78">
        <v>112.7</v>
      </c>
      <c r="AM126" s="78">
        <v>113</v>
      </c>
      <c r="AN126" s="78">
        <v>114.5</v>
      </c>
      <c r="AO126" s="78">
        <v>115.6</v>
      </c>
      <c r="AP126" s="78">
        <v>116.4</v>
      </c>
      <c r="AQ126" s="78">
        <v>114.9</v>
      </c>
    </row>
    <row r="127" spans="1:43" x14ac:dyDescent="0.25">
      <c r="A127" s="30"/>
      <c r="B127" s="31"/>
      <c r="C127" s="51" t="s">
        <v>11</v>
      </c>
      <c r="D127" s="51" t="s">
        <v>45</v>
      </c>
      <c r="E127" s="52" t="s">
        <v>46</v>
      </c>
      <c r="F127" s="77">
        <v>1388.56876669085</v>
      </c>
      <c r="G127" s="77">
        <v>1235.5461038010301</v>
      </c>
      <c r="H127" s="77">
        <v>1432.25478119436</v>
      </c>
      <c r="I127" s="77">
        <v>1436.09381596342</v>
      </c>
      <c r="J127" s="77">
        <v>1262.6705592435701</v>
      </c>
      <c r="K127" s="77">
        <v>1160.3210152823301</v>
      </c>
      <c r="L127" s="77">
        <v>1122.1484601208599</v>
      </c>
      <c r="M127" s="77">
        <v>1065.56089677057</v>
      </c>
      <c r="N127" s="65">
        <v>1060.8287433913299</v>
      </c>
      <c r="O127" s="77">
        <v>1105.4244769229899</v>
      </c>
      <c r="P127" s="77">
        <v>1111.79118646598</v>
      </c>
      <c r="Q127" s="77">
        <v>1042.8324755393501</v>
      </c>
      <c r="R127" s="77"/>
      <c r="S127" s="74">
        <v>24506</v>
      </c>
      <c r="T127" s="74">
        <v>23968</v>
      </c>
      <c r="U127" s="201">
        <v>28125</v>
      </c>
      <c r="V127" s="223">
        <v>27533</v>
      </c>
      <c r="W127" s="223">
        <v>24707</v>
      </c>
      <c r="X127" s="74">
        <v>24991</v>
      </c>
      <c r="Y127" s="74">
        <v>25580</v>
      </c>
      <c r="Z127" s="74">
        <v>26927</v>
      </c>
      <c r="AA127" s="74">
        <v>26241</v>
      </c>
      <c r="AB127" s="74">
        <v>27103</v>
      </c>
      <c r="AC127" s="74">
        <v>29705</v>
      </c>
      <c r="AD127" s="74">
        <v>32632</v>
      </c>
      <c r="AE127" s="77"/>
      <c r="AF127" s="201">
        <v>31.3</v>
      </c>
      <c r="AG127" s="201">
        <v>28.9</v>
      </c>
      <c r="AH127" s="201">
        <v>28</v>
      </c>
      <c r="AI127" s="201">
        <v>28.9</v>
      </c>
      <c r="AJ127" s="201">
        <v>28.7</v>
      </c>
      <c r="AK127" s="201">
        <v>28.9</v>
      </c>
      <c r="AL127" s="201">
        <v>29</v>
      </c>
      <c r="AM127" s="201">
        <v>28.7</v>
      </c>
      <c r="AN127" s="201">
        <v>28.7</v>
      </c>
      <c r="AO127" s="201">
        <v>28.9</v>
      </c>
      <c r="AP127" s="201">
        <v>29.8</v>
      </c>
      <c r="AQ127" s="201">
        <v>29.5</v>
      </c>
    </row>
    <row r="128" spans="1:43" x14ac:dyDescent="0.25">
      <c r="A128" s="30"/>
      <c r="B128" s="31"/>
      <c r="C128" s="51" t="s">
        <v>12</v>
      </c>
      <c r="D128" s="51" t="s">
        <v>47</v>
      </c>
      <c r="E128" s="52" t="s">
        <v>48</v>
      </c>
      <c r="F128" s="77">
        <v>270.57680402562897</v>
      </c>
      <c r="G128" s="77">
        <v>256.30283856653602</v>
      </c>
      <c r="H128" s="77">
        <v>276.64333641942801</v>
      </c>
      <c r="I128" s="77">
        <v>259.56240352021399</v>
      </c>
      <c r="J128" s="77">
        <v>234.30806884427901</v>
      </c>
      <c r="K128" s="77">
        <v>216.65295311155401</v>
      </c>
      <c r="L128" s="77">
        <v>206.918719496769</v>
      </c>
      <c r="M128" s="77">
        <v>196.86889067764599</v>
      </c>
      <c r="N128" s="65">
        <v>190.24457501306301</v>
      </c>
      <c r="O128" s="77">
        <v>163.52790541885599</v>
      </c>
      <c r="P128" s="77">
        <v>158.26975234964999</v>
      </c>
      <c r="Q128" s="77">
        <v>165.53809556855501</v>
      </c>
      <c r="R128" s="77"/>
      <c r="S128" s="74">
        <v>29193</v>
      </c>
      <c r="T128" s="201">
        <v>29779</v>
      </c>
      <c r="U128" s="201">
        <v>30367</v>
      </c>
      <c r="V128" s="223">
        <v>32210</v>
      </c>
      <c r="W128" s="223">
        <v>34014</v>
      </c>
      <c r="X128" s="74">
        <v>33416</v>
      </c>
      <c r="Y128" s="74">
        <v>34328</v>
      </c>
      <c r="Z128" s="74">
        <v>35387</v>
      </c>
      <c r="AA128" s="74">
        <v>35903</v>
      </c>
      <c r="AB128" s="74">
        <v>37648</v>
      </c>
      <c r="AC128" s="74">
        <v>38482</v>
      </c>
      <c r="AD128" s="74">
        <v>38804</v>
      </c>
      <c r="AE128" s="77"/>
      <c r="AF128" s="201">
        <v>41.8</v>
      </c>
      <c r="AG128" s="201">
        <v>41.4</v>
      </c>
      <c r="AH128" s="201">
        <v>40.9</v>
      </c>
      <c r="AI128" s="201">
        <v>41.7</v>
      </c>
      <c r="AJ128" s="201">
        <v>42.9</v>
      </c>
      <c r="AK128" s="201">
        <v>43.2</v>
      </c>
      <c r="AL128" s="201">
        <v>43</v>
      </c>
      <c r="AM128" s="201">
        <v>43.4</v>
      </c>
      <c r="AN128" s="201">
        <v>43.7</v>
      </c>
      <c r="AO128" s="201">
        <v>43.9</v>
      </c>
      <c r="AP128" s="201">
        <v>43.8</v>
      </c>
      <c r="AQ128" s="201">
        <v>43.3</v>
      </c>
    </row>
    <row r="129" spans="1:43" x14ac:dyDescent="0.25">
      <c r="A129" s="30"/>
      <c r="B129" s="31"/>
      <c r="C129" s="51" t="s">
        <v>13</v>
      </c>
      <c r="D129" s="51" t="s">
        <v>49</v>
      </c>
      <c r="E129" s="52" t="s">
        <v>50</v>
      </c>
      <c r="F129" s="77">
        <v>20.5669556904021</v>
      </c>
      <c r="G129" s="77">
        <v>23.3490781325782</v>
      </c>
      <c r="H129" s="77">
        <v>23.196526509202901</v>
      </c>
      <c r="I129" s="77">
        <v>22.8061653327524</v>
      </c>
      <c r="J129" s="77">
        <v>22.462594456220401</v>
      </c>
      <c r="K129" s="77">
        <v>21.3435254892904</v>
      </c>
      <c r="L129" s="77">
        <v>20.8960519848705</v>
      </c>
      <c r="M129" s="77">
        <v>20.6126095324692</v>
      </c>
      <c r="N129" s="65">
        <v>20.5652837655417</v>
      </c>
      <c r="O129" s="77">
        <v>19.8849853439485</v>
      </c>
      <c r="P129" s="77">
        <v>17.493336900913999</v>
      </c>
      <c r="Q129" s="77">
        <v>18.556533675492599</v>
      </c>
      <c r="R129" s="77"/>
      <c r="S129" s="74">
        <v>18134</v>
      </c>
      <c r="T129" s="74">
        <v>18157</v>
      </c>
      <c r="U129" s="74">
        <v>17880</v>
      </c>
      <c r="V129" s="74">
        <v>18218</v>
      </c>
      <c r="W129" s="74">
        <v>18917</v>
      </c>
      <c r="X129" s="74">
        <v>19187</v>
      </c>
      <c r="Y129" s="74">
        <v>19657</v>
      </c>
      <c r="Z129" s="74">
        <v>20293</v>
      </c>
      <c r="AA129" s="74">
        <v>21272</v>
      </c>
      <c r="AB129" s="74">
        <v>22283</v>
      </c>
      <c r="AC129" s="74">
        <v>23011</v>
      </c>
      <c r="AD129" s="74">
        <v>23680</v>
      </c>
      <c r="AE129" s="77"/>
      <c r="AF129" s="201">
        <v>43.9</v>
      </c>
      <c r="AG129" s="201">
        <v>42</v>
      </c>
      <c r="AH129" s="201">
        <v>41.1</v>
      </c>
      <c r="AI129" s="201">
        <v>40.4</v>
      </c>
      <c r="AJ129" s="201">
        <v>40.299999999999997</v>
      </c>
      <c r="AK129" s="201">
        <v>40.299999999999997</v>
      </c>
      <c r="AL129" s="201">
        <v>40.700000000000003</v>
      </c>
      <c r="AM129" s="201">
        <v>40.9</v>
      </c>
      <c r="AN129" s="201">
        <v>42.1</v>
      </c>
      <c r="AO129" s="201">
        <v>42.8</v>
      </c>
      <c r="AP129" s="201">
        <v>42.8</v>
      </c>
      <c r="AQ129" s="201">
        <v>42.1</v>
      </c>
    </row>
    <row r="130" spans="1:43" x14ac:dyDescent="0.25">
      <c r="A130" s="28"/>
      <c r="B130" s="29"/>
      <c r="C130" s="51" t="s">
        <v>14</v>
      </c>
      <c r="D130" s="54" t="s">
        <v>51</v>
      </c>
      <c r="E130" s="57" t="s">
        <v>52</v>
      </c>
      <c r="F130" s="77">
        <v>350.12665903011299</v>
      </c>
      <c r="G130" s="77">
        <v>347.53703531326198</v>
      </c>
      <c r="H130" s="77">
        <v>343.21303783792598</v>
      </c>
      <c r="I130" s="77">
        <v>316.10267852521298</v>
      </c>
      <c r="J130" s="77">
        <v>300.484943822888</v>
      </c>
      <c r="K130" s="77">
        <v>296.13576745645702</v>
      </c>
      <c r="L130" s="77">
        <v>288.39655988964</v>
      </c>
      <c r="M130" s="77">
        <v>291.044829131597</v>
      </c>
      <c r="N130" s="65">
        <v>279.22953805439897</v>
      </c>
      <c r="O130" s="77">
        <v>271.32752902819698</v>
      </c>
      <c r="P130" s="77">
        <v>259.40252933677198</v>
      </c>
      <c r="Q130" s="77">
        <v>250.34665142920599</v>
      </c>
      <c r="R130" s="77"/>
      <c r="S130" s="77" t="s">
        <v>677</v>
      </c>
      <c r="T130" s="77" t="s">
        <v>677</v>
      </c>
      <c r="U130" s="77" t="s">
        <v>677</v>
      </c>
      <c r="V130" s="77" t="s">
        <v>677</v>
      </c>
      <c r="W130" s="77" t="s">
        <v>677</v>
      </c>
      <c r="X130" s="77" t="s">
        <v>677</v>
      </c>
      <c r="Y130" s="77" t="s">
        <v>677</v>
      </c>
      <c r="Z130" s="77" t="s">
        <v>677</v>
      </c>
      <c r="AA130" s="74" t="s">
        <v>677</v>
      </c>
      <c r="AB130" s="74" t="s">
        <v>677</v>
      </c>
      <c r="AC130" s="74" t="s">
        <v>677</v>
      </c>
      <c r="AD130" s="74" t="s">
        <v>677</v>
      </c>
      <c r="AE130" s="77"/>
      <c r="AF130" s="77" t="s">
        <v>677</v>
      </c>
      <c r="AG130" s="77" t="s">
        <v>677</v>
      </c>
      <c r="AH130" s="77" t="s">
        <v>677</v>
      </c>
      <c r="AI130" s="77" t="s">
        <v>677</v>
      </c>
      <c r="AJ130" s="77" t="s">
        <v>677</v>
      </c>
      <c r="AK130" s="77" t="s">
        <v>677</v>
      </c>
      <c r="AL130" s="77" t="s">
        <v>677</v>
      </c>
      <c r="AM130" s="77" t="s">
        <v>677</v>
      </c>
      <c r="AN130" s="129" t="s">
        <v>677</v>
      </c>
      <c r="AO130" s="129" t="s">
        <v>677</v>
      </c>
      <c r="AP130" s="129" t="s">
        <v>677</v>
      </c>
      <c r="AQ130" s="129" t="s">
        <v>677</v>
      </c>
    </row>
    <row r="131" spans="1:43" x14ac:dyDescent="0.25">
      <c r="A131" s="32"/>
      <c r="B131" s="33"/>
      <c r="C131" s="51" t="s">
        <v>58</v>
      </c>
      <c r="D131" s="59" t="s">
        <v>56</v>
      </c>
      <c r="E131" s="60" t="s">
        <v>57</v>
      </c>
      <c r="F131" s="77" t="s">
        <v>677</v>
      </c>
      <c r="G131" s="77" t="s">
        <v>677</v>
      </c>
      <c r="H131" s="77" t="s">
        <v>677</v>
      </c>
      <c r="I131" s="77" t="s">
        <v>677</v>
      </c>
      <c r="J131" s="77" t="s">
        <v>677</v>
      </c>
      <c r="K131" s="77" t="s">
        <v>677</v>
      </c>
      <c r="L131" s="77" t="s">
        <v>677</v>
      </c>
      <c r="M131" s="77" t="s">
        <v>677</v>
      </c>
      <c r="N131" s="77" t="s">
        <v>677</v>
      </c>
      <c r="O131" s="77" t="s">
        <v>677</v>
      </c>
      <c r="P131" s="77" t="s">
        <v>677</v>
      </c>
      <c r="Q131" s="77" t="s">
        <v>677</v>
      </c>
      <c r="R131" s="77"/>
      <c r="S131" s="74">
        <v>8745</v>
      </c>
      <c r="T131" s="201">
        <v>9112</v>
      </c>
      <c r="U131" s="201">
        <v>9725</v>
      </c>
      <c r="V131" s="223">
        <v>9598</v>
      </c>
      <c r="W131" s="223">
        <v>9422</v>
      </c>
      <c r="X131" s="74">
        <v>9345</v>
      </c>
      <c r="Y131" s="74">
        <v>9401</v>
      </c>
      <c r="Z131" s="74">
        <v>9811</v>
      </c>
      <c r="AA131" s="74">
        <v>10107</v>
      </c>
      <c r="AB131" s="74">
        <v>10387</v>
      </c>
      <c r="AC131" s="74">
        <v>11180</v>
      </c>
      <c r="AD131" s="74">
        <v>11530</v>
      </c>
      <c r="AE131" s="77"/>
      <c r="AF131" s="77" t="s">
        <v>677</v>
      </c>
      <c r="AG131" s="77" t="s">
        <v>677</v>
      </c>
      <c r="AH131" s="77" t="s">
        <v>677</v>
      </c>
      <c r="AI131" s="77" t="s">
        <v>677</v>
      </c>
      <c r="AJ131" s="77" t="s">
        <v>677</v>
      </c>
      <c r="AK131" s="77" t="s">
        <v>677</v>
      </c>
      <c r="AL131" s="77" t="s">
        <v>677</v>
      </c>
      <c r="AM131" s="77" t="s">
        <v>677</v>
      </c>
      <c r="AN131" s="129" t="s">
        <v>677</v>
      </c>
      <c r="AO131" s="129" t="s">
        <v>677</v>
      </c>
      <c r="AP131" s="129" t="s">
        <v>677</v>
      </c>
      <c r="AQ131" s="129" t="s">
        <v>677</v>
      </c>
    </row>
    <row r="132" spans="1:43" x14ac:dyDescent="0.25">
      <c r="C132" s="51"/>
      <c r="F132" s="65"/>
      <c r="G132" s="65"/>
      <c r="H132" s="65"/>
      <c r="I132" s="65"/>
      <c r="J132" s="65"/>
      <c r="K132" s="65"/>
      <c r="L132" s="65"/>
      <c r="M132" s="77"/>
      <c r="N132" s="65"/>
      <c r="O132" s="77"/>
      <c r="P132" s="77"/>
      <c r="Q132" s="77"/>
      <c r="R132" s="77"/>
      <c r="S132" s="77" t="s">
        <v>1049</v>
      </c>
      <c r="T132" s="77" t="s">
        <v>1049</v>
      </c>
      <c r="U132" s="77" t="s">
        <v>1049</v>
      </c>
      <c r="V132" s="77" t="s">
        <v>1049</v>
      </c>
      <c r="W132" s="77" t="s">
        <v>1049</v>
      </c>
      <c r="X132" s="77" t="s">
        <v>1049</v>
      </c>
      <c r="Y132" s="77" t="s">
        <v>1049</v>
      </c>
      <c r="Z132" s="77" t="s">
        <v>1049</v>
      </c>
      <c r="AA132" s="77" t="s">
        <v>1049</v>
      </c>
      <c r="AB132" s="77" t="s">
        <v>1049</v>
      </c>
      <c r="AC132" s="77"/>
      <c r="AD132" s="77"/>
      <c r="AE132" s="77"/>
      <c r="AF132" s="77" t="s">
        <v>1049</v>
      </c>
      <c r="AG132" s="77" t="s">
        <v>1049</v>
      </c>
      <c r="AH132" s="77" t="s">
        <v>1049</v>
      </c>
      <c r="AI132" s="77" t="s">
        <v>1049</v>
      </c>
      <c r="AJ132" s="77" t="s">
        <v>1049</v>
      </c>
      <c r="AK132" s="77" t="s">
        <v>1049</v>
      </c>
      <c r="AL132" s="77" t="s">
        <v>1049</v>
      </c>
      <c r="AM132" s="77" t="s">
        <v>1049</v>
      </c>
      <c r="AN132" s="129" t="s">
        <v>1049</v>
      </c>
      <c r="AO132" s="129" t="s">
        <v>1049</v>
      </c>
    </row>
    <row r="133" spans="1:43" x14ac:dyDescent="0.25">
      <c r="A133" s="34" t="s">
        <v>32</v>
      </c>
      <c r="B133" s="35" t="s">
        <v>73</v>
      </c>
      <c r="C133" s="55" t="s">
        <v>81</v>
      </c>
      <c r="D133" s="61"/>
      <c r="E133" s="61"/>
      <c r="F133" s="78">
        <v>752.1616513496283</v>
      </c>
      <c r="G133" s="78">
        <v>727.97528231372326</v>
      </c>
      <c r="H133" s="78">
        <v>739.46646906896058</v>
      </c>
      <c r="I133" s="78">
        <v>705.86373977746575</v>
      </c>
      <c r="J133" s="78">
        <v>705.07602167808022</v>
      </c>
      <c r="K133" s="78">
        <v>658.65069232274323</v>
      </c>
      <c r="L133" s="78">
        <v>614.95695942977466</v>
      </c>
      <c r="M133" s="78">
        <v>626.39841672016291</v>
      </c>
      <c r="N133" s="66">
        <v>598.47406186679518</v>
      </c>
      <c r="O133" s="78">
        <v>566.30779071581128</v>
      </c>
      <c r="P133" s="78">
        <v>546.91375048502368</v>
      </c>
      <c r="Q133" s="78">
        <v>544.83306109111675</v>
      </c>
      <c r="R133" s="78"/>
      <c r="S133" s="78">
        <v>40171</v>
      </c>
      <c r="T133" s="78">
        <v>38596</v>
      </c>
      <c r="U133" s="78">
        <v>45209</v>
      </c>
      <c r="V133" s="78">
        <v>42145</v>
      </c>
      <c r="W133" s="78">
        <v>41263</v>
      </c>
      <c r="X133" s="78">
        <v>41444</v>
      </c>
      <c r="Y133" s="78">
        <v>42917</v>
      </c>
      <c r="Z133" s="78">
        <v>43285</v>
      </c>
      <c r="AA133" s="78">
        <v>45525</v>
      </c>
      <c r="AB133" s="78">
        <v>48017</v>
      </c>
      <c r="AC133" s="78">
        <v>49386</v>
      </c>
      <c r="AD133" s="78">
        <v>49375</v>
      </c>
      <c r="AE133" s="78"/>
      <c r="AF133" s="78">
        <v>58.6</v>
      </c>
      <c r="AG133" s="78">
        <v>56.1</v>
      </c>
      <c r="AH133" s="78">
        <v>55.7</v>
      </c>
      <c r="AI133" s="78">
        <v>58.3</v>
      </c>
      <c r="AJ133" s="78">
        <v>58.1</v>
      </c>
      <c r="AK133" s="78">
        <v>57.8</v>
      </c>
      <c r="AL133" s="78">
        <v>57.5</v>
      </c>
      <c r="AM133" s="78">
        <v>59.4</v>
      </c>
      <c r="AN133" s="78">
        <v>59.2</v>
      </c>
      <c r="AO133" s="78">
        <v>60.6</v>
      </c>
      <c r="AP133" s="78">
        <v>61.9</v>
      </c>
      <c r="AQ133" s="78">
        <v>61.8</v>
      </c>
    </row>
    <row r="134" spans="1:43" x14ac:dyDescent="0.25">
      <c r="A134" s="30"/>
      <c r="B134" s="31"/>
      <c r="C134" s="51" t="s">
        <v>11</v>
      </c>
      <c r="D134" s="51" t="s">
        <v>45</v>
      </c>
      <c r="E134" s="52" t="s">
        <v>46</v>
      </c>
      <c r="F134" s="77">
        <v>415.46604896701302</v>
      </c>
      <c r="G134" s="77">
        <v>396.994486648887</v>
      </c>
      <c r="H134" s="77">
        <v>401.871357129167</v>
      </c>
      <c r="I134" s="77">
        <v>381.97243427430698</v>
      </c>
      <c r="J134" s="77">
        <v>405.31811796854498</v>
      </c>
      <c r="K134" s="77">
        <v>366.79766352768399</v>
      </c>
      <c r="L134" s="77">
        <v>335.99421028428998</v>
      </c>
      <c r="M134" s="77">
        <v>353.10988810975499</v>
      </c>
      <c r="N134" s="65">
        <v>350.24118426165899</v>
      </c>
      <c r="O134" s="77">
        <v>329.234382298848</v>
      </c>
      <c r="P134" s="77">
        <v>322.68296678744201</v>
      </c>
      <c r="Q134" s="77">
        <v>321.98485295699601</v>
      </c>
      <c r="R134" s="77"/>
      <c r="S134" s="74">
        <v>13377</v>
      </c>
      <c r="T134" s="201">
        <v>11908</v>
      </c>
      <c r="U134" s="201">
        <v>14681</v>
      </c>
      <c r="V134" s="201">
        <v>13868</v>
      </c>
      <c r="W134" s="201">
        <v>12293</v>
      </c>
      <c r="X134" s="223">
        <v>12099</v>
      </c>
      <c r="Y134" s="223">
        <v>12105</v>
      </c>
      <c r="Z134" s="223">
        <v>12063</v>
      </c>
      <c r="AA134" s="74">
        <v>12246</v>
      </c>
      <c r="AB134" s="74">
        <v>13296</v>
      </c>
      <c r="AC134" s="74">
        <v>13280</v>
      </c>
      <c r="AD134" s="74">
        <v>13162</v>
      </c>
      <c r="AE134" s="74"/>
      <c r="AF134" s="201">
        <v>14.1</v>
      </c>
      <c r="AG134" s="201">
        <v>12.5</v>
      </c>
      <c r="AH134" s="201">
        <v>13</v>
      </c>
      <c r="AI134" s="201">
        <v>13.9</v>
      </c>
      <c r="AJ134" s="201">
        <v>13.3</v>
      </c>
      <c r="AK134" s="201">
        <v>13</v>
      </c>
      <c r="AL134" s="201">
        <v>12.9</v>
      </c>
      <c r="AM134" s="201">
        <v>13.3</v>
      </c>
      <c r="AN134" s="201">
        <v>13.4</v>
      </c>
      <c r="AO134" s="201">
        <v>13.5</v>
      </c>
      <c r="AP134" s="201">
        <v>14.3</v>
      </c>
      <c r="AQ134" s="201">
        <v>14.1</v>
      </c>
    </row>
    <row r="135" spans="1:43" x14ac:dyDescent="0.25">
      <c r="A135" s="30"/>
      <c r="B135" s="31"/>
      <c r="C135" s="51" t="s">
        <v>12</v>
      </c>
      <c r="D135" s="51" t="s">
        <v>47</v>
      </c>
      <c r="E135" s="52" t="s">
        <v>48</v>
      </c>
      <c r="F135" s="77">
        <v>140.768009709144</v>
      </c>
      <c r="G135" s="77">
        <v>135.17577763342399</v>
      </c>
      <c r="H135" s="77">
        <v>143.05625223182301</v>
      </c>
      <c r="I135" s="77">
        <v>144.878264949818</v>
      </c>
      <c r="J135" s="77">
        <v>128.74637979422499</v>
      </c>
      <c r="K135" s="77">
        <v>124.00341169699701</v>
      </c>
      <c r="L135" s="77">
        <v>115.12106831370301</v>
      </c>
      <c r="M135" s="77">
        <v>108.728753775949</v>
      </c>
      <c r="N135" s="65">
        <v>89.066269556695502</v>
      </c>
      <c r="O135" s="77">
        <v>81.1690139104183</v>
      </c>
      <c r="P135" s="77">
        <v>76.137416986267993</v>
      </c>
      <c r="Q135" s="77">
        <v>79.389570821757999</v>
      </c>
      <c r="R135" s="77"/>
      <c r="S135" s="74">
        <v>13321</v>
      </c>
      <c r="T135" s="74">
        <v>13363</v>
      </c>
      <c r="U135" s="74">
        <v>16426</v>
      </c>
      <c r="V135" s="74">
        <v>14152</v>
      </c>
      <c r="W135" s="74">
        <v>14403</v>
      </c>
      <c r="X135" s="223">
        <v>14962</v>
      </c>
      <c r="Y135" s="223">
        <v>15967</v>
      </c>
      <c r="Z135" s="223">
        <v>16089</v>
      </c>
      <c r="AA135" s="74">
        <v>17076</v>
      </c>
      <c r="AB135" s="74">
        <v>17630</v>
      </c>
      <c r="AC135" s="74">
        <v>18259</v>
      </c>
      <c r="AD135" s="74">
        <v>18182</v>
      </c>
      <c r="AE135" s="74"/>
      <c r="AF135" s="201">
        <v>21.7</v>
      </c>
      <c r="AG135" s="201">
        <v>21.3</v>
      </c>
      <c r="AH135" s="201">
        <v>20.7</v>
      </c>
      <c r="AI135" s="201">
        <v>21.9</v>
      </c>
      <c r="AJ135" s="201">
        <v>21.2</v>
      </c>
      <c r="AK135" s="201">
        <v>21.6</v>
      </c>
      <c r="AL135" s="201">
        <v>21.5</v>
      </c>
      <c r="AM135" s="201">
        <v>21.9</v>
      </c>
      <c r="AN135" s="201">
        <v>21.4</v>
      </c>
      <c r="AO135" s="201">
        <v>22.2</v>
      </c>
      <c r="AP135" s="201">
        <v>22.6</v>
      </c>
      <c r="AQ135" s="201">
        <v>22.4</v>
      </c>
    </row>
    <row r="136" spans="1:43" x14ac:dyDescent="0.25">
      <c r="A136" s="30"/>
      <c r="B136" s="31"/>
      <c r="C136" s="51" t="s">
        <v>13</v>
      </c>
      <c r="D136" s="51" t="s">
        <v>49</v>
      </c>
      <c r="E136" s="52" t="s">
        <v>50</v>
      </c>
      <c r="F136" s="77">
        <v>10.497018189542199</v>
      </c>
      <c r="G136" s="77">
        <v>11.0195198987733</v>
      </c>
      <c r="H136" s="77">
        <v>10.4100468091446</v>
      </c>
      <c r="I136" s="77">
        <v>9.8526795962077607</v>
      </c>
      <c r="J136" s="77">
        <v>9.4626138035622507</v>
      </c>
      <c r="K136" s="77">
        <v>8.7015761589492193</v>
      </c>
      <c r="L136" s="77">
        <v>8.7642426504236592</v>
      </c>
      <c r="M136" s="77">
        <v>8.7087911897399906</v>
      </c>
      <c r="N136" s="65">
        <v>8.63695973193275</v>
      </c>
      <c r="O136" s="77">
        <v>8.6269996867999197</v>
      </c>
      <c r="P136" s="77">
        <v>7.5921506279606499</v>
      </c>
      <c r="Q136" s="77">
        <v>7.6017261529977498</v>
      </c>
      <c r="R136" s="77"/>
      <c r="S136" s="74">
        <v>9116</v>
      </c>
      <c r="T136" s="201">
        <v>9024</v>
      </c>
      <c r="U136" s="201">
        <v>8888</v>
      </c>
      <c r="V136" s="223">
        <v>9620</v>
      </c>
      <c r="W136" s="223">
        <v>10272</v>
      </c>
      <c r="X136" s="223">
        <v>10016</v>
      </c>
      <c r="Y136" s="223">
        <v>10432</v>
      </c>
      <c r="Z136" s="223">
        <v>10685</v>
      </c>
      <c r="AA136" s="74">
        <v>11396</v>
      </c>
      <c r="AB136" s="74">
        <v>12092</v>
      </c>
      <c r="AC136" s="74">
        <v>12675</v>
      </c>
      <c r="AD136" s="74">
        <v>12973</v>
      </c>
      <c r="AE136" s="74"/>
      <c r="AF136" s="201">
        <v>22.8</v>
      </c>
      <c r="AG136" s="201">
        <v>22.3</v>
      </c>
      <c r="AH136" s="201">
        <v>22</v>
      </c>
      <c r="AI136" s="201">
        <v>22.5</v>
      </c>
      <c r="AJ136" s="201">
        <v>23.6</v>
      </c>
      <c r="AK136" s="201">
        <v>23.2</v>
      </c>
      <c r="AL136" s="201">
        <v>23.1</v>
      </c>
      <c r="AM136" s="201">
        <v>24.2</v>
      </c>
      <c r="AN136" s="201">
        <v>24.4</v>
      </c>
      <c r="AO136" s="201">
        <v>24.9</v>
      </c>
      <c r="AP136" s="201">
        <v>25</v>
      </c>
      <c r="AQ136" s="201">
        <v>25.3</v>
      </c>
    </row>
    <row r="137" spans="1:43" x14ac:dyDescent="0.25">
      <c r="A137" s="28"/>
      <c r="B137" s="29"/>
      <c r="C137" s="51" t="s">
        <v>14</v>
      </c>
      <c r="D137" s="54" t="s">
        <v>51</v>
      </c>
      <c r="E137" s="57" t="s">
        <v>52</v>
      </c>
      <c r="F137" s="77">
        <v>185.43057448392901</v>
      </c>
      <c r="G137" s="77">
        <v>184.78549813263899</v>
      </c>
      <c r="H137" s="77">
        <v>184.128812898826</v>
      </c>
      <c r="I137" s="77">
        <v>169.16036095713301</v>
      </c>
      <c r="J137" s="77">
        <v>161.548910111748</v>
      </c>
      <c r="K137" s="77">
        <v>159.148040939113</v>
      </c>
      <c r="L137" s="77">
        <v>155.07743818135799</v>
      </c>
      <c r="M137" s="77">
        <v>155.85098364471901</v>
      </c>
      <c r="N137" s="65">
        <v>150.529648316508</v>
      </c>
      <c r="O137" s="77">
        <v>147.27739481974501</v>
      </c>
      <c r="P137" s="77">
        <v>140.501216083353</v>
      </c>
      <c r="Q137" s="77">
        <v>135.85691115936501</v>
      </c>
      <c r="R137" s="77"/>
      <c r="S137" s="77" t="s">
        <v>677</v>
      </c>
      <c r="T137" s="77" t="s">
        <v>677</v>
      </c>
      <c r="U137" s="77" t="s">
        <v>677</v>
      </c>
      <c r="V137" s="77" t="s">
        <v>677</v>
      </c>
      <c r="W137" s="77" t="s">
        <v>677</v>
      </c>
      <c r="X137" s="77" t="s">
        <v>677</v>
      </c>
      <c r="Y137" s="77" t="s">
        <v>677</v>
      </c>
      <c r="Z137" s="77" t="s">
        <v>677</v>
      </c>
      <c r="AA137" s="74" t="s">
        <v>677</v>
      </c>
      <c r="AB137" s="74" t="s">
        <v>677</v>
      </c>
      <c r="AC137" s="74" t="s">
        <v>677</v>
      </c>
      <c r="AD137" s="74" t="s">
        <v>677</v>
      </c>
      <c r="AE137" s="74"/>
      <c r="AF137" s="77" t="s">
        <v>677</v>
      </c>
      <c r="AG137" s="77" t="s">
        <v>677</v>
      </c>
      <c r="AH137" s="77" t="s">
        <v>677</v>
      </c>
      <c r="AI137" s="77" t="s">
        <v>677</v>
      </c>
      <c r="AJ137" s="77" t="s">
        <v>677</v>
      </c>
      <c r="AK137" s="77" t="s">
        <v>677</v>
      </c>
      <c r="AL137" s="77" t="s">
        <v>677</v>
      </c>
      <c r="AM137" s="77" t="s">
        <v>677</v>
      </c>
      <c r="AN137" s="129" t="s">
        <v>677</v>
      </c>
      <c r="AO137" s="129" t="s">
        <v>677</v>
      </c>
      <c r="AP137" s="129" t="s">
        <v>677</v>
      </c>
      <c r="AQ137" s="129" t="s">
        <v>677</v>
      </c>
    </row>
    <row r="138" spans="1:43" x14ac:dyDescent="0.25">
      <c r="A138" s="32"/>
      <c r="B138" s="33"/>
      <c r="C138" s="51" t="s">
        <v>58</v>
      </c>
      <c r="D138" s="59" t="s">
        <v>56</v>
      </c>
      <c r="E138" s="60" t="s">
        <v>57</v>
      </c>
      <c r="F138" s="77" t="s">
        <v>677</v>
      </c>
      <c r="G138" s="77" t="s">
        <v>677</v>
      </c>
      <c r="H138" s="77" t="s">
        <v>677</v>
      </c>
      <c r="I138" s="77" t="s">
        <v>677</v>
      </c>
      <c r="J138" s="77" t="s">
        <v>677</v>
      </c>
      <c r="K138" s="77" t="s">
        <v>677</v>
      </c>
      <c r="L138" s="77" t="s">
        <v>677</v>
      </c>
      <c r="M138" s="77" t="s">
        <v>677</v>
      </c>
      <c r="N138" s="77" t="s">
        <v>677</v>
      </c>
      <c r="O138" s="77" t="s">
        <v>677</v>
      </c>
      <c r="P138" s="77" t="s">
        <v>677</v>
      </c>
      <c r="Q138" s="77" t="s">
        <v>677</v>
      </c>
      <c r="R138" s="77"/>
      <c r="S138" s="74">
        <v>4357</v>
      </c>
      <c r="T138" s="74">
        <v>4301</v>
      </c>
      <c r="U138" s="201">
        <v>5214</v>
      </c>
      <c r="V138" s="201">
        <v>4505</v>
      </c>
      <c r="W138" s="201">
        <v>4295</v>
      </c>
      <c r="X138" s="223">
        <v>4367</v>
      </c>
      <c r="Y138" s="223">
        <v>4413</v>
      </c>
      <c r="Z138" s="223">
        <v>4448</v>
      </c>
      <c r="AA138" s="74">
        <v>4807</v>
      </c>
      <c r="AB138" s="74">
        <v>4999</v>
      </c>
      <c r="AC138" s="74">
        <v>5172</v>
      </c>
      <c r="AD138" s="74">
        <v>5058</v>
      </c>
      <c r="AE138" s="74"/>
      <c r="AF138" s="77" t="s">
        <v>677</v>
      </c>
      <c r="AG138" s="77" t="s">
        <v>677</v>
      </c>
      <c r="AH138" s="77" t="s">
        <v>677</v>
      </c>
      <c r="AI138" s="77" t="s">
        <v>677</v>
      </c>
      <c r="AJ138" s="77" t="s">
        <v>677</v>
      </c>
      <c r="AK138" s="77" t="s">
        <v>677</v>
      </c>
      <c r="AL138" s="77" t="s">
        <v>677</v>
      </c>
      <c r="AM138" s="77" t="s">
        <v>677</v>
      </c>
      <c r="AN138" s="129" t="s">
        <v>677</v>
      </c>
      <c r="AO138" s="129" t="s">
        <v>677</v>
      </c>
      <c r="AP138" s="129" t="s">
        <v>677</v>
      </c>
      <c r="AQ138" s="129" t="s">
        <v>677</v>
      </c>
    </row>
    <row r="139" spans="1:43" x14ac:dyDescent="0.25">
      <c r="C139" s="51"/>
      <c r="F139" s="65"/>
      <c r="G139" s="65"/>
      <c r="H139" s="65"/>
      <c r="I139" s="65"/>
      <c r="J139" s="65"/>
      <c r="K139" s="65"/>
      <c r="L139" s="65"/>
      <c r="M139" s="77"/>
      <c r="N139" s="65"/>
      <c r="O139" s="77"/>
      <c r="P139" s="77"/>
      <c r="Q139" s="77"/>
      <c r="R139" s="77"/>
      <c r="S139" s="77" t="s">
        <v>1049</v>
      </c>
      <c r="T139" s="77" t="s">
        <v>1049</v>
      </c>
      <c r="U139" s="77" t="s">
        <v>1049</v>
      </c>
      <c r="V139" s="77" t="s">
        <v>1049</v>
      </c>
      <c r="W139" s="77" t="s">
        <v>1049</v>
      </c>
      <c r="X139" s="77" t="s">
        <v>1049</v>
      </c>
      <c r="Y139" s="77" t="s">
        <v>1049</v>
      </c>
      <c r="Z139" s="77" t="s">
        <v>1049</v>
      </c>
      <c r="AA139" s="77" t="s">
        <v>1049</v>
      </c>
      <c r="AB139" s="77" t="s">
        <v>1049</v>
      </c>
      <c r="AC139" s="77"/>
      <c r="AD139" s="77"/>
      <c r="AE139" s="77"/>
      <c r="AF139" s="77" t="s">
        <v>1049</v>
      </c>
      <c r="AG139" s="77" t="s">
        <v>1049</v>
      </c>
      <c r="AH139" s="77" t="s">
        <v>1049</v>
      </c>
      <c r="AI139" s="77" t="s">
        <v>1049</v>
      </c>
      <c r="AJ139" s="77" t="s">
        <v>1049</v>
      </c>
      <c r="AK139" s="77" t="s">
        <v>1049</v>
      </c>
      <c r="AL139" s="77" t="s">
        <v>1049</v>
      </c>
      <c r="AM139" s="77" t="s">
        <v>1049</v>
      </c>
      <c r="AN139" s="129" t="s">
        <v>1049</v>
      </c>
      <c r="AO139" s="129" t="s">
        <v>1049</v>
      </c>
    </row>
    <row r="140" spans="1:43" x14ac:dyDescent="0.25">
      <c r="A140" s="34" t="s">
        <v>33</v>
      </c>
      <c r="B140" s="35" t="s">
        <v>74</v>
      </c>
      <c r="C140" s="55" t="s">
        <v>81</v>
      </c>
      <c r="D140" s="61"/>
      <c r="E140" s="61"/>
      <c r="F140" s="78">
        <v>1713.9023040855448</v>
      </c>
      <c r="G140" s="78">
        <v>1735.5659351708568</v>
      </c>
      <c r="H140" s="78">
        <v>1599.7278932700212</v>
      </c>
      <c r="I140" s="78">
        <v>1635.489065474841</v>
      </c>
      <c r="J140" s="78">
        <v>1563.9454111078555</v>
      </c>
      <c r="K140" s="78">
        <v>1533.6806813123794</v>
      </c>
      <c r="L140" s="78">
        <v>1477.0049085162336</v>
      </c>
      <c r="M140" s="78">
        <v>1485.7605379465676</v>
      </c>
      <c r="N140" s="66">
        <v>1430.2018438477714</v>
      </c>
      <c r="O140" s="78">
        <v>1430.0561116255444</v>
      </c>
      <c r="P140" s="78">
        <v>1423.8477353076053</v>
      </c>
      <c r="Q140" s="78">
        <v>1355.7999737813814</v>
      </c>
      <c r="R140" s="78"/>
      <c r="S140" s="78">
        <v>81100</v>
      </c>
      <c r="T140" s="78">
        <v>78510</v>
      </c>
      <c r="U140" s="78">
        <v>86338</v>
      </c>
      <c r="V140" s="78">
        <v>88344</v>
      </c>
      <c r="W140" s="78">
        <v>90069</v>
      </c>
      <c r="X140" s="78">
        <v>89045</v>
      </c>
      <c r="Y140" s="78">
        <v>91176</v>
      </c>
      <c r="Z140" s="78">
        <v>96588</v>
      </c>
      <c r="AA140" s="78">
        <v>99391</v>
      </c>
      <c r="AB140" s="78">
        <v>103090</v>
      </c>
      <c r="AC140" s="78">
        <v>110866</v>
      </c>
      <c r="AD140" s="78">
        <v>115009</v>
      </c>
      <c r="AE140" s="78"/>
      <c r="AF140" s="78">
        <v>120.8</v>
      </c>
      <c r="AG140" s="78">
        <v>116.1</v>
      </c>
      <c r="AH140" s="78">
        <v>117.4</v>
      </c>
      <c r="AI140" s="78">
        <v>122.4</v>
      </c>
      <c r="AJ140" s="78">
        <v>124.1</v>
      </c>
      <c r="AK140" s="78">
        <v>123.1</v>
      </c>
      <c r="AL140" s="78">
        <v>124.8</v>
      </c>
      <c r="AM140" s="78">
        <v>125.9</v>
      </c>
      <c r="AN140" s="78">
        <v>127.6</v>
      </c>
      <c r="AO140" s="78">
        <v>129.6</v>
      </c>
      <c r="AP140" s="78">
        <v>130.6</v>
      </c>
      <c r="AQ140" s="78">
        <v>130.80000000000001</v>
      </c>
    </row>
    <row r="141" spans="1:43" x14ac:dyDescent="0.25">
      <c r="A141" s="30"/>
      <c r="B141" s="31"/>
      <c r="C141" s="51" t="s">
        <v>11</v>
      </c>
      <c r="D141" s="51" t="s">
        <v>45</v>
      </c>
      <c r="E141" s="52" t="s">
        <v>46</v>
      </c>
      <c r="F141" s="77">
        <v>1137.4699989860701</v>
      </c>
      <c r="G141" s="77">
        <v>1163.2727747389899</v>
      </c>
      <c r="H141" s="77">
        <v>1027.0790704641299</v>
      </c>
      <c r="I141" s="77">
        <v>1095.6142427326499</v>
      </c>
      <c r="J141" s="77">
        <v>1054.9765110153</v>
      </c>
      <c r="K141" s="77">
        <v>1033.8227392374599</v>
      </c>
      <c r="L141" s="77">
        <v>997.60738377405403</v>
      </c>
      <c r="M141" s="77">
        <v>1008.08789478146</v>
      </c>
      <c r="N141" s="65">
        <v>975.21846747768996</v>
      </c>
      <c r="O141" s="77">
        <v>998.68226732295602</v>
      </c>
      <c r="P141" s="77">
        <v>1013.0862199878</v>
      </c>
      <c r="Q141" s="77">
        <v>945.73962759128403</v>
      </c>
      <c r="R141" s="77"/>
      <c r="S141" s="74">
        <v>26568</v>
      </c>
      <c r="T141" s="201">
        <v>24132</v>
      </c>
      <c r="U141" s="201">
        <v>29254</v>
      </c>
      <c r="V141" s="201">
        <v>29422</v>
      </c>
      <c r="W141" s="201">
        <v>29334</v>
      </c>
      <c r="X141" s="201">
        <v>27731</v>
      </c>
      <c r="Y141" s="201">
        <v>27699</v>
      </c>
      <c r="Z141" s="201">
        <v>31196</v>
      </c>
      <c r="AA141" s="74">
        <v>30351</v>
      </c>
      <c r="AB141" s="74">
        <v>31899</v>
      </c>
      <c r="AC141" s="74">
        <v>35006</v>
      </c>
      <c r="AD141" s="74">
        <v>36825</v>
      </c>
      <c r="AE141" s="77"/>
      <c r="AF141" s="201">
        <v>31.5</v>
      </c>
      <c r="AG141" s="201">
        <v>28.9</v>
      </c>
      <c r="AH141" s="201">
        <v>29.4</v>
      </c>
      <c r="AI141" s="201">
        <v>32.6</v>
      </c>
      <c r="AJ141" s="201">
        <v>33</v>
      </c>
      <c r="AK141" s="201">
        <v>32.6</v>
      </c>
      <c r="AL141" s="201">
        <v>32.1</v>
      </c>
      <c r="AM141" s="201">
        <v>31.6</v>
      </c>
      <c r="AN141" s="201">
        <v>31.2</v>
      </c>
      <c r="AO141" s="201">
        <v>31.4</v>
      </c>
      <c r="AP141" s="201">
        <v>32.700000000000003</v>
      </c>
      <c r="AQ141" s="201">
        <v>32.700000000000003</v>
      </c>
    </row>
    <row r="142" spans="1:43" x14ac:dyDescent="0.25">
      <c r="A142" s="30"/>
      <c r="B142" s="31"/>
      <c r="C142" s="51" t="s">
        <v>12</v>
      </c>
      <c r="D142" s="51" t="s">
        <v>47</v>
      </c>
      <c r="E142" s="52" t="s">
        <v>48</v>
      </c>
      <c r="F142" s="77">
        <v>231.34894492342801</v>
      </c>
      <c r="G142" s="77">
        <v>227.047337861584</v>
      </c>
      <c r="H142" s="77">
        <v>232.91752299320001</v>
      </c>
      <c r="I142" s="77">
        <v>222.296934684576</v>
      </c>
      <c r="J142" s="77">
        <v>207.61161025902001</v>
      </c>
      <c r="K142" s="77">
        <v>200.17694086567201</v>
      </c>
      <c r="L142" s="77">
        <v>186.708085420196</v>
      </c>
      <c r="M142" s="77">
        <v>183.70077778645401</v>
      </c>
      <c r="N142" s="65">
        <v>170.848346624225</v>
      </c>
      <c r="O142" s="77">
        <v>155.01697623567699</v>
      </c>
      <c r="P142" s="77">
        <v>147.67449669480499</v>
      </c>
      <c r="Q142" s="77">
        <v>152.23682701780101</v>
      </c>
      <c r="R142" s="77"/>
      <c r="S142" s="74">
        <v>26072</v>
      </c>
      <c r="T142" s="201">
        <v>26097</v>
      </c>
      <c r="U142" s="201">
        <v>27332</v>
      </c>
      <c r="V142" s="201">
        <v>28607</v>
      </c>
      <c r="W142" s="201">
        <v>29168</v>
      </c>
      <c r="X142" s="201">
        <v>29858</v>
      </c>
      <c r="Y142" s="201">
        <v>31292</v>
      </c>
      <c r="Z142" s="201">
        <v>31797</v>
      </c>
      <c r="AA142" s="74">
        <v>33830</v>
      </c>
      <c r="AB142" s="74">
        <v>34752</v>
      </c>
      <c r="AC142" s="74">
        <v>37127</v>
      </c>
      <c r="AD142" s="74">
        <v>38050</v>
      </c>
      <c r="AE142" s="77"/>
      <c r="AF142" s="201">
        <v>38.799999999999997</v>
      </c>
      <c r="AG142" s="201">
        <v>37.9</v>
      </c>
      <c r="AH142" s="201">
        <v>38.5</v>
      </c>
      <c r="AI142" s="201">
        <v>39</v>
      </c>
      <c r="AJ142" s="201">
        <v>40.1</v>
      </c>
      <c r="AK142" s="201">
        <v>40.299999999999997</v>
      </c>
      <c r="AL142" s="201">
        <v>40.799999999999997</v>
      </c>
      <c r="AM142" s="201">
        <v>42</v>
      </c>
      <c r="AN142" s="201">
        <v>43.7</v>
      </c>
      <c r="AO142" s="201">
        <v>44.3</v>
      </c>
      <c r="AP142" s="201">
        <v>44.1</v>
      </c>
      <c r="AQ142" s="201">
        <v>44.6</v>
      </c>
    </row>
    <row r="143" spans="1:43" x14ac:dyDescent="0.25">
      <c r="A143" s="30"/>
      <c r="B143" s="31"/>
      <c r="C143" s="51" t="s">
        <v>13</v>
      </c>
      <c r="D143" s="51" t="s">
        <v>49</v>
      </c>
      <c r="E143" s="52" t="s">
        <v>50</v>
      </c>
      <c r="F143" s="77">
        <v>18.927275529673601</v>
      </c>
      <c r="G143" s="77">
        <v>19.9260975743518</v>
      </c>
      <c r="H143" s="77">
        <v>19.631357361600301</v>
      </c>
      <c r="I143" s="77">
        <v>18.5385282817162</v>
      </c>
      <c r="J143" s="77">
        <v>18.2961200026966</v>
      </c>
      <c r="K143" s="77">
        <v>17.227460341408499</v>
      </c>
      <c r="L143" s="77">
        <v>16.733952987696401</v>
      </c>
      <c r="M143" s="77">
        <v>15.991810933997501</v>
      </c>
      <c r="N143" s="65">
        <v>15.828141962196501</v>
      </c>
      <c r="O143" s="77">
        <v>15.2526396440024</v>
      </c>
      <c r="P143" s="77">
        <v>13.2766195408045</v>
      </c>
      <c r="Q143" s="77">
        <v>13.982478538907399</v>
      </c>
      <c r="R143" s="77"/>
      <c r="S143" s="74">
        <v>19824</v>
      </c>
      <c r="T143" s="201">
        <v>19758</v>
      </c>
      <c r="U143" s="201">
        <v>20361</v>
      </c>
      <c r="V143" s="201">
        <v>21134</v>
      </c>
      <c r="W143" s="201">
        <v>22273</v>
      </c>
      <c r="X143" s="201">
        <v>22249</v>
      </c>
      <c r="Y143" s="201">
        <v>22968</v>
      </c>
      <c r="Z143" s="201">
        <v>23668</v>
      </c>
      <c r="AA143" s="74">
        <v>24714</v>
      </c>
      <c r="AB143" s="74">
        <v>25678</v>
      </c>
      <c r="AC143" s="74">
        <v>26905</v>
      </c>
      <c r="AD143" s="74">
        <v>28048</v>
      </c>
      <c r="AE143" s="77"/>
      <c r="AF143" s="201">
        <v>50.5</v>
      </c>
      <c r="AG143" s="201">
        <v>49.3</v>
      </c>
      <c r="AH143" s="201">
        <v>49.5</v>
      </c>
      <c r="AI143" s="201">
        <v>50.8</v>
      </c>
      <c r="AJ143" s="201">
        <v>51</v>
      </c>
      <c r="AK143" s="201">
        <v>50.2</v>
      </c>
      <c r="AL143" s="201">
        <v>51.9</v>
      </c>
      <c r="AM143" s="201">
        <v>52.3</v>
      </c>
      <c r="AN143" s="201">
        <v>52.7</v>
      </c>
      <c r="AO143" s="201">
        <v>53.9</v>
      </c>
      <c r="AP143" s="201">
        <v>53.8</v>
      </c>
      <c r="AQ143" s="201">
        <v>53.5</v>
      </c>
    </row>
    <row r="144" spans="1:43" x14ac:dyDescent="0.25">
      <c r="A144" s="28"/>
      <c r="B144" s="29"/>
      <c r="C144" s="51" t="s">
        <v>14</v>
      </c>
      <c r="D144" s="54" t="s">
        <v>51</v>
      </c>
      <c r="E144" s="57" t="s">
        <v>52</v>
      </c>
      <c r="F144" s="77">
        <v>326.15608464637302</v>
      </c>
      <c r="G144" s="77">
        <v>325.31972499593098</v>
      </c>
      <c r="H144" s="77">
        <v>320.09994245109101</v>
      </c>
      <c r="I144" s="77">
        <v>299.03935977589902</v>
      </c>
      <c r="J144" s="77">
        <v>283.06116983083899</v>
      </c>
      <c r="K144" s="77">
        <v>282.45354086783902</v>
      </c>
      <c r="L144" s="77">
        <v>275.955486334287</v>
      </c>
      <c r="M144" s="77">
        <v>277.98005444465599</v>
      </c>
      <c r="N144" s="65">
        <v>268.30688778365999</v>
      </c>
      <c r="O144" s="77">
        <v>261.10422842290899</v>
      </c>
      <c r="P144" s="77">
        <v>249.81039908419601</v>
      </c>
      <c r="Q144" s="77">
        <v>243.84104063338901</v>
      </c>
      <c r="R144" s="77"/>
      <c r="S144" s="77" t="s">
        <v>677</v>
      </c>
      <c r="T144" s="77" t="s">
        <v>677</v>
      </c>
      <c r="U144" s="77" t="s">
        <v>677</v>
      </c>
      <c r="V144" s="77" t="s">
        <v>677</v>
      </c>
      <c r="W144" s="77" t="s">
        <v>677</v>
      </c>
      <c r="X144" s="77" t="s">
        <v>677</v>
      </c>
      <c r="Y144" s="77" t="s">
        <v>677</v>
      </c>
      <c r="Z144" s="77" t="s">
        <v>677</v>
      </c>
      <c r="AA144" s="74" t="s">
        <v>677</v>
      </c>
      <c r="AB144" s="74" t="s">
        <v>677</v>
      </c>
      <c r="AC144" s="74" t="s">
        <v>677</v>
      </c>
      <c r="AD144" s="74" t="s">
        <v>677</v>
      </c>
      <c r="AE144" s="77"/>
      <c r="AF144" s="77" t="s">
        <v>677</v>
      </c>
      <c r="AG144" s="77" t="s">
        <v>677</v>
      </c>
      <c r="AH144" s="77" t="s">
        <v>677</v>
      </c>
      <c r="AI144" s="77" t="s">
        <v>677</v>
      </c>
      <c r="AJ144" s="77" t="s">
        <v>677</v>
      </c>
      <c r="AK144" s="77" t="s">
        <v>677</v>
      </c>
      <c r="AL144" s="77" t="s">
        <v>677</v>
      </c>
      <c r="AM144" s="77" t="s">
        <v>677</v>
      </c>
      <c r="AN144" s="129" t="s">
        <v>677</v>
      </c>
      <c r="AO144" s="129" t="s">
        <v>677</v>
      </c>
      <c r="AP144" s="129" t="s">
        <v>677</v>
      </c>
      <c r="AQ144" s="129" t="s">
        <v>677</v>
      </c>
    </row>
    <row r="145" spans="1:43" x14ac:dyDescent="0.25">
      <c r="A145" s="32"/>
      <c r="B145" s="33"/>
      <c r="C145" s="51" t="s">
        <v>58</v>
      </c>
      <c r="D145" s="59" t="s">
        <v>56</v>
      </c>
      <c r="E145" s="60" t="s">
        <v>57</v>
      </c>
      <c r="F145" s="77" t="s">
        <v>677</v>
      </c>
      <c r="G145" s="77" t="s">
        <v>677</v>
      </c>
      <c r="H145" s="77" t="s">
        <v>677</v>
      </c>
      <c r="I145" s="77" t="s">
        <v>677</v>
      </c>
      <c r="J145" s="77" t="s">
        <v>677</v>
      </c>
      <c r="K145" s="77" t="s">
        <v>677</v>
      </c>
      <c r="L145" s="77" t="s">
        <v>677</v>
      </c>
      <c r="M145" s="77" t="s">
        <v>677</v>
      </c>
      <c r="N145" s="77" t="s">
        <v>677</v>
      </c>
      <c r="O145" s="77" t="s">
        <v>677</v>
      </c>
      <c r="P145" s="77" t="s">
        <v>677</v>
      </c>
      <c r="Q145" s="77" t="s">
        <v>677</v>
      </c>
      <c r="R145" s="77"/>
      <c r="S145" s="74">
        <v>8636</v>
      </c>
      <c r="T145" s="201">
        <v>8523</v>
      </c>
      <c r="U145" s="201">
        <v>9391</v>
      </c>
      <c r="V145" s="223">
        <v>9181</v>
      </c>
      <c r="W145" s="223">
        <v>9294</v>
      </c>
      <c r="X145" s="201">
        <v>9207</v>
      </c>
      <c r="Y145" s="201">
        <v>9217</v>
      </c>
      <c r="Z145" s="201">
        <v>9927</v>
      </c>
      <c r="AA145" s="74">
        <v>10496</v>
      </c>
      <c r="AB145" s="74">
        <v>10761</v>
      </c>
      <c r="AC145" s="74">
        <v>11828</v>
      </c>
      <c r="AD145" s="74">
        <v>12086</v>
      </c>
      <c r="AE145" s="77"/>
      <c r="AF145" s="77" t="s">
        <v>677</v>
      </c>
      <c r="AG145" s="77" t="s">
        <v>677</v>
      </c>
      <c r="AH145" s="77" t="s">
        <v>677</v>
      </c>
      <c r="AI145" s="77" t="s">
        <v>677</v>
      </c>
      <c r="AJ145" s="77" t="s">
        <v>677</v>
      </c>
      <c r="AK145" s="77" t="s">
        <v>677</v>
      </c>
      <c r="AL145" s="77" t="s">
        <v>677</v>
      </c>
      <c r="AM145" s="77" t="s">
        <v>677</v>
      </c>
      <c r="AN145" s="129" t="s">
        <v>677</v>
      </c>
      <c r="AO145" s="129" t="s">
        <v>677</v>
      </c>
      <c r="AP145" s="129" t="s">
        <v>677</v>
      </c>
      <c r="AQ145" s="129" t="s">
        <v>677</v>
      </c>
    </row>
    <row r="146" spans="1:43" x14ac:dyDescent="0.25">
      <c r="C146" s="51"/>
      <c r="F146" s="65"/>
      <c r="G146" s="65"/>
      <c r="H146" s="65"/>
      <c r="I146" s="65"/>
      <c r="J146" s="65"/>
      <c r="K146" s="65"/>
      <c r="L146" s="65"/>
      <c r="M146" s="77"/>
      <c r="N146" s="65"/>
      <c r="O146" s="77"/>
      <c r="P146" s="77"/>
      <c r="Q146" s="77"/>
      <c r="R146" s="77"/>
      <c r="S146" s="77" t="s">
        <v>1049</v>
      </c>
      <c r="T146" s="77" t="s">
        <v>1049</v>
      </c>
      <c r="U146" s="77" t="s">
        <v>1049</v>
      </c>
      <c r="V146" s="77" t="s">
        <v>1049</v>
      </c>
      <c r="W146" s="77" t="s">
        <v>1049</v>
      </c>
      <c r="X146" s="77" t="s">
        <v>1049</v>
      </c>
      <c r="Y146" s="77" t="s">
        <v>1049</v>
      </c>
      <c r="Z146" s="77" t="s">
        <v>1049</v>
      </c>
      <c r="AA146" s="77" t="s">
        <v>1049</v>
      </c>
      <c r="AB146" s="77" t="s">
        <v>1049</v>
      </c>
      <c r="AC146" s="77"/>
      <c r="AD146" s="77"/>
      <c r="AE146" s="77"/>
      <c r="AF146" s="77" t="s">
        <v>1049</v>
      </c>
      <c r="AG146" s="77" t="s">
        <v>1049</v>
      </c>
      <c r="AH146" s="77" t="s">
        <v>1049</v>
      </c>
      <c r="AI146" s="77" t="s">
        <v>1049</v>
      </c>
      <c r="AJ146" s="77" t="s">
        <v>1049</v>
      </c>
      <c r="AK146" s="77" t="s">
        <v>1049</v>
      </c>
      <c r="AL146" s="77" t="s">
        <v>1049</v>
      </c>
      <c r="AM146" s="77" t="s">
        <v>1049</v>
      </c>
      <c r="AN146" s="129" t="s">
        <v>1049</v>
      </c>
      <c r="AO146" s="129" t="s">
        <v>1049</v>
      </c>
    </row>
    <row r="147" spans="1:43" x14ac:dyDescent="0.25">
      <c r="A147" s="34" t="s">
        <v>34</v>
      </c>
      <c r="B147" s="35" t="s">
        <v>75</v>
      </c>
      <c r="C147" s="55" t="s">
        <v>81</v>
      </c>
      <c r="D147" s="61"/>
      <c r="E147" s="61"/>
      <c r="F147" s="78">
        <v>5861.8220350554147</v>
      </c>
      <c r="G147" s="78">
        <v>4713.8577603553485</v>
      </c>
      <c r="H147" s="78">
        <v>6082.6917291927975</v>
      </c>
      <c r="I147" s="78">
        <v>5850.3989086777547</v>
      </c>
      <c r="J147" s="78">
        <v>5600.0887725295088</v>
      </c>
      <c r="K147" s="78">
        <v>5410.2188216418144</v>
      </c>
      <c r="L147" s="78">
        <v>5333.2497772641109</v>
      </c>
      <c r="M147" s="78">
        <v>4762.9565622462342</v>
      </c>
      <c r="N147" s="66">
        <v>5568.5970524939939</v>
      </c>
      <c r="O147" s="78">
        <v>5729.8164079430671</v>
      </c>
      <c r="P147" s="78">
        <v>5213.0803910479199</v>
      </c>
      <c r="Q147" s="78">
        <v>5246.1927872178894</v>
      </c>
      <c r="R147" s="78"/>
      <c r="S147" s="78">
        <v>94334</v>
      </c>
      <c r="T147" s="78">
        <v>80593</v>
      </c>
      <c r="U147" s="78">
        <v>103773</v>
      </c>
      <c r="V147" s="78">
        <v>107866</v>
      </c>
      <c r="W147" s="78">
        <v>104044</v>
      </c>
      <c r="X147" s="78">
        <v>103500</v>
      </c>
      <c r="Y147" s="78">
        <v>102502</v>
      </c>
      <c r="Z147" s="78">
        <v>102046</v>
      </c>
      <c r="AA147" s="78">
        <v>105457</v>
      </c>
      <c r="AB147" s="78">
        <v>117808</v>
      </c>
      <c r="AC147" s="78">
        <v>123826</v>
      </c>
      <c r="AD147" s="78">
        <v>129942</v>
      </c>
      <c r="AE147" s="78"/>
      <c r="AF147" s="78">
        <v>115</v>
      </c>
      <c r="AG147" s="78">
        <v>111.6</v>
      </c>
      <c r="AH147" s="78">
        <v>114</v>
      </c>
      <c r="AI147" s="78">
        <v>116.2</v>
      </c>
      <c r="AJ147" s="78">
        <v>118.8</v>
      </c>
      <c r="AK147" s="78">
        <v>120.8</v>
      </c>
      <c r="AL147" s="78">
        <v>120.2</v>
      </c>
      <c r="AM147" s="78">
        <v>119.9</v>
      </c>
      <c r="AN147" s="78">
        <v>121.8</v>
      </c>
      <c r="AO147" s="78">
        <v>122.3</v>
      </c>
      <c r="AP147" s="78">
        <v>123</v>
      </c>
      <c r="AQ147" s="78">
        <v>121.9</v>
      </c>
    </row>
    <row r="148" spans="1:43" x14ac:dyDescent="0.25">
      <c r="A148" s="30"/>
      <c r="B148" s="31"/>
      <c r="C148" s="51" t="s">
        <v>11</v>
      </c>
      <c r="D148" s="51" t="s">
        <v>45</v>
      </c>
      <c r="E148" s="52" t="s">
        <v>46</v>
      </c>
      <c r="F148" s="77">
        <v>5207.3122569376901</v>
      </c>
      <c r="G148" s="77">
        <v>4062.75445378116</v>
      </c>
      <c r="H148" s="77">
        <v>5442.4288265860496</v>
      </c>
      <c r="I148" s="77">
        <v>5242.1812531248497</v>
      </c>
      <c r="J148" s="77">
        <v>5036.1866339813996</v>
      </c>
      <c r="K148" s="77">
        <v>4863.6775521245299</v>
      </c>
      <c r="L148" s="77">
        <v>4795.7366214595104</v>
      </c>
      <c r="M148" s="77">
        <v>4222.0068511748996</v>
      </c>
      <c r="N148" s="65">
        <v>5060.5269917094902</v>
      </c>
      <c r="O148" s="77">
        <v>5223.1688645016102</v>
      </c>
      <c r="P148" s="77">
        <v>4746.0342613378398</v>
      </c>
      <c r="Q148" s="77">
        <v>4760.8281241299101</v>
      </c>
      <c r="R148" s="77"/>
      <c r="S148" s="74">
        <v>37334</v>
      </c>
      <c r="T148" s="74">
        <v>24969</v>
      </c>
      <c r="U148" s="201">
        <v>43212</v>
      </c>
      <c r="V148" s="223">
        <v>45943</v>
      </c>
      <c r="W148" s="223">
        <v>40986</v>
      </c>
      <c r="X148" s="74">
        <v>39062</v>
      </c>
      <c r="Y148" s="74">
        <v>35562</v>
      </c>
      <c r="Z148" s="74">
        <v>34215</v>
      </c>
      <c r="AA148" s="74">
        <v>34595</v>
      </c>
      <c r="AB148" s="74">
        <v>42975</v>
      </c>
      <c r="AC148" s="74">
        <v>45923</v>
      </c>
      <c r="AD148" s="74">
        <v>50428</v>
      </c>
      <c r="AE148" s="74"/>
      <c r="AF148" s="201">
        <v>29.4</v>
      </c>
      <c r="AG148" s="201">
        <v>28.7</v>
      </c>
      <c r="AH148" s="201">
        <v>30.3</v>
      </c>
      <c r="AI148" s="201">
        <v>31.9</v>
      </c>
      <c r="AJ148" s="201">
        <v>32.5</v>
      </c>
      <c r="AK148" s="201">
        <v>33.200000000000003</v>
      </c>
      <c r="AL148" s="201">
        <v>33</v>
      </c>
      <c r="AM148" s="201">
        <v>31.9</v>
      </c>
      <c r="AN148" s="201">
        <v>31.4</v>
      </c>
      <c r="AO148" s="201">
        <v>31.9</v>
      </c>
      <c r="AP148" s="201">
        <v>32.299999999999997</v>
      </c>
      <c r="AQ148" s="201">
        <v>32.299999999999997</v>
      </c>
    </row>
    <row r="149" spans="1:43" x14ac:dyDescent="0.25">
      <c r="A149" s="30"/>
      <c r="B149" s="31"/>
      <c r="C149" s="51" t="s">
        <v>12</v>
      </c>
      <c r="D149" s="51" t="s">
        <v>47</v>
      </c>
      <c r="E149" s="52" t="s">
        <v>48</v>
      </c>
      <c r="F149" s="77">
        <v>233.661055884869</v>
      </c>
      <c r="G149" s="77">
        <v>212.54014009918001</v>
      </c>
      <c r="H149" s="77">
        <v>218.284414471887</v>
      </c>
      <c r="I149" s="77">
        <v>208.15373319291999</v>
      </c>
      <c r="J149" s="77">
        <v>189.000898263165</v>
      </c>
      <c r="K149" s="77">
        <v>180.44809324756699</v>
      </c>
      <c r="L149" s="77">
        <v>179.29640820867201</v>
      </c>
      <c r="M149" s="77">
        <v>174.56979189877899</v>
      </c>
      <c r="N149" s="65">
        <v>161.74222230553801</v>
      </c>
      <c r="O149" s="77">
        <v>166.33400144347999</v>
      </c>
      <c r="P149" s="77">
        <v>147.62545946596001</v>
      </c>
      <c r="Q149" s="77">
        <v>172.329470081708</v>
      </c>
      <c r="R149" s="77"/>
      <c r="S149" s="74">
        <v>25372</v>
      </c>
      <c r="T149" s="201">
        <v>26040</v>
      </c>
      <c r="U149" s="201">
        <v>27159</v>
      </c>
      <c r="V149" s="223">
        <v>28188</v>
      </c>
      <c r="W149" s="223">
        <v>29180</v>
      </c>
      <c r="X149" s="74">
        <v>30093</v>
      </c>
      <c r="Y149" s="74">
        <v>32218</v>
      </c>
      <c r="Z149" s="74">
        <v>32591</v>
      </c>
      <c r="AA149" s="74">
        <v>33887</v>
      </c>
      <c r="AB149" s="74">
        <v>35960</v>
      </c>
      <c r="AC149" s="74">
        <v>36844</v>
      </c>
      <c r="AD149" s="74">
        <v>37076</v>
      </c>
      <c r="AE149" s="74"/>
      <c r="AF149" s="201">
        <v>37</v>
      </c>
      <c r="AG149" s="201">
        <v>36.4</v>
      </c>
      <c r="AH149" s="201">
        <v>36.6</v>
      </c>
      <c r="AI149" s="201">
        <v>37.700000000000003</v>
      </c>
      <c r="AJ149" s="201">
        <v>39.200000000000003</v>
      </c>
      <c r="AK149" s="201">
        <v>39.799999999999997</v>
      </c>
      <c r="AL149" s="201">
        <v>40.200000000000003</v>
      </c>
      <c r="AM149" s="201">
        <v>40.6</v>
      </c>
      <c r="AN149" s="201">
        <v>42</v>
      </c>
      <c r="AO149" s="201">
        <v>42.4</v>
      </c>
      <c r="AP149" s="201">
        <v>43.1</v>
      </c>
      <c r="AQ149" s="201">
        <v>42.6</v>
      </c>
    </row>
    <row r="150" spans="1:43" x14ac:dyDescent="0.25">
      <c r="A150" s="30"/>
      <c r="B150" s="31"/>
      <c r="C150" s="51" t="s">
        <v>13</v>
      </c>
      <c r="D150" s="51" t="s">
        <v>49</v>
      </c>
      <c r="E150" s="52" t="s">
        <v>50</v>
      </c>
      <c r="F150" s="77">
        <v>47.165391540459098</v>
      </c>
      <c r="G150" s="77">
        <v>65.257960271714396</v>
      </c>
      <c r="H150" s="77">
        <v>52.608761806032902</v>
      </c>
      <c r="I150" s="77">
        <v>54.643001564722503</v>
      </c>
      <c r="J150" s="77">
        <v>48.742703582907602</v>
      </c>
      <c r="K150" s="77">
        <v>45.120110694840299</v>
      </c>
      <c r="L150" s="77">
        <v>46.584856653008998</v>
      </c>
      <c r="M150" s="77">
        <v>52.793964993227398</v>
      </c>
      <c r="N150" s="65">
        <v>47.3502710237413</v>
      </c>
      <c r="O150" s="77">
        <v>49.2930846248316</v>
      </c>
      <c r="P150" s="77">
        <v>43.516293800673303</v>
      </c>
      <c r="Q150" s="77">
        <v>46.737058763314799</v>
      </c>
      <c r="R150" s="77"/>
      <c r="S150" s="74">
        <v>21176</v>
      </c>
      <c r="T150" s="74">
        <v>20983</v>
      </c>
      <c r="U150" s="74">
        <v>21345</v>
      </c>
      <c r="V150" s="74">
        <v>21792</v>
      </c>
      <c r="W150" s="74">
        <v>22564</v>
      </c>
      <c r="X150" s="74">
        <v>23261</v>
      </c>
      <c r="Y150" s="74">
        <v>23974</v>
      </c>
      <c r="Z150" s="74">
        <v>24615</v>
      </c>
      <c r="AA150" s="74">
        <v>25759</v>
      </c>
      <c r="AB150" s="74">
        <v>26464</v>
      </c>
      <c r="AC150" s="74">
        <v>27488</v>
      </c>
      <c r="AD150" s="74">
        <v>28315</v>
      </c>
      <c r="AE150" s="74"/>
      <c r="AF150" s="201">
        <v>48.6</v>
      </c>
      <c r="AG150" s="201">
        <v>46.5</v>
      </c>
      <c r="AH150" s="201">
        <v>47.1</v>
      </c>
      <c r="AI150" s="201">
        <v>46.6</v>
      </c>
      <c r="AJ150" s="201">
        <v>47.1</v>
      </c>
      <c r="AK150" s="201">
        <v>47.8</v>
      </c>
      <c r="AL150" s="201">
        <v>47</v>
      </c>
      <c r="AM150" s="201">
        <v>47.4</v>
      </c>
      <c r="AN150" s="201">
        <v>48.4</v>
      </c>
      <c r="AO150" s="201">
        <v>48</v>
      </c>
      <c r="AP150" s="201">
        <v>47.6</v>
      </c>
      <c r="AQ150" s="201">
        <v>47</v>
      </c>
    </row>
    <row r="151" spans="1:43" x14ac:dyDescent="0.25">
      <c r="A151" s="28"/>
      <c r="B151" s="29"/>
      <c r="C151" s="51" t="s">
        <v>14</v>
      </c>
      <c r="D151" s="54" t="s">
        <v>51</v>
      </c>
      <c r="E151" s="57" t="s">
        <v>52</v>
      </c>
      <c r="F151" s="77">
        <v>373.683330692396</v>
      </c>
      <c r="G151" s="77">
        <v>373.30520620329401</v>
      </c>
      <c r="H151" s="77">
        <v>369.36972632882799</v>
      </c>
      <c r="I151" s="77">
        <v>345.42092079526202</v>
      </c>
      <c r="J151" s="77">
        <v>326.15853670203597</v>
      </c>
      <c r="K151" s="77">
        <v>320.97306557487701</v>
      </c>
      <c r="L151" s="77">
        <v>311.63189094291897</v>
      </c>
      <c r="M151" s="77">
        <v>313.58595417932798</v>
      </c>
      <c r="N151" s="65">
        <v>298.977567455224</v>
      </c>
      <c r="O151" s="77">
        <v>291.02045737314501</v>
      </c>
      <c r="P151" s="77">
        <v>275.90437644344598</v>
      </c>
      <c r="Q151" s="77">
        <v>266.29813424295702</v>
      </c>
      <c r="R151" s="77"/>
      <c r="S151" s="77" t="s">
        <v>677</v>
      </c>
      <c r="T151" s="77" t="s">
        <v>677</v>
      </c>
      <c r="U151" s="77" t="s">
        <v>677</v>
      </c>
      <c r="V151" s="77" t="s">
        <v>677</v>
      </c>
      <c r="W151" s="77" t="s">
        <v>677</v>
      </c>
      <c r="X151" s="77" t="s">
        <v>677</v>
      </c>
      <c r="Y151" s="77" t="s">
        <v>677</v>
      </c>
      <c r="Z151" s="77" t="s">
        <v>677</v>
      </c>
      <c r="AA151" s="74" t="s">
        <v>677</v>
      </c>
      <c r="AB151" s="74" t="s">
        <v>677</v>
      </c>
      <c r="AC151" s="74" t="s">
        <v>677</v>
      </c>
      <c r="AD151" s="74" t="s">
        <v>677</v>
      </c>
      <c r="AE151" s="74"/>
      <c r="AF151" s="77" t="s">
        <v>677</v>
      </c>
      <c r="AG151" s="77" t="s">
        <v>677</v>
      </c>
      <c r="AH151" s="77" t="s">
        <v>677</v>
      </c>
      <c r="AI151" s="77" t="s">
        <v>677</v>
      </c>
      <c r="AJ151" s="77" t="s">
        <v>677</v>
      </c>
      <c r="AK151" s="77" t="s">
        <v>677</v>
      </c>
      <c r="AL151" s="77" t="s">
        <v>677</v>
      </c>
      <c r="AM151" s="77" t="s">
        <v>677</v>
      </c>
      <c r="AN151" s="129" t="s">
        <v>677</v>
      </c>
      <c r="AO151" s="129" t="s">
        <v>677</v>
      </c>
      <c r="AP151" s="129" t="s">
        <v>677</v>
      </c>
      <c r="AQ151" s="129" t="s">
        <v>677</v>
      </c>
    </row>
    <row r="152" spans="1:43" x14ac:dyDescent="0.25">
      <c r="A152" s="32"/>
      <c r="B152" s="33"/>
      <c r="C152" s="51" t="s">
        <v>58</v>
      </c>
      <c r="D152" s="59" t="s">
        <v>56</v>
      </c>
      <c r="E152" s="60" t="s">
        <v>57</v>
      </c>
      <c r="F152" s="77" t="s">
        <v>677</v>
      </c>
      <c r="G152" s="77" t="s">
        <v>677</v>
      </c>
      <c r="H152" s="77" t="s">
        <v>677</v>
      </c>
      <c r="I152" s="77" t="s">
        <v>677</v>
      </c>
      <c r="J152" s="77" t="s">
        <v>677</v>
      </c>
      <c r="K152" s="77" t="s">
        <v>677</v>
      </c>
      <c r="L152" s="77" t="s">
        <v>677</v>
      </c>
      <c r="M152" s="77" t="s">
        <v>677</v>
      </c>
      <c r="N152" s="77" t="s">
        <v>677</v>
      </c>
      <c r="O152" s="77" t="s">
        <v>677</v>
      </c>
      <c r="P152" s="77" t="s">
        <v>677</v>
      </c>
      <c r="Q152" s="77" t="s">
        <v>677</v>
      </c>
      <c r="R152" s="77"/>
      <c r="S152" s="74">
        <v>10452</v>
      </c>
      <c r="T152" s="201">
        <v>8601</v>
      </c>
      <c r="U152" s="201">
        <v>12057</v>
      </c>
      <c r="V152" s="201">
        <v>11943</v>
      </c>
      <c r="W152" s="201">
        <v>11314</v>
      </c>
      <c r="X152" s="74">
        <v>11084</v>
      </c>
      <c r="Y152" s="74">
        <v>10748</v>
      </c>
      <c r="Z152" s="74">
        <v>10625</v>
      </c>
      <c r="AA152" s="74">
        <v>11216</v>
      </c>
      <c r="AB152" s="74">
        <v>12409</v>
      </c>
      <c r="AC152" s="74">
        <v>13571</v>
      </c>
      <c r="AD152" s="74">
        <v>14123</v>
      </c>
      <c r="AE152" s="74"/>
      <c r="AF152" s="77" t="s">
        <v>677</v>
      </c>
      <c r="AG152" s="77" t="s">
        <v>677</v>
      </c>
      <c r="AH152" s="77" t="s">
        <v>677</v>
      </c>
      <c r="AI152" s="77" t="s">
        <v>677</v>
      </c>
      <c r="AJ152" s="77" t="s">
        <v>677</v>
      </c>
      <c r="AK152" s="77" t="s">
        <v>677</v>
      </c>
      <c r="AL152" s="77" t="s">
        <v>677</v>
      </c>
      <c r="AM152" s="77" t="s">
        <v>677</v>
      </c>
      <c r="AN152" s="129" t="s">
        <v>677</v>
      </c>
      <c r="AO152" s="129" t="s">
        <v>677</v>
      </c>
      <c r="AP152" s="129" t="s">
        <v>677</v>
      </c>
      <c r="AQ152" s="129" t="s">
        <v>677</v>
      </c>
    </row>
    <row r="153" spans="1:43" x14ac:dyDescent="0.25">
      <c r="C153" s="51"/>
      <c r="F153" s="65"/>
      <c r="G153" s="65"/>
      <c r="H153" s="65"/>
      <c r="I153" s="65"/>
      <c r="J153" s="65"/>
      <c r="K153" s="65"/>
      <c r="L153" s="65"/>
      <c r="M153" s="77"/>
      <c r="N153" s="65"/>
      <c r="O153" s="77"/>
      <c r="P153" s="77"/>
      <c r="Q153" s="77"/>
      <c r="R153" s="77"/>
      <c r="S153" s="77" t="s">
        <v>1049</v>
      </c>
      <c r="T153" s="77" t="s">
        <v>1049</v>
      </c>
      <c r="U153" s="77" t="s">
        <v>1049</v>
      </c>
      <c r="V153" s="77" t="s">
        <v>1049</v>
      </c>
      <c r="W153" s="77" t="s">
        <v>1049</v>
      </c>
      <c r="X153" s="77" t="s">
        <v>1049</v>
      </c>
      <c r="Y153" s="77" t="s">
        <v>1049</v>
      </c>
      <c r="Z153" s="77" t="s">
        <v>1049</v>
      </c>
      <c r="AA153" s="74" t="s">
        <v>1049</v>
      </c>
      <c r="AB153" s="74" t="s">
        <v>1049</v>
      </c>
      <c r="AC153" s="74"/>
      <c r="AD153" s="74"/>
      <c r="AE153" s="74"/>
      <c r="AF153" s="77" t="s">
        <v>1049</v>
      </c>
      <c r="AG153" s="77" t="s">
        <v>1049</v>
      </c>
      <c r="AH153" s="77" t="s">
        <v>1049</v>
      </c>
      <c r="AI153" s="77" t="s">
        <v>1049</v>
      </c>
      <c r="AJ153" s="77" t="s">
        <v>1049</v>
      </c>
      <c r="AK153" s="77" t="s">
        <v>1049</v>
      </c>
      <c r="AL153" s="77" t="s">
        <v>1049</v>
      </c>
      <c r="AM153" s="77" t="s">
        <v>1049</v>
      </c>
      <c r="AN153" s="129" t="s">
        <v>1049</v>
      </c>
      <c r="AO153" s="129" t="s">
        <v>1049</v>
      </c>
    </row>
    <row r="154" spans="1:43" x14ac:dyDescent="0.25">
      <c r="C154" s="51"/>
      <c r="F154" s="65"/>
      <c r="G154" s="65"/>
      <c r="H154" s="65"/>
      <c r="I154" s="65"/>
      <c r="J154" s="65"/>
      <c r="K154" s="65"/>
      <c r="L154" s="65"/>
      <c r="M154" s="77"/>
      <c r="N154" s="65"/>
      <c r="O154" s="77"/>
      <c r="P154" s="77"/>
      <c r="Q154" s="77"/>
      <c r="R154" s="77"/>
      <c r="S154" s="77" t="s">
        <v>1049</v>
      </c>
      <c r="T154" s="77" t="s">
        <v>1049</v>
      </c>
      <c r="U154" s="77" t="s">
        <v>1049</v>
      </c>
      <c r="V154" s="77" t="s">
        <v>1049</v>
      </c>
      <c r="W154" s="77" t="s">
        <v>1049</v>
      </c>
      <c r="X154" s="77" t="s">
        <v>1049</v>
      </c>
      <c r="Y154" s="77" t="s">
        <v>1049</v>
      </c>
      <c r="Z154" s="77" t="s">
        <v>1049</v>
      </c>
      <c r="AA154" s="74" t="s">
        <v>1049</v>
      </c>
      <c r="AB154" s="74" t="s">
        <v>1049</v>
      </c>
      <c r="AC154" s="74"/>
      <c r="AD154" s="74"/>
      <c r="AE154" s="74"/>
      <c r="AF154" s="77" t="s">
        <v>1049</v>
      </c>
      <c r="AG154" s="77" t="s">
        <v>1049</v>
      </c>
      <c r="AH154" s="77" t="s">
        <v>1049</v>
      </c>
      <c r="AI154" s="77" t="s">
        <v>1049</v>
      </c>
      <c r="AJ154" s="77" t="s">
        <v>1049</v>
      </c>
      <c r="AK154" s="77" t="s">
        <v>1049</v>
      </c>
      <c r="AL154" s="77" t="s">
        <v>1049</v>
      </c>
      <c r="AM154" s="77" t="s">
        <v>1049</v>
      </c>
      <c r="AN154" s="129" t="s">
        <v>1049</v>
      </c>
      <c r="AO154" s="129" t="s">
        <v>1049</v>
      </c>
    </row>
    <row r="155" spans="1:43" x14ac:dyDescent="0.25">
      <c r="A155" s="46" t="s">
        <v>76</v>
      </c>
      <c r="B155" s="45" t="s">
        <v>77</v>
      </c>
      <c r="C155" s="69" t="s">
        <v>81</v>
      </c>
      <c r="D155" s="56"/>
      <c r="E155" s="56"/>
      <c r="F155" s="77"/>
      <c r="G155" s="77"/>
      <c r="H155" s="77"/>
      <c r="I155" s="77"/>
      <c r="J155" s="77"/>
      <c r="K155" s="77"/>
      <c r="L155" s="77"/>
      <c r="M155" s="77"/>
      <c r="N155" s="65"/>
      <c r="O155" s="77"/>
      <c r="P155" s="77"/>
      <c r="Q155" s="77"/>
      <c r="R155" s="77"/>
      <c r="S155" s="78">
        <v>790</v>
      </c>
      <c r="T155" s="78">
        <v>903</v>
      </c>
      <c r="U155" s="78">
        <v>973</v>
      </c>
      <c r="V155" s="78">
        <v>1029</v>
      </c>
      <c r="W155" s="78">
        <v>866</v>
      </c>
      <c r="X155" s="78">
        <v>891</v>
      </c>
      <c r="Y155" s="78">
        <v>888</v>
      </c>
      <c r="Z155" s="78">
        <v>878</v>
      </c>
      <c r="AA155" s="264">
        <v>905</v>
      </c>
      <c r="AB155" s="264">
        <v>933</v>
      </c>
      <c r="AC155" s="264">
        <v>897</v>
      </c>
      <c r="AD155" s="264">
        <v>940</v>
      </c>
      <c r="AE155" s="74"/>
      <c r="AF155" s="244">
        <v>0.8</v>
      </c>
      <c r="AG155" s="244">
        <v>0.9</v>
      </c>
      <c r="AH155" s="244">
        <v>0.9</v>
      </c>
      <c r="AI155" s="244">
        <v>0.8</v>
      </c>
      <c r="AJ155" s="244">
        <v>0.7</v>
      </c>
      <c r="AK155" s="244">
        <v>0.7</v>
      </c>
      <c r="AL155" s="244">
        <v>0.6</v>
      </c>
      <c r="AM155" s="244">
        <v>0.6</v>
      </c>
      <c r="AN155" s="265">
        <v>0.6</v>
      </c>
      <c r="AO155" s="265">
        <v>1.2</v>
      </c>
      <c r="AP155" s="266">
        <v>0</v>
      </c>
      <c r="AQ155" s="266">
        <v>0</v>
      </c>
    </row>
    <row r="156" spans="1:43" x14ac:dyDescent="0.25">
      <c r="B156" s="47"/>
      <c r="C156" s="70" t="s">
        <v>13</v>
      </c>
      <c r="D156" s="51" t="s">
        <v>49</v>
      </c>
      <c r="E156" s="52" t="s">
        <v>50</v>
      </c>
      <c r="F156" s="77"/>
      <c r="G156" s="77"/>
      <c r="H156" s="77"/>
      <c r="I156" s="77"/>
      <c r="J156" s="77"/>
      <c r="K156" s="77"/>
      <c r="L156" s="77"/>
      <c r="M156" s="77"/>
      <c r="N156" s="65"/>
      <c r="O156" s="77"/>
      <c r="P156" s="77"/>
      <c r="Q156" s="77"/>
      <c r="R156" s="77"/>
      <c r="S156" s="74">
        <v>790</v>
      </c>
      <c r="T156" s="201">
        <v>903</v>
      </c>
      <c r="U156" s="201">
        <v>973</v>
      </c>
      <c r="V156" s="201">
        <v>1029</v>
      </c>
      <c r="W156" s="201">
        <v>866</v>
      </c>
      <c r="X156" s="201">
        <v>891</v>
      </c>
      <c r="Y156" s="201">
        <v>888</v>
      </c>
      <c r="Z156" s="201">
        <v>878</v>
      </c>
      <c r="AA156" s="74">
        <v>905</v>
      </c>
      <c r="AB156" s="74">
        <v>933</v>
      </c>
      <c r="AC156" s="74">
        <v>897</v>
      </c>
      <c r="AD156" s="74">
        <v>940</v>
      </c>
      <c r="AE156" s="74"/>
      <c r="AF156" s="243">
        <v>0.8</v>
      </c>
      <c r="AG156" s="243">
        <v>0.9</v>
      </c>
      <c r="AH156" s="243">
        <v>0.9</v>
      </c>
      <c r="AI156" s="243">
        <v>0.8</v>
      </c>
      <c r="AJ156" s="243">
        <v>0.7</v>
      </c>
      <c r="AK156" s="243">
        <v>0.7</v>
      </c>
      <c r="AL156" s="243">
        <v>0.6</v>
      </c>
      <c r="AM156" s="243">
        <v>0.6</v>
      </c>
      <c r="AN156" s="243">
        <v>0.6</v>
      </c>
      <c r="AO156" s="243">
        <v>1.2</v>
      </c>
      <c r="AP156" s="129">
        <v>0</v>
      </c>
      <c r="AQ156" s="129">
        <v>0</v>
      </c>
    </row>
    <row r="157" spans="1:43" x14ac:dyDescent="0.25">
      <c r="C157" s="51"/>
      <c r="F157" s="65"/>
      <c r="G157" s="65"/>
      <c r="H157" s="65"/>
      <c r="I157" s="65"/>
      <c r="J157" s="65"/>
      <c r="K157" s="65"/>
      <c r="L157" s="65"/>
      <c r="M157" s="77"/>
      <c r="N157" s="65"/>
      <c r="O157" s="77"/>
      <c r="P157" s="77"/>
      <c r="Q157" s="77"/>
      <c r="R157" s="77"/>
      <c r="S157" s="77"/>
      <c r="T157" s="77"/>
      <c r="U157" s="77"/>
      <c r="V157" s="77"/>
      <c r="W157" s="77"/>
      <c r="X157" s="77"/>
      <c r="Y157" s="77"/>
      <c r="Z157" s="77"/>
      <c r="AA157" s="74"/>
      <c r="AB157" s="74"/>
      <c r="AC157" s="74"/>
      <c r="AD157" s="74"/>
      <c r="AE157" s="74"/>
      <c r="AF157" s="77" t="s">
        <v>1049</v>
      </c>
      <c r="AG157" s="77" t="s">
        <v>1049</v>
      </c>
      <c r="AH157" s="77" t="s">
        <v>1049</v>
      </c>
      <c r="AI157" s="77" t="s">
        <v>1049</v>
      </c>
      <c r="AJ157" s="77" t="s">
        <v>1049</v>
      </c>
      <c r="AK157" s="77" t="s">
        <v>1049</v>
      </c>
      <c r="AL157" s="77" t="s">
        <v>1049</v>
      </c>
      <c r="AM157" s="77" t="s">
        <v>1049</v>
      </c>
      <c r="AN157" s="129" t="s">
        <v>1049</v>
      </c>
      <c r="AO157" s="129" t="s">
        <v>1049</v>
      </c>
    </row>
    <row r="158" spans="1:43" x14ac:dyDescent="0.25">
      <c r="C158" s="51"/>
      <c r="F158" s="65"/>
      <c r="G158" s="65"/>
      <c r="H158" s="65"/>
      <c r="I158" s="65"/>
      <c r="J158" s="65"/>
      <c r="K158" s="65"/>
      <c r="L158" s="65"/>
      <c r="M158" s="77"/>
      <c r="N158" s="65"/>
      <c r="O158" s="77"/>
      <c r="P158" s="77"/>
      <c r="Q158" s="77"/>
      <c r="R158" s="77"/>
      <c r="S158" s="77"/>
      <c r="T158" s="77"/>
      <c r="U158" s="77"/>
      <c r="V158" s="77"/>
      <c r="W158" s="77"/>
      <c r="X158" s="77"/>
      <c r="Y158" s="77"/>
      <c r="Z158" s="77"/>
      <c r="AA158" s="77"/>
      <c r="AB158" s="77"/>
      <c r="AC158" s="77"/>
      <c r="AD158" s="77"/>
      <c r="AE158" s="77"/>
      <c r="AF158" s="77" t="s">
        <v>1049</v>
      </c>
      <c r="AG158" s="77" t="s">
        <v>1049</v>
      </c>
      <c r="AH158" s="77" t="s">
        <v>1049</v>
      </c>
      <c r="AI158" s="77" t="s">
        <v>1049</v>
      </c>
      <c r="AJ158" s="77" t="s">
        <v>1049</v>
      </c>
      <c r="AK158" s="77" t="s">
        <v>1049</v>
      </c>
      <c r="AL158" s="77" t="s">
        <v>1049</v>
      </c>
      <c r="AM158" s="77" t="s">
        <v>1049</v>
      </c>
      <c r="AN158" s="129" t="s">
        <v>1049</v>
      </c>
      <c r="AO158" s="129" t="s">
        <v>1049</v>
      </c>
    </row>
    <row r="159" spans="1:43" x14ac:dyDescent="0.25">
      <c r="C159" s="51"/>
      <c r="F159" s="65"/>
      <c r="G159" s="65"/>
      <c r="H159" s="65"/>
      <c r="I159" s="65"/>
      <c r="J159" s="65"/>
      <c r="K159" s="65"/>
      <c r="L159" s="65"/>
      <c r="M159" s="77"/>
      <c r="N159" s="65"/>
      <c r="O159" s="77"/>
      <c r="P159" s="77"/>
      <c r="Q159" s="77"/>
      <c r="R159" s="77"/>
      <c r="S159" s="77"/>
      <c r="T159" s="77"/>
      <c r="U159" s="77"/>
      <c r="V159" s="77"/>
      <c r="W159" s="77"/>
      <c r="X159" s="77"/>
      <c r="Y159" s="77"/>
      <c r="Z159" s="77"/>
      <c r="AA159" s="77"/>
      <c r="AB159" s="77"/>
      <c r="AC159" s="77"/>
      <c r="AD159" s="77"/>
      <c r="AE159" s="77"/>
      <c r="AF159" s="77" t="s">
        <v>1049</v>
      </c>
      <c r="AG159" s="77" t="s">
        <v>1049</v>
      </c>
      <c r="AH159" s="77" t="s">
        <v>1049</v>
      </c>
      <c r="AI159" s="77" t="s">
        <v>1049</v>
      </c>
      <c r="AJ159" s="77" t="s">
        <v>1049</v>
      </c>
      <c r="AK159" s="77" t="s">
        <v>1049</v>
      </c>
      <c r="AL159" s="77" t="s">
        <v>1049</v>
      </c>
      <c r="AM159" s="77" t="s">
        <v>1049</v>
      </c>
      <c r="AN159" s="129" t="s">
        <v>1049</v>
      </c>
      <c r="AO159" s="129" t="s">
        <v>1049</v>
      </c>
    </row>
    <row r="160" spans="1:43" x14ac:dyDescent="0.25">
      <c r="C160" s="51"/>
      <c r="N160" s="89"/>
      <c r="O160" s="89"/>
      <c r="P160" s="89"/>
      <c r="Q160" s="89"/>
      <c r="R160" s="89"/>
      <c r="S160" s="77"/>
      <c r="T160" s="77"/>
      <c r="U160" s="77"/>
      <c r="V160" s="77"/>
      <c r="W160" s="77"/>
      <c r="X160" s="77"/>
      <c r="Y160" s="77"/>
      <c r="Z160" s="77"/>
      <c r="AA160" s="77"/>
      <c r="AB160" s="77"/>
      <c r="AC160" s="77"/>
      <c r="AD160" s="77"/>
      <c r="AE160" s="77"/>
      <c r="AF160" s="77" t="s">
        <v>1049</v>
      </c>
      <c r="AG160" s="77" t="s">
        <v>1049</v>
      </c>
      <c r="AH160" s="77" t="s">
        <v>1049</v>
      </c>
      <c r="AI160" s="77" t="s">
        <v>1049</v>
      </c>
      <c r="AJ160" s="77" t="s">
        <v>1049</v>
      </c>
      <c r="AK160" s="77" t="s">
        <v>1049</v>
      </c>
      <c r="AL160" s="77" t="s">
        <v>1049</v>
      </c>
      <c r="AM160" s="77" t="s">
        <v>1049</v>
      </c>
      <c r="AN160" s="129" t="s">
        <v>1049</v>
      </c>
      <c r="AO160" s="129" t="s">
        <v>1049</v>
      </c>
    </row>
    <row r="161" spans="1:43" x14ac:dyDescent="0.25">
      <c r="C161" s="51"/>
      <c r="F161" s="65"/>
      <c r="G161" s="65"/>
      <c r="H161" s="65"/>
      <c r="I161" s="65"/>
      <c r="J161" s="65"/>
      <c r="K161" s="65"/>
      <c r="L161" s="65"/>
      <c r="M161" s="77"/>
      <c r="N161" s="89"/>
      <c r="O161" s="89"/>
      <c r="P161" s="89"/>
      <c r="Q161" s="89"/>
      <c r="R161" s="89"/>
      <c r="S161" s="77"/>
      <c r="T161" s="77"/>
      <c r="U161" s="77"/>
      <c r="V161" s="77"/>
      <c r="W161" s="77"/>
      <c r="X161" s="77"/>
      <c r="Y161" s="77"/>
      <c r="Z161" s="77"/>
      <c r="AA161" s="77"/>
      <c r="AB161" s="77"/>
      <c r="AC161" s="77"/>
      <c r="AD161" s="77"/>
      <c r="AE161" s="77"/>
      <c r="AF161" s="77" t="s">
        <v>1049</v>
      </c>
      <c r="AG161" s="77" t="s">
        <v>1049</v>
      </c>
      <c r="AH161" s="77" t="s">
        <v>1049</v>
      </c>
      <c r="AI161" s="77" t="s">
        <v>1049</v>
      </c>
      <c r="AJ161" s="77" t="s">
        <v>1049</v>
      </c>
      <c r="AK161" s="77" t="s">
        <v>1049</v>
      </c>
      <c r="AL161" s="77" t="s">
        <v>1049</v>
      </c>
      <c r="AM161" s="77" t="s">
        <v>1049</v>
      </c>
      <c r="AN161" s="129" t="s">
        <v>1049</v>
      </c>
      <c r="AO161" s="129" t="s">
        <v>1049</v>
      </c>
    </row>
    <row r="162" spans="1:43" x14ac:dyDescent="0.25">
      <c r="C162" s="51"/>
      <c r="F162" s="65"/>
      <c r="G162" s="65"/>
      <c r="H162" s="65"/>
      <c r="I162" s="65"/>
      <c r="J162" s="65"/>
      <c r="K162" s="65"/>
      <c r="L162" s="65"/>
      <c r="M162" s="77"/>
      <c r="N162" s="89"/>
      <c r="O162" s="89"/>
      <c r="P162" s="89"/>
      <c r="Q162" s="89"/>
      <c r="R162" s="89"/>
      <c r="S162" s="77"/>
      <c r="T162" s="77"/>
      <c r="U162" s="77"/>
      <c r="V162" s="77"/>
      <c r="W162" s="77"/>
      <c r="X162" s="77"/>
      <c r="Y162" s="77"/>
      <c r="Z162" s="77"/>
      <c r="AA162" s="77"/>
      <c r="AB162" s="77"/>
      <c r="AC162" s="77"/>
      <c r="AD162" s="77"/>
      <c r="AE162" s="77"/>
      <c r="AF162" s="77" t="s">
        <v>1049</v>
      </c>
      <c r="AG162" s="77" t="s">
        <v>1049</v>
      </c>
      <c r="AH162" s="77" t="s">
        <v>1049</v>
      </c>
      <c r="AI162" s="77" t="s">
        <v>1049</v>
      </c>
      <c r="AJ162" s="77" t="s">
        <v>1049</v>
      </c>
      <c r="AK162" s="77" t="s">
        <v>1049</v>
      </c>
      <c r="AL162" s="77" t="s">
        <v>1049</v>
      </c>
      <c r="AM162" s="77" t="s">
        <v>1049</v>
      </c>
      <c r="AN162" s="129" t="s">
        <v>1049</v>
      </c>
      <c r="AO162" s="129" t="s">
        <v>1049</v>
      </c>
    </row>
    <row r="163" spans="1:43" x14ac:dyDescent="0.25">
      <c r="B163" s="48" t="s">
        <v>78</v>
      </c>
      <c r="C163" s="69" t="s">
        <v>81</v>
      </c>
      <c r="D163" s="55"/>
      <c r="E163" s="55"/>
      <c r="F163" s="78">
        <v>69001.143931117869</v>
      </c>
      <c r="G163" s="78">
        <v>63991.013043758096</v>
      </c>
      <c r="H163" s="78">
        <v>69687.200919264651</v>
      </c>
      <c r="I163" s="78">
        <v>59513.707239124044</v>
      </c>
      <c r="J163" s="78">
        <v>60648.159852886267</v>
      </c>
      <c r="K163" s="78">
        <v>59515.014834830115</v>
      </c>
      <c r="L163" s="78">
        <v>58369.73218065632</v>
      </c>
      <c r="M163" s="78">
        <v>60130.366639202897</v>
      </c>
      <c r="N163" s="78">
        <v>60014.011478503606</v>
      </c>
      <c r="O163" s="78">
        <v>58273.543375807378</v>
      </c>
      <c r="P163" s="78">
        <v>56913.768884055811</v>
      </c>
      <c r="Q163" s="78">
        <v>55337.03024336524</v>
      </c>
      <c r="R163" s="89"/>
      <c r="S163" s="78">
        <v>3412253</v>
      </c>
      <c r="T163" s="78">
        <v>3341167</v>
      </c>
      <c r="U163" s="78">
        <v>3573581</v>
      </c>
      <c r="V163" s="78">
        <v>3727905</v>
      </c>
      <c r="W163" s="78">
        <v>3743086</v>
      </c>
      <c r="X163" s="78">
        <v>3822671</v>
      </c>
      <c r="Y163" s="78">
        <v>3992730</v>
      </c>
      <c r="Z163" s="78">
        <v>4260470</v>
      </c>
      <c r="AA163" s="78">
        <v>4415031</v>
      </c>
      <c r="AB163" s="78">
        <v>4625094</v>
      </c>
      <c r="AC163" s="78">
        <v>4828306</v>
      </c>
      <c r="AD163" s="78">
        <v>5024191</v>
      </c>
      <c r="AE163" s="78"/>
      <c r="AF163" s="78">
        <v>4555.8999999999996</v>
      </c>
      <c r="AG163" s="78">
        <v>4460.8</v>
      </c>
      <c r="AH163" s="78">
        <v>4489.3</v>
      </c>
      <c r="AI163" s="78">
        <v>4593.3999999999996</v>
      </c>
      <c r="AJ163" s="78">
        <v>4627.3</v>
      </c>
      <c r="AK163" s="78">
        <v>4672</v>
      </c>
      <c r="AL163" s="78">
        <v>4737.3999999999996</v>
      </c>
      <c r="AM163" s="78">
        <v>4807.5</v>
      </c>
      <c r="AN163" s="78">
        <v>4896.5</v>
      </c>
      <c r="AO163" s="78">
        <v>5016.6000000000004</v>
      </c>
      <c r="AP163" s="78">
        <v>5097.7</v>
      </c>
      <c r="AQ163" s="78">
        <v>5126.8999999999996</v>
      </c>
    </row>
    <row r="164" spans="1:43" x14ac:dyDescent="0.25">
      <c r="C164" s="67" t="s">
        <v>11</v>
      </c>
      <c r="D164" s="67" t="s">
        <v>45</v>
      </c>
      <c r="E164" s="52" t="s">
        <v>46</v>
      </c>
      <c r="F164" s="77">
        <v>40915.511610930844</v>
      </c>
      <c r="G164" s="77">
        <v>36905.816899355828</v>
      </c>
      <c r="H164" s="77">
        <v>43024.506716555123</v>
      </c>
      <c r="I164" s="77">
        <v>35424.196870515501</v>
      </c>
      <c r="J164" s="77">
        <v>38005.862239796807</v>
      </c>
      <c r="K164" s="77">
        <v>36624.323956979068</v>
      </c>
      <c r="L164" s="77">
        <v>35340.768970498</v>
      </c>
      <c r="M164" s="77">
        <v>35663.920336126626</v>
      </c>
      <c r="N164" s="77">
        <v>35681.717781840875</v>
      </c>
      <c r="O164" s="77">
        <v>35531.514256425886</v>
      </c>
      <c r="P164" s="77">
        <v>35125.889480436221</v>
      </c>
      <c r="Q164" s="77">
        <v>34081.961596231886</v>
      </c>
      <c r="R164" s="77"/>
      <c r="S164" s="77">
        <v>888812</v>
      </c>
      <c r="T164" s="77">
        <v>796407</v>
      </c>
      <c r="U164" s="77">
        <v>907648</v>
      </c>
      <c r="V164" s="77">
        <v>943141</v>
      </c>
      <c r="W164" s="77">
        <v>918825</v>
      </c>
      <c r="X164" s="77">
        <v>899561</v>
      </c>
      <c r="Y164" s="77">
        <v>927397</v>
      </c>
      <c r="Z164" s="77">
        <v>1005691</v>
      </c>
      <c r="AA164" s="74">
        <v>1020299</v>
      </c>
      <c r="AB164" s="74">
        <v>1090184</v>
      </c>
      <c r="AC164" s="74">
        <v>1129548</v>
      </c>
      <c r="AD164" s="74">
        <v>1183862</v>
      </c>
      <c r="AE164" s="77"/>
      <c r="AF164" s="77">
        <v>1113.4000000000001</v>
      </c>
      <c r="AG164" s="77">
        <v>1051.4000000000001</v>
      </c>
      <c r="AH164" s="77">
        <v>1048.8</v>
      </c>
      <c r="AI164" s="77">
        <v>1084.5</v>
      </c>
      <c r="AJ164" s="77">
        <v>1081.4000000000001</v>
      </c>
      <c r="AK164" s="77">
        <v>1074</v>
      </c>
      <c r="AL164" s="77">
        <v>1076.2</v>
      </c>
      <c r="AM164" s="77">
        <v>1072</v>
      </c>
      <c r="AN164" s="77">
        <v>1064.8</v>
      </c>
      <c r="AO164" s="77">
        <v>1104</v>
      </c>
      <c r="AP164" s="77">
        <v>1129.5999999999999</v>
      </c>
      <c r="AQ164" s="77">
        <v>1127.5</v>
      </c>
    </row>
    <row r="165" spans="1:43" x14ac:dyDescent="0.25">
      <c r="C165" s="67" t="s">
        <v>12</v>
      </c>
      <c r="D165" s="67" t="s">
        <v>47</v>
      </c>
      <c r="E165" s="52" t="s">
        <v>48</v>
      </c>
      <c r="F165" s="77">
        <v>15876.44437203182</v>
      </c>
      <c r="G165" s="77">
        <v>14860.449642568055</v>
      </c>
      <c r="H165" s="77">
        <v>14718.158350567997</v>
      </c>
      <c r="I165" s="77">
        <v>12928.262032952716</v>
      </c>
      <c r="J165" s="77">
        <v>11882.112318979696</v>
      </c>
      <c r="K165" s="77">
        <v>12321.352338952978</v>
      </c>
      <c r="L165" s="77">
        <v>12595.839997482195</v>
      </c>
      <c r="M165" s="77">
        <v>13870.66846485868</v>
      </c>
      <c r="N165" s="77">
        <v>14037.780062878181</v>
      </c>
      <c r="O165" s="77">
        <v>12617.971472607211</v>
      </c>
      <c r="P165" s="77">
        <v>12002.954883997676</v>
      </c>
      <c r="Q165" s="77">
        <v>11678.496689926982</v>
      </c>
      <c r="R165" s="77"/>
      <c r="S165" s="77">
        <v>1484847</v>
      </c>
      <c r="T165" s="77">
        <v>1494730</v>
      </c>
      <c r="U165" s="77">
        <v>1575658</v>
      </c>
      <c r="V165" s="77">
        <v>1668938</v>
      </c>
      <c r="W165" s="77">
        <v>1683535</v>
      </c>
      <c r="X165" s="77">
        <v>1751778</v>
      </c>
      <c r="Y165" s="77">
        <v>1853788</v>
      </c>
      <c r="Z165" s="77">
        <v>1980377</v>
      </c>
      <c r="AA165" s="74">
        <v>2047749</v>
      </c>
      <c r="AB165" s="74">
        <v>2124933</v>
      </c>
      <c r="AC165" s="74">
        <v>2220960</v>
      </c>
      <c r="AD165" s="74">
        <v>2313378</v>
      </c>
      <c r="AE165" s="77"/>
      <c r="AF165" s="77">
        <v>2000.1</v>
      </c>
      <c r="AG165" s="77">
        <v>1992.7</v>
      </c>
      <c r="AH165" s="77">
        <v>2030.5</v>
      </c>
      <c r="AI165" s="77">
        <v>2094.6999999999998</v>
      </c>
      <c r="AJ165" s="77">
        <v>2118.3000000000002</v>
      </c>
      <c r="AK165" s="77">
        <v>2152</v>
      </c>
      <c r="AL165" s="77">
        <v>2195.6999999999998</v>
      </c>
      <c r="AM165" s="77">
        <v>2237</v>
      </c>
      <c r="AN165" s="77">
        <v>2295</v>
      </c>
      <c r="AO165" s="77">
        <v>2347.3000000000002</v>
      </c>
      <c r="AP165" s="77">
        <v>2388.6999999999998</v>
      </c>
      <c r="AQ165" s="77">
        <v>2412</v>
      </c>
    </row>
    <row r="166" spans="1:43" x14ac:dyDescent="0.25">
      <c r="C166" s="67" t="s">
        <v>13</v>
      </c>
      <c r="D166" s="67" t="s">
        <v>49</v>
      </c>
      <c r="E166" s="52" t="s">
        <v>50</v>
      </c>
      <c r="F166" s="77">
        <v>880.02285932704422</v>
      </c>
      <c r="G166" s="77">
        <v>936.18316392109455</v>
      </c>
      <c r="H166" s="77">
        <v>891.89414416621798</v>
      </c>
      <c r="I166" s="77">
        <v>841.60937433534502</v>
      </c>
      <c r="J166" s="77">
        <v>833.89285560106885</v>
      </c>
      <c r="K166" s="77">
        <v>754.29702035859941</v>
      </c>
      <c r="L166" s="77">
        <v>738.10767969152084</v>
      </c>
      <c r="M166" s="77">
        <v>749.75683506157225</v>
      </c>
      <c r="N166" s="77">
        <v>726.34617062864254</v>
      </c>
      <c r="O166" s="77">
        <v>704.43842799201389</v>
      </c>
      <c r="P166" s="77">
        <v>622.28808115059701</v>
      </c>
      <c r="Q166" s="77">
        <v>689.14999597310918</v>
      </c>
      <c r="R166" s="77"/>
      <c r="S166" s="77">
        <v>647880</v>
      </c>
      <c r="T166" s="77">
        <v>656351</v>
      </c>
      <c r="U166" s="77">
        <v>669746</v>
      </c>
      <c r="V166" s="77">
        <v>691186</v>
      </c>
      <c r="W166" s="77">
        <v>718247</v>
      </c>
      <c r="X166" s="77">
        <v>741100</v>
      </c>
      <c r="Y166" s="77">
        <v>768798</v>
      </c>
      <c r="Z166" s="77">
        <v>801975</v>
      </c>
      <c r="AA166" s="74">
        <v>842770</v>
      </c>
      <c r="AB166" s="74">
        <v>885529</v>
      </c>
      <c r="AC166" s="74">
        <v>928410</v>
      </c>
      <c r="AD166" s="74">
        <v>962497</v>
      </c>
      <c r="AE166" s="77"/>
      <c r="AF166" s="77">
        <v>1442.4</v>
      </c>
      <c r="AG166" s="77">
        <v>1416.7</v>
      </c>
      <c r="AH166" s="77">
        <v>1410</v>
      </c>
      <c r="AI166" s="77">
        <v>1414.2</v>
      </c>
      <c r="AJ166" s="77">
        <v>1427.6</v>
      </c>
      <c r="AK166" s="77">
        <v>1446</v>
      </c>
      <c r="AL166" s="77">
        <v>1465.5</v>
      </c>
      <c r="AM166" s="77">
        <v>1498.5</v>
      </c>
      <c r="AN166" s="77">
        <v>1536.7</v>
      </c>
      <c r="AO166" s="77">
        <v>1565.3</v>
      </c>
      <c r="AP166" s="77">
        <v>1579.4</v>
      </c>
      <c r="AQ166" s="77">
        <v>1580.7</v>
      </c>
    </row>
    <row r="167" spans="1:43" x14ac:dyDescent="0.25">
      <c r="C167" s="67" t="s">
        <v>14</v>
      </c>
      <c r="D167" s="68" t="s">
        <v>51</v>
      </c>
      <c r="E167" s="57" t="s">
        <v>52</v>
      </c>
      <c r="F167" s="77">
        <v>11329.165088828147</v>
      </c>
      <c r="G167" s="77">
        <v>11288.563337913101</v>
      </c>
      <c r="H167" s="77">
        <v>11052.641707975321</v>
      </c>
      <c r="I167" s="77">
        <v>10319.638961320485</v>
      </c>
      <c r="J167" s="77">
        <v>9926.2924385087099</v>
      </c>
      <c r="K167" s="77">
        <v>9815.0415185394813</v>
      </c>
      <c r="L167" s="77">
        <v>9695.0155329846093</v>
      </c>
      <c r="M167" s="77">
        <v>9846.0210031560255</v>
      </c>
      <c r="N167" s="77">
        <v>9568.1674631558817</v>
      </c>
      <c r="O167" s="77">
        <v>9419.6192187822598</v>
      </c>
      <c r="P167" s="77">
        <v>9162.6364384713088</v>
      </c>
      <c r="Q167" s="77">
        <v>8887.4219612332818</v>
      </c>
      <c r="R167" s="70"/>
      <c r="S167" s="77" t="s">
        <v>677</v>
      </c>
      <c r="T167" s="77" t="s">
        <v>677</v>
      </c>
      <c r="U167" s="77" t="s">
        <v>677</v>
      </c>
      <c r="V167" s="77" t="s">
        <v>677</v>
      </c>
      <c r="W167" s="77" t="s">
        <v>677</v>
      </c>
      <c r="X167" s="77" t="s">
        <v>677</v>
      </c>
      <c r="Y167" s="77" t="s">
        <v>677</v>
      </c>
      <c r="Z167" s="77" t="s">
        <v>677</v>
      </c>
      <c r="AA167" s="74" t="s">
        <v>677</v>
      </c>
      <c r="AB167" s="74" t="s">
        <v>677</v>
      </c>
      <c r="AC167" s="74" t="s">
        <v>677</v>
      </c>
      <c r="AD167" s="74" t="s">
        <v>677</v>
      </c>
      <c r="AE167" s="77"/>
      <c r="AF167" s="77" t="s">
        <v>677</v>
      </c>
      <c r="AG167" s="77" t="s">
        <v>677</v>
      </c>
      <c r="AH167" s="77" t="s">
        <v>677</v>
      </c>
      <c r="AI167" s="77" t="s">
        <v>677</v>
      </c>
      <c r="AJ167" s="77" t="s">
        <v>677</v>
      </c>
      <c r="AK167" s="77" t="s">
        <v>677</v>
      </c>
      <c r="AL167" s="77" t="s">
        <v>677</v>
      </c>
      <c r="AM167" s="77" t="s">
        <v>677</v>
      </c>
      <c r="AN167" s="77" t="s">
        <v>677</v>
      </c>
      <c r="AO167" s="77" t="s">
        <v>677</v>
      </c>
      <c r="AP167" s="77" t="s">
        <v>677</v>
      </c>
      <c r="AQ167" s="77" t="s">
        <v>677</v>
      </c>
    </row>
    <row r="168" spans="1:43" ht="13" thickBot="1" x14ac:dyDescent="0.3">
      <c r="A168" s="43"/>
      <c r="B168" s="43"/>
      <c r="C168" s="72" t="s">
        <v>58</v>
      </c>
      <c r="D168" s="76" t="s">
        <v>56</v>
      </c>
      <c r="E168" s="37" t="s">
        <v>57</v>
      </c>
      <c r="F168" s="71" t="s">
        <v>677</v>
      </c>
      <c r="G168" s="71" t="s">
        <v>677</v>
      </c>
      <c r="H168" s="71" t="s">
        <v>677</v>
      </c>
      <c r="I168" s="71" t="s">
        <v>677</v>
      </c>
      <c r="J168" s="71" t="s">
        <v>677</v>
      </c>
      <c r="K168" s="71" t="s">
        <v>677</v>
      </c>
      <c r="L168" s="71" t="s">
        <v>677</v>
      </c>
      <c r="M168" s="71" t="s">
        <v>677</v>
      </c>
      <c r="N168" s="71" t="s">
        <v>677</v>
      </c>
      <c r="O168" s="71" t="s">
        <v>677</v>
      </c>
      <c r="P168" s="71" t="s">
        <v>677</v>
      </c>
      <c r="Q168" s="71" t="s">
        <v>677</v>
      </c>
      <c r="R168" s="43"/>
      <c r="S168" s="71">
        <v>390714</v>
      </c>
      <c r="T168" s="71">
        <v>393679</v>
      </c>
      <c r="U168" s="71">
        <v>420529</v>
      </c>
      <c r="V168" s="71">
        <v>424640</v>
      </c>
      <c r="W168" s="71">
        <v>422479</v>
      </c>
      <c r="X168" s="71">
        <v>430232</v>
      </c>
      <c r="Y168" s="71">
        <v>442747</v>
      </c>
      <c r="Z168" s="71">
        <v>472427</v>
      </c>
      <c r="AA168" s="71">
        <v>504213</v>
      </c>
      <c r="AB168" s="71">
        <v>524448</v>
      </c>
      <c r="AC168" s="71">
        <v>549388</v>
      </c>
      <c r="AD168" s="71">
        <v>564454</v>
      </c>
      <c r="AE168" s="71"/>
      <c r="AF168" s="71" t="s">
        <v>677</v>
      </c>
      <c r="AG168" s="71" t="s">
        <v>677</v>
      </c>
      <c r="AH168" s="71" t="s">
        <v>677</v>
      </c>
      <c r="AI168" s="71" t="s">
        <v>677</v>
      </c>
      <c r="AJ168" s="71" t="s">
        <v>677</v>
      </c>
      <c r="AK168" s="71" t="s">
        <v>677</v>
      </c>
      <c r="AL168" s="71" t="s">
        <v>677</v>
      </c>
      <c r="AM168" s="71" t="s">
        <v>677</v>
      </c>
      <c r="AN168" s="71" t="s">
        <v>677</v>
      </c>
      <c r="AO168" s="71" t="s">
        <v>677</v>
      </c>
      <c r="AP168" s="71" t="s">
        <v>677</v>
      </c>
      <c r="AQ168" s="71" t="s">
        <v>677</v>
      </c>
    </row>
    <row r="169" spans="1:43" x14ac:dyDescent="0.25">
      <c r="C169" s="70"/>
      <c r="D169" s="73"/>
      <c r="E169" s="75"/>
      <c r="S169" s="74"/>
      <c r="T169" s="74"/>
      <c r="U169" s="74"/>
      <c r="V169" s="74"/>
      <c r="W169" s="74"/>
      <c r="X169" s="74"/>
      <c r="Y169" s="74"/>
      <c r="Z169" s="74"/>
    </row>
    <row r="170" spans="1:43" x14ac:dyDescent="0.25">
      <c r="F170" s="64" t="s">
        <v>53</v>
      </c>
      <c r="G170" s="36"/>
      <c r="H170" s="36"/>
      <c r="I170" s="36"/>
      <c r="J170" s="36"/>
      <c r="K170" s="36"/>
      <c r="L170" s="36"/>
      <c r="M170" s="36"/>
      <c r="S170" s="64" t="s">
        <v>1042</v>
      </c>
      <c r="AF170" s="64" t="s">
        <v>1042</v>
      </c>
    </row>
    <row r="171" spans="1:43" x14ac:dyDescent="0.25">
      <c r="F171" s="62" t="s">
        <v>1044</v>
      </c>
      <c r="S171" s="62" t="s">
        <v>1044</v>
      </c>
      <c r="AF171" s="62" t="s">
        <v>1043</v>
      </c>
    </row>
    <row r="172" spans="1:43" x14ac:dyDescent="0.25">
      <c r="S172" s="205" t="s">
        <v>55</v>
      </c>
      <c r="AF172" s="257" t="s">
        <v>1055</v>
      </c>
    </row>
    <row r="173" spans="1:43" x14ac:dyDescent="0.25">
      <c r="S173" s="215" t="s">
        <v>1046</v>
      </c>
      <c r="AF173" s="258" t="s">
        <v>1056</v>
      </c>
    </row>
    <row r="174" spans="1:43" ht="12.75" customHeight="1" x14ac:dyDescent="0.25">
      <c r="S174" s="257" t="s">
        <v>1060</v>
      </c>
      <c r="T174" s="256"/>
      <c r="U174" s="256"/>
      <c r="V174" s="256"/>
      <c r="W174" s="256"/>
      <c r="X174" s="256"/>
      <c r="Y174" s="256"/>
      <c r="Z174" s="256"/>
      <c r="AF174" s="205" t="s">
        <v>1102</v>
      </c>
    </row>
    <row r="175" spans="1:43" x14ac:dyDescent="0.25">
      <c r="S175" s="258" t="s">
        <v>1061</v>
      </c>
      <c r="T175" s="256"/>
      <c r="U175" s="256"/>
      <c r="V175" s="256"/>
      <c r="W175" s="256"/>
      <c r="X175" s="256"/>
      <c r="Y175" s="256"/>
      <c r="Z175" s="256"/>
      <c r="AF175" s="215" t="s">
        <v>1103</v>
      </c>
      <c r="AG175" s="36"/>
      <c r="AH175" s="36"/>
      <c r="AI175" s="36"/>
      <c r="AJ175" s="36"/>
      <c r="AK175" s="36"/>
      <c r="AL175" s="36"/>
    </row>
    <row r="176" spans="1:43" x14ac:dyDescent="0.25">
      <c r="S176" s="205" t="s">
        <v>1102</v>
      </c>
    </row>
    <row r="177" spans="19:19" x14ac:dyDescent="0.25">
      <c r="S177" s="215" t="s">
        <v>1103</v>
      </c>
    </row>
  </sheetData>
  <hyperlinks>
    <hyperlink ref="A1" location="'Innehåll-Content'!A1" display="Tillbaka till innehåll - Back to content" xr:uid="{00000000-0004-0000-0100-000000000000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A299"/>
  <sheetViews>
    <sheetView zoomScaleNormal="100" workbookViewId="0">
      <pane xSplit="2" ySplit="8" topLeftCell="C289" activePane="bottomRight" state="frozen"/>
      <selection pane="topRight" activeCell="C1" sqref="C1"/>
      <selection pane="bottomLeft" activeCell="A7" sqref="A7"/>
      <selection pane="bottomRight" activeCell="V261" sqref="V261"/>
    </sheetView>
  </sheetViews>
  <sheetFormatPr defaultRowHeight="12.5" x14ac:dyDescent="0.25"/>
  <cols>
    <col min="1" max="1" width="9.7265625" customWidth="1"/>
    <col min="2" max="2" width="14" customWidth="1"/>
    <col min="3" max="14" width="6.54296875" customWidth="1"/>
    <col min="15" max="15" width="4.7265625" customWidth="1"/>
    <col min="16" max="16" width="9.26953125" bestFit="1" customWidth="1"/>
    <col min="17" max="17" width="15" customWidth="1"/>
    <col min="18" max="26" width="8.26953125" customWidth="1"/>
    <col min="27" max="27" width="8.7265625" bestFit="1" customWidth="1"/>
    <col min="28" max="29" width="8.7265625" customWidth="1"/>
    <col min="30" max="30" width="4.54296875" customWidth="1"/>
    <col min="32" max="32" width="17.453125" bestFit="1" customWidth="1"/>
    <col min="33" max="42" width="7.453125" customWidth="1"/>
  </cols>
  <sheetData>
    <row r="1" spans="1:53" ht="13" x14ac:dyDescent="0.3">
      <c r="A1" s="157" t="s">
        <v>693</v>
      </c>
    </row>
    <row r="3" spans="1:53" ht="14" x14ac:dyDescent="0.3">
      <c r="A3" s="49" t="s">
        <v>698</v>
      </c>
      <c r="Q3" s="49" t="s">
        <v>684</v>
      </c>
      <c r="AE3" s="49" t="s">
        <v>744</v>
      </c>
      <c r="AQ3" s="136"/>
    </row>
    <row r="4" spans="1:53" ht="14.5" x14ac:dyDescent="0.35">
      <c r="A4" s="50" t="s">
        <v>682</v>
      </c>
      <c r="Q4" s="84" t="s">
        <v>1051</v>
      </c>
      <c r="AE4" s="50" t="s">
        <v>745</v>
      </c>
      <c r="AQ4" s="137"/>
    </row>
    <row r="5" spans="1:53" ht="14.5" x14ac:dyDescent="0.35">
      <c r="A5" s="50"/>
      <c r="Q5" s="50" t="s">
        <v>1052</v>
      </c>
      <c r="AE5" s="50"/>
    </row>
    <row r="6" spans="1:53" s="44" customFormat="1" ht="13" thickBot="1" x14ac:dyDescent="0.3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S6"/>
      <c r="AT6"/>
      <c r="AU6"/>
      <c r="AV6"/>
      <c r="AW6"/>
      <c r="AX6"/>
      <c r="AY6"/>
      <c r="AZ6"/>
      <c r="BA6"/>
    </row>
    <row r="7" spans="1:53" x14ac:dyDescent="0.25">
      <c r="A7" s="85" t="s">
        <v>374</v>
      </c>
      <c r="B7" s="85" t="s">
        <v>665</v>
      </c>
      <c r="C7" s="85"/>
      <c r="D7" s="85"/>
      <c r="E7" s="85"/>
      <c r="F7" s="85"/>
      <c r="G7" s="85"/>
      <c r="H7" s="85"/>
      <c r="I7" s="85"/>
      <c r="J7" s="85"/>
      <c r="K7" s="85"/>
      <c r="L7" s="239"/>
      <c r="M7" s="239"/>
      <c r="N7" s="239"/>
      <c r="O7" s="85"/>
      <c r="P7" s="85" t="s">
        <v>374</v>
      </c>
      <c r="Q7" s="85" t="s">
        <v>665</v>
      </c>
      <c r="R7" s="85"/>
      <c r="S7" s="85"/>
      <c r="T7" s="85"/>
      <c r="U7" s="85"/>
      <c r="V7" s="85"/>
      <c r="W7" s="85"/>
      <c r="X7" s="85"/>
      <c r="Y7" s="85"/>
      <c r="Z7" s="85"/>
      <c r="AA7" s="85"/>
      <c r="AB7" s="239"/>
      <c r="AC7" s="239"/>
      <c r="AE7" s="85" t="s">
        <v>374</v>
      </c>
      <c r="AF7" s="85" t="s">
        <v>665</v>
      </c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239"/>
      <c r="AR7" s="239"/>
    </row>
    <row r="8" spans="1:53" ht="13" thickBot="1" x14ac:dyDescent="0.3">
      <c r="A8" s="72" t="s">
        <v>39</v>
      </c>
      <c r="B8" s="72" t="s">
        <v>666</v>
      </c>
      <c r="C8" s="86" t="s">
        <v>3</v>
      </c>
      <c r="D8" s="86" t="s">
        <v>4</v>
      </c>
      <c r="E8" s="86" t="s">
        <v>5</v>
      </c>
      <c r="F8" s="86" t="s">
        <v>6</v>
      </c>
      <c r="G8" s="86" t="s">
        <v>7</v>
      </c>
      <c r="H8" s="86" t="s">
        <v>8</v>
      </c>
      <c r="I8" s="86" t="s">
        <v>9</v>
      </c>
      <c r="J8" s="86">
        <v>2015</v>
      </c>
      <c r="K8" s="86">
        <v>2016</v>
      </c>
      <c r="L8" s="86">
        <v>2017</v>
      </c>
      <c r="M8" s="86">
        <v>2018</v>
      </c>
      <c r="N8" s="86">
        <v>2019</v>
      </c>
      <c r="O8" s="88"/>
      <c r="P8" s="87" t="s">
        <v>39</v>
      </c>
      <c r="Q8" s="87" t="s">
        <v>666</v>
      </c>
      <c r="R8" s="86" t="s">
        <v>3</v>
      </c>
      <c r="S8" s="86" t="s">
        <v>4</v>
      </c>
      <c r="T8" s="86" t="s">
        <v>5</v>
      </c>
      <c r="U8" s="86" t="s">
        <v>6</v>
      </c>
      <c r="V8" s="86" t="s">
        <v>7</v>
      </c>
      <c r="W8" s="86" t="s">
        <v>8</v>
      </c>
      <c r="X8" s="86" t="s">
        <v>9</v>
      </c>
      <c r="Y8" s="86">
        <v>2015</v>
      </c>
      <c r="Z8" s="86">
        <v>2016</v>
      </c>
      <c r="AA8" s="86">
        <v>2017</v>
      </c>
      <c r="AB8" s="86">
        <v>2018</v>
      </c>
      <c r="AC8" s="86">
        <v>2019</v>
      </c>
      <c r="AE8" s="87" t="s">
        <v>39</v>
      </c>
      <c r="AF8" s="87" t="s">
        <v>666</v>
      </c>
      <c r="AG8" s="86" t="s">
        <v>3</v>
      </c>
      <c r="AH8" s="86" t="s">
        <v>4</v>
      </c>
      <c r="AI8" s="86" t="s">
        <v>5</v>
      </c>
      <c r="AJ8" s="86" t="s">
        <v>6</v>
      </c>
      <c r="AK8" s="86" t="s">
        <v>7</v>
      </c>
      <c r="AL8" s="86" t="s">
        <v>8</v>
      </c>
      <c r="AM8" s="86" t="s">
        <v>9</v>
      </c>
      <c r="AN8" s="86">
        <v>2015</v>
      </c>
      <c r="AO8" s="86">
        <v>2016</v>
      </c>
      <c r="AP8" s="86">
        <v>2017</v>
      </c>
      <c r="AQ8" s="86">
        <v>2018</v>
      </c>
      <c r="AR8" s="86">
        <v>2019</v>
      </c>
    </row>
    <row r="9" spans="1:53" x14ac:dyDescent="0.25">
      <c r="A9" s="70" t="s">
        <v>83</v>
      </c>
      <c r="B9" s="70" t="s">
        <v>375</v>
      </c>
      <c r="C9" s="77">
        <v>90.383596755686796</v>
      </c>
      <c r="D9" s="77">
        <v>90.948066740303403</v>
      </c>
      <c r="E9" s="77">
        <v>96.216920935691306</v>
      </c>
      <c r="F9" s="77">
        <v>138.51051674275001</v>
      </c>
      <c r="G9" s="77">
        <v>125.728640423667</v>
      </c>
      <c r="H9" s="77">
        <v>116.995272776541</v>
      </c>
      <c r="I9" s="77">
        <v>130.62401042415601</v>
      </c>
      <c r="J9" s="77">
        <v>129.62291364274901</v>
      </c>
      <c r="K9" s="77">
        <v>115.398245440813</v>
      </c>
      <c r="L9" s="77">
        <v>103.385476028014</v>
      </c>
      <c r="M9" s="77">
        <v>107.006613834124</v>
      </c>
      <c r="N9" s="77">
        <v>70.3090172955866</v>
      </c>
      <c r="O9" s="89"/>
      <c r="P9" s="70" t="s">
        <v>83</v>
      </c>
      <c r="Q9" s="70" t="s">
        <v>375</v>
      </c>
      <c r="R9" s="77">
        <v>38248</v>
      </c>
      <c r="S9" s="77">
        <v>38641</v>
      </c>
      <c r="T9" s="77">
        <v>39289</v>
      </c>
      <c r="U9" s="77">
        <v>40194</v>
      </c>
      <c r="V9" s="77">
        <v>40723</v>
      </c>
      <c r="W9" s="77">
        <v>41449</v>
      </c>
      <c r="X9" s="77">
        <v>41816</v>
      </c>
      <c r="Y9" s="77">
        <v>42661</v>
      </c>
      <c r="Z9" s="77">
        <v>43891</v>
      </c>
      <c r="AA9" s="77">
        <v>44605</v>
      </c>
      <c r="AB9" s="77">
        <v>45543</v>
      </c>
      <c r="AC9" s="77">
        <v>46786</v>
      </c>
      <c r="AE9" s="70" t="s">
        <v>83</v>
      </c>
      <c r="AF9" s="70" t="s">
        <v>375</v>
      </c>
      <c r="AG9" s="245">
        <f t="shared" ref="AG9:AG72" si="0">(C9*1000)/R9</f>
        <v>2.3630934102616292</v>
      </c>
      <c r="AH9" s="245">
        <f t="shared" ref="AH9:AH72" si="1">(D9*1000)/S9</f>
        <v>2.3536675225874952</v>
      </c>
      <c r="AI9" s="245">
        <f t="shared" ref="AI9:AI72" si="2">(E9*1000)/T9</f>
        <v>2.4489531659164476</v>
      </c>
      <c r="AJ9" s="245">
        <f t="shared" ref="AJ9:AJ72" si="3">(F9*1000)/U9</f>
        <v>3.4460495781148932</v>
      </c>
      <c r="AK9" s="245">
        <f t="shared" ref="AK9:AK72" si="4">(G9*1000)/V9</f>
        <v>3.0874110557588343</v>
      </c>
      <c r="AL9" s="245">
        <f t="shared" ref="AL9:AL72" si="5">(H9*1000)/W9</f>
        <v>2.822631976080026</v>
      </c>
      <c r="AM9" s="245">
        <f t="shared" ref="AM9:AM72" si="6">(I9*1000)/X9</f>
        <v>3.1237806204361016</v>
      </c>
      <c r="AN9" s="245">
        <f t="shared" ref="AN9:AN72" si="7">(J9*1000)/Y9</f>
        <v>3.038440581391646</v>
      </c>
      <c r="AO9" s="245">
        <f t="shared" ref="AO9:AO72" si="8">(K9*1000)/Z9</f>
        <v>2.6292006434306123</v>
      </c>
      <c r="AP9" s="245">
        <f t="shared" ref="AP9:AP72" si="9">(L9*1000)/AA9</f>
        <v>2.3178001575611256</v>
      </c>
      <c r="AQ9" s="245">
        <f t="shared" ref="AQ9:AQ72" si="10">(M9*1000)/AB9</f>
        <v>2.3495732348357379</v>
      </c>
      <c r="AR9" s="245">
        <f t="shared" ref="AR9:AR72" si="11">(N9*1000)/AC9</f>
        <v>1.5027789786599965</v>
      </c>
    </row>
    <row r="10" spans="1:53" x14ac:dyDescent="0.25">
      <c r="A10" s="70" t="s">
        <v>84</v>
      </c>
      <c r="B10" s="70" t="s">
        <v>376</v>
      </c>
      <c r="C10" s="77">
        <v>125.55390759189901</v>
      </c>
      <c r="D10" s="77">
        <v>121.739915889369</v>
      </c>
      <c r="E10" s="77">
        <v>120.10888348372301</v>
      </c>
      <c r="F10" s="77">
        <v>115.105399618722</v>
      </c>
      <c r="G10" s="77">
        <v>108.445458835867</v>
      </c>
      <c r="H10" s="77">
        <v>105.318228955458</v>
      </c>
      <c r="I10" s="77">
        <v>101.519842947957</v>
      </c>
      <c r="J10" s="77">
        <v>102.73329160345401</v>
      </c>
      <c r="K10" s="77">
        <v>96.586005093892595</v>
      </c>
      <c r="L10" s="77">
        <v>93.760779808464406</v>
      </c>
      <c r="M10" s="77">
        <v>89.225102701732496</v>
      </c>
      <c r="N10" s="77">
        <v>85.489918982523207</v>
      </c>
      <c r="O10" s="89"/>
      <c r="P10" s="70" t="s">
        <v>84</v>
      </c>
      <c r="Q10" s="70" t="s">
        <v>376</v>
      </c>
      <c r="R10" s="77">
        <v>28954</v>
      </c>
      <c r="S10" s="77">
        <v>29361</v>
      </c>
      <c r="T10" s="77">
        <v>30114</v>
      </c>
      <c r="U10" s="77">
        <v>30715</v>
      </c>
      <c r="V10" s="77">
        <v>31215</v>
      </c>
      <c r="W10" s="77">
        <v>31616</v>
      </c>
      <c r="X10" s="77">
        <v>31969</v>
      </c>
      <c r="Y10" s="77">
        <v>32380</v>
      </c>
      <c r="Z10" s="77">
        <v>32785</v>
      </c>
      <c r="AA10" s="77">
        <v>33175</v>
      </c>
      <c r="AB10" s="77">
        <v>33432</v>
      </c>
      <c r="AC10" s="77">
        <v>34090</v>
      </c>
      <c r="AE10" s="70" t="s">
        <v>84</v>
      </c>
      <c r="AF10" s="70" t="s">
        <v>376</v>
      </c>
      <c r="AG10" s="245">
        <f t="shared" si="0"/>
        <v>4.3363233954513714</v>
      </c>
      <c r="AH10" s="245">
        <f t="shared" si="1"/>
        <v>4.1463136776461633</v>
      </c>
      <c r="AI10" s="245">
        <f t="shared" si="2"/>
        <v>3.9884732511032412</v>
      </c>
      <c r="AJ10" s="245">
        <f t="shared" si="3"/>
        <v>3.7475305101325738</v>
      </c>
      <c r="AK10" s="245">
        <f t="shared" si="4"/>
        <v>3.4741457259608199</v>
      </c>
      <c r="AL10" s="245">
        <f t="shared" si="5"/>
        <v>3.3311686790061357</v>
      </c>
      <c r="AM10" s="245">
        <f t="shared" si="6"/>
        <v>3.1755714269435078</v>
      </c>
      <c r="AN10" s="245">
        <f t="shared" si="7"/>
        <v>3.1727390859621374</v>
      </c>
      <c r="AO10" s="245">
        <f t="shared" si="8"/>
        <v>2.946042552810511</v>
      </c>
      <c r="AP10" s="245">
        <f t="shared" si="9"/>
        <v>2.8262480725987764</v>
      </c>
      <c r="AQ10" s="245">
        <f t="shared" si="10"/>
        <v>2.6688532753569185</v>
      </c>
      <c r="AR10" s="245">
        <f t="shared" si="11"/>
        <v>2.507771164051722</v>
      </c>
    </row>
    <row r="11" spans="1:53" x14ac:dyDescent="0.25">
      <c r="A11" s="70" t="s">
        <v>85</v>
      </c>
      <c r="B11" s="70" t="s">
        <v>377</v>
      </c>
      <c r="C11" s="77">
        <v>103.57765734859601</v>
      </c>
      <c r="D11" s="77">
        <v>103.056117756265</v>
      </c>
      <c r="E11" s="77">
        <v>102.05255642552601</v>
      </c>
      <c r="F11" s="77">
        <v>95.477792149232997</v>
      </c>
      <c r="G11" s="77">
        <v>91.390103750601696</v>
      </c>
      <c r="H11" s="77">
        <v>89.329902726169905</v>
      </c>
      <c r="I11" s="77">
        <v>87.086504644328301</v>
      </c>
      <c r="J11" s="77">
        <v>88.518719316359906</v>
      </c>
      <c r="K11" s="77">
        <v>87.283520025294806</v>
      </c>
      <c r="L11" s="77">
        <v>86.211887785141897</v>
      </c>
      <c r="M11" s="77">
        <v>84.198726391533199</v>
      </c>
      <c r="N11" s="77">
        <v>81.968461576712798</v>
      </c>
      <c r="O11" s="77"/>
      <c r="P11" s="70" t="s">
        <v>85</v>
      </c>
      <c r="Q11" s="70" t="s">
        <v>377</v>
      </c>
      <c r="R11" s="77">
        <v>38720</v>
      </c>
      <c r="S11" s="77">
        <v>39173</v>
      </c>
      <c r="T11" s="77">
        <v>39521</v>
      </c>
      <c r="U11" s="77">
        <v>39792</v>
      </c>
      <c r="V11" s="77">
        <v>40269</v>
      </c>
      <c r="W11" s="77">
        <v>40495</v>
      </c>
      <c r="X11" s="77">
        <v>41180</v>
      </c>
      <c r="Y11" s="77">
        <v>42130</v>
      </c>
      <c r="Z11" s="77">
        <v>43293</v>
      </c>
      <c r="AA11" s="77">
        <v>44130</v>
      </c>
      <c r="AB11" s="77">
        <v>44831</v>
      </c>
      <c r="AC11" s="77">
        <v>45574</v>
      </c>
      <c r="AE11" s="70" t="s">
        <v>85</v>
      </c>
      <c r="AF11" s="70" t="s">
        <v>377</v>
      </c>
      <c r="AG11" s="245">
        <f t="shared" si="0"/>
        <v>2.6750428034244838</v>
      </c>
      <c r="AH11" s="245">
        <f t="shared" si="1"/>
        <v>2.6307946227316008</v>
      </c>
      <c r="AI11" s="245">
        <f t="shared" si="2"/>
        <v>2.5822361890014425</v>
      </c>
      <c r="AJ11" s="245">
        <f t="shared" si="3"/>
        <v>2.3994217970756182</v>
      </c>
      <c r="AK11" s="245">
        <f t="shared" si="4"/>
        <v>2.2694902716879413</v>
      </c>
      <c r="AL11" s="245">
        <f t="shared" si="5"/>
        <v>2.2059489498992444</v>
      </c>
      <c r="AM11" s="245">
        <f t="shared" si="6"/>
        <v>2.1147767033591136</v>
      </c>
      <c r="AN11" s="245">
        <f t="shared" si="7"/>
        <v>2.1010851962107737</v>
      </c>
      <c r="AO11" s="245">
        <f t="shared" si="8"/>
        <v>2.0161116121611995</v>
      </c>
      <c r="AP11" s="245">
        <f t="shared" si="9"/>
        <v>1.9535891181767935</v>
      </c>
      <c r="AQ11" s="245">
        <f t="shared" si="10"/>
        <v>1.878136253742571</v>
      </c>
      <c r="AR11" s="245">
        <f t="shared" si="11"/>
        <v>1.7985794877937595</v>
      </c>
    </row>
    <row r="12" spans="1:53" x14ac:dyDescent="0.25">
      <c r="A12" s="70" t="s">
        <v>86</v>
      </c>
      <c r="B12" s="70" t="s">
        <v>378</v>
      </c>
      <c r="C12" s="77">
        <v>139.33697831538299</v>
      </c>
      <c r="D12" s="77">
        <v>134.187147028547</v>
      </c>
      <c r="E12" s="77">
        <v>132.056737197492</v>
      </c>
      <c r="F12" s="77">
        <v>120.633083846555</v>
      </c>
      <c r="G12" s="77">
        <v>116.405874742015</v>
      </c>
      <c r="H12" s="77">
        <v>114.52639491201199</v>
      </c>
      <c r="I12" s="77">
        <v>116.920927831532</v>
      </c>
      <c r="J12" s="77">
        <v>117.95390954080599</v>
      </c>
      <c r="K12" s="77">
        <v>116.156491673242</v>
      </c>
      <c r="L12" s="77">
        <v>112.78565076327</v>
      </c>
      <c r="M12" s="77">
        <v>105.822758887794</v>
      </c>
      <c r="N12" s="77">
        <v>98.873164485842096</v>
      </c>
      <c r="O12" s="77"/>
      <c r="P12" s="70" t="s">
        <v>86</v>
      </c>
      <c r="Q12" s="70" t="s">
        <v>378</v>
      </c>
      <c r="R12" s="77">
        <v>37376</v>
      </c>
      <c r="S12" s="77">
        <v>37756</v>
      </c>
      <c r="T12" s="77">
        <v>38301</v>
      </c>
      <c r="U12" s="77">
        <v>38894</v>
      </c>
      <c r="V12" s="77">
        <v>39387</v>
      </c>
      <c r="W12" s="77">
        <v>39784</v>
      </c>
      <c r="X12" s="77">
        <v>40541</v>
      </c>
      <c r="Y12" s="77">
        <v>41107</v>
      </c>
      <c r="Z12" s="77">
        <v>42000</v>
      </c>
      <c r="AA12" s="77">
        <v>43444</v>
      </c>
      <c r="AB12" s="77">
        <v>44397</v>
      </c>
      <c r="AC12" s="77">
        <v>45000</v>
      </c>
      <c r="AE12" s="70" t="s">
        <v>86</v>
      </c>
      <c r="AF12" s="70" t="s">
        <v>378</v>
      </c>
      <c r="AG12" s="245">
        <f t="shared" si="0"/>
        <v>3.7279799420853754</v>
      </c>
      <c r="AH12" s="245">
        <f t="shared" si="1"/>
        <v>3.5540615274008638</v>
      </c>
      <c r="AI12" s="245">
        <f t="shared" si="2"/>
        <v>3.4478665621652702</v>
      </c>
      <c r="AJ12" s="245">
        <f t="shared" si="3"/>
        <v>3.1015859476154417</v>
      </c>
      <c r="AK12" s="245">
        <f t="shared" si="4"/>
        <v>2.955438970777541</v>
      </c>
      <c r="AL12" s="245">
        <f t="shared" si="5"/>
        <v>2.8787048791476972</v>
      </c>
      <c r="AM12" s="245">
        <f t="shared" si="6"/>
        <v>2.8840168676532891</v>
      </c>
      <c r="AN12" s="245">
        <f t="shared" si="7"/>
        <v>2.8694360946020385</v>
      </c>
      <c r="AO12" s="245">
        <f t="shared" si="8"/>
        <v>2.7656307541248095</v>
      </c>
      <c r="AP12" s="245">
        <f t="shared" si="9"/>
        <v>2.5961157067321148</v>
      </c>
      <c r="AQ12" s="245">
        <f t="shared" si="10"/>
        <v>2.3835565215621326</v>
      </c>
      <c r="AR12" s="245">
        <f t="shared" si="11"/>
        <v>2.1971814330187129</v>
      </c>
    </row>
    <row r="13" spans="1:53" x14ac:dyDescent="0.25">
      <c r="A13" s="70" t="s">
        <v>87</v>
      </c>
      <c r="B13" s="70" t="s">
        <v>379</v>
      </c>
      <c r="C13" s="77">
        <v>127.558632223728</v>
      </c>
      <c r="D13" s="77">
        <v>121.25398685760599</v>
      </c>
      <c r="E13" s="77">
        <v>125.12238528114599</v>
      </c>
      <c r="F13" s="77">
        <v>123.351773568379</v>
      </c>
      <c r="G13" s="77">
        <v>112.278940058513</v>
      </c>
      <c r="H13" s="77">
        <v>122.090678384092</v>
      </c>
      <c r="I13" s="77">
        <v>118.00359071512101</v>
      </c>
      <c r="J13" s="77">
        <v>128.338888852255</v>
      </c>
      <c r="K13" s="77">
        <v>134.807126499677</v>
      </c>
      <c r="L13" s="77">
        <v>108.919714553964</v>
      </c>
      <c r="M13" s="77">
        <v>109.224676427661</v>
      </c>
      <c r="N13" s="77">
        <v>107.63442649232699</v>
      </c>
      <c r="O13" s="77"/>
      <c r="P13" s="70" t="s">
        <v>87</v>
      </c>
      <c r="Q13" s="70" t="s">
        <v>379</v>
      </c>
      <c r="R13" s="77">
        <v>64355</v>
      </c>
      <c r="S13" s="77">
        <v>65295</v>
      </c>
      <c r="T13" s="77">
        <v>66211</v>
      </c>
      <c r="U13" s="77">
        <v>67320</v>
      </c>
      <c r="V13" s="77">
        <v>68210</v>
      </c>
      <c r="W13" s="77">
        <v>69167</v>
      </c>
      <c r="X13" s="77">
        <v>70701</v>
      </c>
      <c r="Y13" s="77">
        <v>72429</v>
      </c>
      <c r="Z13" s="77">
        <v>74412</v>
      </c>
      <c r="AA13" s="77">
        <v>76453</v>
      </c>
      <c r="AB13" s="77">
        <v>78480</v>
      </c>
      <c r="AC13" s="77">
        <v>79990</v>
      </c>
      <c r="AE13" s="70" t="s">
        <v>87</v>
      </c>
      <c r="AF13" s="70" t="s">
        <v>379</v>
      </c>
      <c r="AG13" s="245">
        <f t="shared" si="0"/>
        <v>1.9821091169874601</v>
      </c>
      <c r="AH13" s="245">
        <f t="shared" si="1"/>
        <v>1.8570179471262118</v>
      </c>
      <c r="AI13" s="245">
        <f t="shared" si="2"/>
        <v>1.8897522357485312</v>
      </c>
      <c r="AJ13" s="245">
        <f t="shared" si="3"/>
        <v>1.832319868811334</v>
      </c>
      <c r="AK13" s="245">
        <f t="shared" si="4"/>
        <v>1.6460774088625276</v>
      </c>
      <c r="AL13" s="245">
        <f t="shared" si="5"/>
        <v>1.7651579276836062</v>
      </c>
      <c r="AM13" s="245">
        <f t="shared" si="6"/>
        <v>1.6690512257976693</v>
      </c>
      <c r="AN13" s="245">
        <f t="shared" si="7"/>
        <v>1.7719268366573471</v>
      </c>
      <c r="AO13" s="245">
        <f t="shared" si="8"/>
        <v>1.8116315446389963</v>
      </c>
      <c r="AP13" s="245">
        <f t="shared" si="9"/>
        <v>1.4246624011348672</v>
      </c>
      <c r="AQ13" s="245">
        <f t="shared" si="10"/>
        <v>1.3917517383748852</v>
      </c>
      <c r="AR13" s="245">
        <f t="shared" si="11"/>
        <v>1.3455985309704588</v>
      </c>
    </row>
    <row r="14" spans="1:53" x14ac:dyDescent="0.25">
      <c r="A14" s="70" t="s">
        <v>88</v>
      </c>
      <c r="B14" s="70" t="s">
        <v>380</v>
      </c>
      <c r="C14" s="77">
        <v>71.73205177525</v>
      </c>
      <c r="D14" s="77">
        <v>68.107096113274395</v>
      </c>
      <c r="E14" s="77">
        <v>69.617160384825297</v>
      </c>
      <c r="F14" s="77">
        <v>67.428251738279002</v>
      </c>
      <c r="G14" s="77">
        <v>65.4685945903842</v>
      </c>
      <c r="H14" s="77">
        <v>65.605347417016603</v>
      </c>
      <c r="I14" s="77">
        <v>65.385178424082795</v>
      </c>
      <c r="J14" s="77">
        <v>66.515669614396401</v>
      </c>
      <c r="K14" s="77">
        <v>63.425885450990002</v>
      </c>
      <c r="L14" s="77">
        <v>61.442144186106503</v>
      </c>
      <c r="M14" s="77">
        <v>58.494577790981502</v>
      </c>
      <c r="N14" s="77">
        <v>57.450033700487701</v>
      </c>
      <c r="O14" s="77"/>
      <c r="P14" s="70" t="s">
        <v>88</v>
      </c>
      <c r="Q14" s="70" t="s">
        <v>380</v>
      </c>
      <c r="R14" s="77">
        <v>24779</v>
      </c>
      <c r="S14" s="77">
        <v>25095</v>
      </c>
      <c r="T14" s="77">
        <v>25410</v>
      </c>
      <c r="U14" s="77">
        <v>25767</v>
      </c>
      <c r="V14" s="77">
        <v>26160</v>
      </c>
      <c r="W14" s="77">
        <v>26355</v>
      </c>
      <c r="X14" s="77">
        <v>26698</v>
      </c>
      <c r="Y14" s="77">
        <v>26984</v>
      </c>
      <c r="Z14" s="77">
        <v>27406</v>
      </c>
      <c r="AA14" s="77">
        <v>27753</v>
      </c>
      <c r="AB14" s="77">
        <v>28308</v>
      </c>
      <c r="AC14" s="77">
        <v>28690</v>
      </c>
      <c r="AE14" s="70" t="s">
        <v>88</v>
      </c>
      <c r="AF14" s="70" t="s">
        <v>380</v>
      </c>
      <c r="AG14" s="245">
        <f t="shared" si="0"/>
        <v>2.8948727460853951</v>
      </c>
      <c r="AH14" s="245">
        <f t="shared" si="1"/>
        <v>2.7139707556594699</v>
      </c>
      <c r="AI14" s="245">
        <f t="shared" si="2"/>
        <v>2.739754442535431</v>
      </c>
      <c r="AJ14" s="245">
        <f t="shared" si="3"/>
        <v>2.6168452570450187</v>
      </c>
      <c r="AK14" s="245">
        <f t="shared" si="4"/>
        <v>2.5026221173694267</v>
      </c>
      <c r="AL14" s="245">
        <f t="shared" si="5"/>
        <v>2.4892941535578297</v>
      </c>
      <c r="AM14" s="245">
        <f t="shared" si="6"/>
        <v>2.4490665377212824</v>
      </c>
      <c r="AN14" s="245">
        <f t="shared" si="7"/>
        <v>2.4650040621996889</v>
      </c>
      <c r="AO14" s="245">
        <f t="shared" si="8"/>
        <v>2.3143065551700359</v>
      </c>
      <c r="AP14" s="245">
        <f t="shared" si="9"/>
        <v>2.2138919823480885</v>
      </c>
      <c r="AQ14" s="245">
        <f t="shared" si="10"/>
        <v>2.0663620810718348</v>
      </c>
      <c r="AR14" s="245">
        <f t="shared" si="11"/>
        <v>2.0024410491630427</v>
      </c>
    </row>
    <row r="15" spans="1:53" x14ac:dyDescent="0.25">
      <c r="A15" s="70" t="s">
        <v>89</v>
      </c>
      <c r="B15" s="70" t="s">
        <v>381</v>
      </c>
      <c r="C15" s="77">
        <v>265.64749875032402</v>
      </c>
      <c r="D15" s="77">
        <v>255.89943706756901</v>
      </c>
      <c r="E15" s="77">
        <v>250.04688669509099</v>
      </c>
      <c r="F15" s="77">
        <v>239.03172959923401</v>
      </c>
      <c r="G15" s="77">
        <v>227.19080588489601</v>
      </c>
      <c r="H15" s="77">
        <v>212.949723964865</v>
      </c>
      <c r="I15" s="77">
        <v>196.91001717997901</v>
      </c>
      <c r="J15" s="77">
        <v>197.68770163190899</v>
      </c>
      <c r="K15" s="77">
        <v>187.49037314508999</v>
      </c>
      <c r="L15" s="77">
        <v>180.64590383449001</v>
      </c>
      <c r="M15" s="77">
        <v>173.62862278323701</v>
      </c>
      <c r="N15" s="77">
        <v>168.08883168712799</v>
      </c>
      <c r="O15" s="77"/>
      <c r="P15" s="70" t="s">
        <v>89</v>
      </c>
      <c r="Q15" s="70" t="s">
        <v>381</v>
      </c>
      <c r="R15" s="77">
        <v>94209</v>
      </c>
      <c r="S15" s="77">
        <v>95798</v>
      </c>
      <c r="T15" s="77">
        <v>97453</v>
      </c>
      <c r="U15" s="77">
        <v>99049</v>
      </c>
      <c r="V15" s="77">
        <v>101010</v>
      </c>
      <c r="W15" s="77">
        <v>102557</v>
      </c>
      <c r="X15" s="77">
        <v>104185</v>
      </c>
      <c r="Y15" s="77">
        <v>105311</v>
      </c>
      <c r="Z15" s="77">
        <v>107538</v>
      </c>
      <c r="AA15" s="77">
        <v>110003</v>
      </c>
      <c r="AB15" s="77">
        <v>111722</v>
      </c>
      <c r="AC15" s="77">
        <v>112848</v>
      </c>
      <c r="AE15" s="70" t="s">
        <v>89</v>
      </c>
      <c r="AF15" s="70" t="s">
        <v>381</v>
      </c>
      <c r="AG15" s="245">
        <f t="shared" si="0"/>
        <v>2.8197677371623096</v>
      </c>
      <c r="AH15" s="245">
        <f t="shared" si="1"/>
        <v>2.6712398700136641</v>
      </c>
      <c r="AI15" s="245">
        <f t="shared" si="2"/>
        <v>2.5658203102530552</v>
      </c>
      <c r="AJ15" s="245">
        <f t="shared" si="3"/>
        <v>2.413267469628507</v>
      </c>
      <c r="AK15" s="245">
        <f t="shared" si="4"/>
        <v>2.2491912274516981</v>
      </c>
      <c r="AL15" s="245">
        <f t="shared" si="5"/>
        <v>2.0764035996067065</v>
      </c>
      <c r="AM15" s="245">
        <f t="shared" si="6"/>
        <v>1.8900035243075204</v>
      </c>
      <c r="AN15" s="245">
        <f t="shared" si="7"/>
        <v>1.8771799871989536</v>
      </c>
      <c r="AO15" s="245">
        <f t="shared" si="8"/>
        <v>1.7434801943972362</v>
      </c>
      <c r="AP15" s="245">
        <f t="shared" si="9"/>
        <v>1.6421907023852989</v>
      </c>
      <c r="AQ15" s="245">
        <f t="shared" si="10"/>
        <v>1.5541130912733125</v>
      </c>
      <c r="AR15" s="245">
        <f t="shared" si="11"/>
        <v>1.489515380752233</v>
      </c>
    </row>
    <row r="16" spans="1:53" x14ac:dyDescent="0.25">
      <c r="A16" s="70" t="s">
        <v>90</v>
      </c>
      <c r="B16" s="70" t="s">
        <v>382</v>
      </c>
      <c r="C16" s="77">
        <v>157.87004845338899</v>
      </c>
      <c r="D16" s="77">
        <v>166.852388126628</v>
      </c>
      <c r="E16" s="77">
        <v>168.18350148333499</v>
      </c>
      <c r="F16" s="77">
        <v>151.31845420769801</v>
      </c>
      <c r="G16" s="77">
        <v>143.603476204336</v>
      </c>
      <c r="H16" s="77">
        <v>144.05061116996501</v>
      </c>
      <c r="I16" s="77">
        <v>139.92060505063401</v>
      </c>
      <c r="J16" s="77">
        <v>147.67574282256899</v>
      </c>
      <c r="K16" s="77">
        <v>137.065553145449</v>
      </c>
      <c r="L16" s="77">
        <v>137.72410861568301</v>
      </c>
      <c r="M16" s="77">
        <v>137.08822587177801</v>
      </c>
      <c r="N16" s="77">
        <v>130.11494821327</v>
      </c>
      <c r="O16" s="77"/>
      <c r="P16" s="70" t="s">
        <v>90</v>
      </c>
      <c r="Q16" s="70" t="s">
        <v>382</v>
      </c>
      <c r="R16" s="77">
        <v>80055</v>
      </c>
      <c r="S16" s="77">
        <v>81195</v>
      </c>
      <c r="T16" s="77">
        <v>82608</v>
      </c>
      <c r="U16" s="77">
        <v>84677</v>
      </c>
      <c r="V16" s="77">
        <v>86274</v>
      </c>
      <c r="W16" s="77">
        <v>87580</v>
      </c>
      <c r="X16" s="77">
        <v>88901</v>
      </c>
      <c r="Y16" s="77">
        <v>89425</v>
      </c>
      <c r="Z16" s="77">
        <v>90675</v>
      </c>
      <c r="AA16" s="77">
        <v>91925</v>
      </c>
      <c r="AB16" s="77">
        <v>93106</v>
      </c>
      <c r="AC16" s="77">
        <v>94606</v>
      </c>
      <c r="AE16" s="70" t="s">
        <v>90</v>
      </c>
      <c r="AF16" s="70" t="s">
        <v>382</v>
      </c>
      <c r="AG16" s="245">
        <f t="shared" si="0"/>
        <v>1.9720198420259696</v>
      </c>
      <c r="AH16" s="245">
        <f t="shared" si="1"/>
        <v>2.0549589029697395</v>
      </c>
      <c r="AI16" s="245">
        <f t="shared" si="2"/>
        <v>2.0359226888840669</v>
      </c>
      <c r="AJ16" s="245">
        <f t="shared" si="3"/>
        <v>1.7870077377292299</v>
      </c>
      <c r="AK16" s="245">
        <f t="shared" si="4"/>
        <v>1.66450467353242</v>
      </c>
      <c r="AL16" s="245">
        <f t="shared" si="5"/>
        <v>1.6447888920982532</v>
      </c>
      <c r="AM16" s="245">
        <f t="shared" si="6"/>
        <v>1.5738923639850397</v>
      </c>
      <c r="AN16" s="245">
        <f t="shared" si="7"/>
        <v>1.6513921478621076</v>
      </c>
      <c r="AO16" s="245">
        <f t="shared" si="8"/>
        <v>1.5116134893349766</v>
      </c>
      <c r="AP16" s="245">
        <f t="shared" si="9"/>
        <v>1.4982225576903239</v>
      </c>
      <c r="AQ16" s="245">
        <f t="shared" si="10"/>
        <v>1.4723887383388612</v>
      </c>
      <c r="AR16" s="245">
        <f t="shared" si="11"/>
        <v>1.3753350549993657</v>
      </c>
    </row>
    <row r="17" spans="1:44" x14ac:dyDescent="0.25">
      <c r="A17" s="70" t="s">
        <v>91</v>
      </c>
      <c r="B17" s="70" t="s">
        <v>383</v>
      </c>
      <c r="C17" s="77">
        <v>28.495765565707998</v>
      </c>
      <c r="D17" s="77">
        <v>28.6367449756093</v>
      </c>
      <c r="E17" s="77">
        <v>28.102813231827898</v>
      </c>
      <c r="F17" s="77">
        <v>28.138586827799401</v>
      </c>
      <c r="G17" s="77">
        <v>26.498858245763</v>
      </c>
      <c r="H17" s="77">
        <v>25.404959236541298</v>
      </c>
      <c r="I17" s="77">
        <v>24.879451662760701</v>
      </c>
      <c r="J17" s="77">
        <v>24.4524471893567</v>
      </c>
      <c r="K17" s="77">
        <v>23.687571605740999</v>
      </c>
      <c r="L17" s="77">
        <v>23.201481038755301</v>
      </c>
      <c r="M17" s="77">
        <v>22.4991302574069</v>
      </c>
      <c r="N17" s="77">
        <v>22.104320540884501</v>
      </c>
      <c r="O17" s="77"/>
      <c r="P17" s="70" t="s">
        <v>91</v>
      </c>
      <c r="Q17" s="70" t="s">
        <v>383</v>
      </c>
      <c r="R17" s="77">
        <v>15177</v>
      </c>
      <c r="S17" s="77">
        <v>15313</v>
      </c>
      <c r="T17" s="77">
        <v>15391</v>
      </c>
      <c r="U17" s="77">
        <v>15694</v>
      </c>
      <c r="V17" s="77">
        <v>15881</v>
      </c>
      <c r="W17" s="77">
        <v>16001</v>
      </c>
      <c r="X17" s="77">
        <v>16140</v>
      </c>
      <c r="Y17" s="77">
        <v>16426</v>
      </c>
      <c r="Z17" s="77">
        <v>16615</v>
      </c>
      <c r="AA17" s="77">
        <v>16665</v>
      </c>
      <c r="AB17" s="77">
        <v>16786</v>
      </c>
      <c r="AC17" s="77">
        <v>16750</v>
      </c>
      <c r="AE17" s="70" t="s">
        <v>91</v>
      </c>
      <c r="AF17" s="70" t="s">
        <v>383</v>
      </c>
      <c r="AG17" s="245">
        <f t="shared" si="0"/>
        <v>1.8775624672667852</v>
      </c>
      <c r="AH17" s="245">
        <f t="shared" si="1"/>
        <v>1.870093709632946</v>
      </c>
      <c r="AI17" s="245">
        <f t="shared" si="2"/>
        <v>1.8259251011518354</v>
      </c>
      <c r="AJ17" s="245">
        <f t="shared" si="3"/>
        <v>1.7929518814705876</v>
      </c>
      <c r="AK17" s="245">
        <f t="shared" si="4"/>
        <v>1.6685887693320949</v>
      </c>
      <c r="AL17" s="245">
        <f t="shared" si="5"/>
        <v>1.5877107203638083</v>
      </c>
      <c r="AM17" s="245">
        <f t="shared" si="6"/>
        <v>1.5414777981883954</v>
      </c>
      <c r="AN17" s="245">
        <f t="shared" si="7"/>
        <v>1.4886428338826676</v>
      </c>
      <c r="AO17" s="245">
        <f t="shared" si="8"/>
        <v>1.4256738853891664</v>
      </c>
      <c r="AP17" s="245">
        <f t="shared" si="9"/>
        <v>1.3922280851338313</v>
      </c>
      <c r="AQ17" s="245">
        <f t="shared" si="10"/>
        <v>1.3403509029790839</v>
      </c>
      <c r="AR17" s="245">
        <f t="shared" si="11"/>
        <v>1.3196609278140001</v>
      </c>
    </row>
    <row r="18" spans="1:44" x14ac:dyDescent="0.25">
      <c r="A18" s="70" t="s">
        <v>92</v>
      </c>
      <c r="B18" s="70" t="s">
        <v>384</v>
      </c>
      <c r="C18" s="77">
        <v>196.576986503098</v>
      </c>
      <c r="D18" s="77">
        <v>179.89801978780201</v>
      </c>
      <c r="E18" s="77">
        <v>197.675805724485</v>
      </c>
      <c r="F18" s="77">
        <v>167.73458446452599</v>
      </c>
      <c r="G18" s="77">
        <v>161.311069024723</v>
      </c>
      <c r="H18" s="77">
        <v>162.35581570404801</v>
      </c>
      <c r="I18" s="77">
        <v>161.90263536650201</v>
      </c>
      <c r="J18" s="77">
        <v>164.135726534913</v>
      </c>
      <c r="K18" s="77">
        <v>162.324686939613</v>
      </c>
      <c r="L18" s="77">
        <v>159.376751629279</v>
      </c>
      <c r="M18" s="77">
        <v>159.67595181096499</v>
      </c>
      <c r="N18" s="77">
        <v>156.825469417199</v>
      </c>
      <c r="O18" s="77"/>
      <c r="P18" s="70" t="s">
        <v>92</v>
      </c>
      <c r="Q18" s="70" t="s">
        <v>384</v>
      </c>
      <c r="R18" s="77">
        <v>74968</v>
      </c>
      <c r="S18" s="77">
        <v>76237</v>
      </c>
      <c r="T18" s="77">
        <v>77054</v>
      </c>
      <c r="U18" s="77">
        <v>78326</v>
      </c>
      <c r="V18" s="77">
        <v>79430</v>
      </c>
      <c r="W18" s="77">
        <v>80932</v>
      </c>
      <c r="X18" s="77">
        <v>82407</v>
      </c>
      <c r="Y18" s="77">
        <v>83866</v>
      </c>
      <c r="Z18" s="77">
        <v>85693</v>
      </c>
      <c r="AA18" s="77">
        <v>88037</v>
      </c>
      <c r="AB18" s="77">
        <v>89989</v>
      </c>
      <c r="AC18" s="77">
        <v>92095</v>
      </c>
      <c r="AE18" s="70" t="s">
        <v>92</v>
      </c>
      <c r="AF18" s="70" t="s">
        <v>384</v>
      </c>
      <c r="AG18" s="245">
        <f t="shared" si="0"/>
        <v>2.6221452686892808</v>
      </c>
      <c r="AH18" s="245">
        <f t="shared" si="1"/>
        <v>2.3597206053202777</v>
      </c>
      <c r="AI18" s="245">
        <f t="shared" si="2"/>
        <v>2.5654191310572454</v>
      </c>
      <c r="AJ18" s="245">
        <f t="shared" si="3"/>
        <v>2.1414930478324696</v>
      </c>
      <c r="AK18" s="245">
        <f t="shared" si="4"/>
        <v>2.0308582276812666</v>
      </c>
      <c r="AL18" s="245">
        <f t="shared" si="5"/>
        <v>2.0060769004108141</v>
      </c>
      <c r="AM18" s="245">
        <f t="shared" si="6"/>
        <v>1.964670906191246</v>
      </c>
      <c r="AN18" s="245">
        <f t="shared" si="7"/>
        <v>1.9571188149537715</v>
      </c>
      <c r="AO18" s="245">
        <f t="shared" si="8"/>
        <v>1.8942584218035661</v>
      </c>
      <c r="AP18" s="245">
        <f t="shared" si="9"/>
        <v>1.8103382853718208</v>
      </c>
      <c r="AQ18" s="245">
        <f t="shared" si="10"/>
        <v>1.774394112735612</v>
      </c>
      <c r="AR18" s="245">
        <f t="shared" si="11"/>
        <v>1.7028662730571584</v>
      </c>
    </row>
    <row r="19" spans="1:44" x14ac:dyDescent="0.25">
      <c r="A19" s="70" t="s">
        <v>93</v>
      </c>
      <c r="B19" s="70" t="s">
        <v>385</v>
      </c>
      <c r="C19" s="77">
        <v>77.037027559305898</v>
      </c>
      <c r="D19" s="77">
        <v>77.850919555955301</v>
      </c>
      <c r="E19" s="77">
        <v>76.085585834893095</v>
      </c>
      <c r="F19" s="77">
        <v>73.229769621174697</v>
      </c>
      <c r="G19" s="77">
        <v>67.631275012726505</v>
      </c>
      <c r="H19" s="77">
        <v>65.458695870421593</v>
      </c>
      <c r="I19" s="77">
        <v>64.957878371930207</v>
      </c>
      <c r="J19" s="77">
        <v>70.5447265191669</v>
      </c>
      <c r="K19" s="77">
        <v>66.702287058009702</v>
      </c>
      <c r="L19" s="77">
        <v>62.116374081244203</v>
      </c>
      <c r="M19" s="77">
        <v>60.085942080399498</v>
      </c>
      <c r="N19" s="77">
        <v>59.357160929512901</v>
      </c>
      <c r="O19" s="77"/>
      <c r="P19" s="70" t="s">
        <v>93</v>
      </c>
      <c r="Q19" s="70" t="s">
        <v>385</v>
      </c>
      <c r="R19" s="77">
        <v>42332</v>
      </c>
      <c r="S19" s="77">
        <v>42602</v>
      </c>
      <c r="T19" s="77">
        <v>42947</v>
      </c>
      <c r="U19" s="77">
        <v>43328</v>
      </c>
      <c r="V19" s="77">
        <v>43764</v>
      </c>
      <c r="W19" s="77">
        <v>44281</v>
      </c>
      <c r="X19" s="77">
        <v>45390</v>
      </c>
      <c r="Y19" s="77">
        <v>46177</v>
      </c>
      <c r="Z19" s="77">
        <v>47103</v>
      </c>
      <c r="AA19" s="77">
        <v>47304</v>
      </c>
      <c r="AB19" s="77">
        <v>48004</v>
      </c>
      <c r="AC19" s="77">
        <v>48333</v>
      </c>
      <c r="AE19" s="70" t="s">
        <v>93</v>
      </c>
      <c r="AF19" s="70" t="s">
        <v>385</v>
      </c>
      <c r="AG19" s="245">
        <f t="shared" si="0"/>
        <v>1.8198296220189429</v>
      </c>
      <c r="AH19" s="245">
        <f t="shared" si="1"/>
        <v>1.8274005810984297</v>
      </c>
      <c r="AI19" s="245">
        <f t="shared" si="2"/>
        <v>1.7716158482523365</v>
      </c>
      <c r="AJ19" s="245">
        <f t="shared" si="3"/>
        <v>1.690125775968766</v>
      </c>
      <c r="AK19" s="245">
        <f t="shared" si="4"/>
        <v>1.5453631983531328</v>
      </c>
      <c r="AL19" s="245">
        <f t="shared" si="5"/>
        <v>1.4782569470071045</v>
      </c>
      <c r="AM19" s="245">
        <f t="shared" si="6"/>
        <v>1.4311054939839218</v>
      </c>
      <c r="AN19" s="245">
        <f t="shared" si="7"/>
        <v>1.5277026770722848</v>
      </c>
      <c r="AO19" s="245">
        <f t="shared" si="8"/>
        <v>1.4160942415134854</v>
      </c>
      <c r="AP19" s="245">
        <f t="shared" si="9"/>
        <v>1.3131315339346399</v>
      </c>
      <c r="AQ19" s="245">
        <f t="shared" si="10"/>
        <v>1.2516861528289205</v>
      </c>
      <c r="AR19" s="245">
        <f t="shared" si="11"/>
        <v>1.2280876612151719</v>
      </c>
    </row>
    <row r="20" spans="1:44" x14ac:dyDescent="0.25">
      <c r="A20" s="70" t="s">
        <v>94</v>
      </c>
      <c r="B20" s="70" t="s">
        <v>386</v>
      </c>
      <c r="C20" s="77">
        <v>112.72757420146</v>
      </c>
      <c r="D20" s="77">
        <v>106.4677267584</v>
      </c>
      <c r="E20" s="77">
        <v>105.089620423464</v>
      </c>
      <c r="F20" s="77">
        <v>98.252834311322204</v>
      </c>
      <c r="G20" s="77">
        <v>93.833625512326904</v>
      </c>
      <c r="H20" s="77">
        <v>86.793500838326906</v>
      </c>
      <c r="I20" s="77">
        <v>86.749740206258195</v>
      </c>
      <c r="J20" s="77">
        <v>82.026348648998706</v>
      </c>
      <c r="K20" s="77">
        <v>81.782649486147704</v>
      </c>
      <c r="L20" s="77">
        <v>82.372359964121301</v>
      </c>
      <c r="M20" s="77">
        <v>84.279546179732293</v>
      </c>
      <c r="N20" s="77">
        <v>82.098839217217503</v>
      </c>
      <c r="O20" s="77"/>
      <c r="P20" s="70" t="s">
        <v>94</v>
      </c>
      <c r="Q20" s="70" t="s">
        <v>386</v>
      </c>
      <c r="R20" s="77">
        <v>22682</v>
      </c>
      <c r="S20" s="77">
        <v>23202</v>
      </c>
      <c r="T20" s="77">
        <v>23676</v>
      </c>
      <c r="U20" s="77">
        <v>23984</v>
      </c>
      <c r="V20" s="77">
        <v>24353</v>
      </c>
      <c r="W20" s="77">
        <v>24703</v>
      </c>
      <c r="X20" s="77">
        <v>25287</v>
      </c>
      <c r="Y20" s="77">
        <v>25789</v>
      </c>
      <c r="Z20" s="77">
        <v>26755</v>
      </c>
      <c r="AA20" s="77">
        <v>27614</v>
      </c>
      <c r="AB20" s="77">
        <v>28756</v>
      </c>
      <c r="AC20" s="77">
        <v>29346</v>
      </c>
      <c r="AE20" s="70" t="s">
        <v>94</v>
      </c>
      <c r="AF20" s="70" t="s">
        <v>386</v>
      </c>
      <c r="AG20" s="245">
        <f t="shared" si="0"/>
        <v>4.9699133322220259</v>
      </c>
      <c r="AH20" s="245">
        <f t="shared" si="1"/>
        <v>4.5887305731574868</v>
      </c>
      <c r="AI20" s="245">
        <f t="shared" si="2"/>
        <v>4.4386560408626456</v>
      </c>
      <c r="AJ20" s="245">
        <f t="shared" si="3"/>
        <v>4.0965991624133675</v>
      </c>
      <c r="AK20" s="245">
        <f t="shared" si="4"/>
        <v>3.8530622720948919</v>
      </c>
      <c r="AL20" s="245">
        <f t="shared" si="5"/>
        <v>3.5134801780482898</v>
      </c>
      <c r="AM20" s="245">
        <f t="shared" si="6"/>
        <v>3.4306062485173485</v>
      </c>
      <c r="AN20" s="245">
        <f t="shared" si="7"/>
        <v>3.1806719395478193</v>
      </c>
      <c r="AO20" s="245">
        <f t="shared" si="8"/>
        <v>3.0567239576209198</v>
      </c>
      <c r="AP20" s="245">
        <f t="shared" si="9"/>
        <v>2.9829926835706999</v>
      </c>
      <c r="AQ20" s="245">
        <f t="shared" si="10"/>
        <v>2.9308508199934726</v>
      </c>
      <c r="AR20" s="245">
        <f t="shared" si="11"/>
        <v>2.7976160027675836</v>
      </c>
    </row>
    <row r="21" spans="1:44" x14ac:dyDescent="0.25">
      <c r="A21" s="70" t="s">
        <v>95</v>
      </c>
      <c r="B21" s="70" t="s">
        <v>387</v>
      </c>
      <c r="C21" s="77">
        <v>25.464525149148699</v>
      </c>
      <c r="D21" s="77">
        <v>26.0629229106619</v>
      </c>
      <c r="E21" s="77">
        <v>25.8744518091668</v>
      </c>
      <c r="F21" s="77">
        <v>25.362963716672201</v>
      </c>
      <c r="G21" s="77">
        <v>24.4629716237624</v>
      </c>
      <c r="H21" s="77">
        <v>24.744162635785699</v>
      </c>
      <c r="I21" s="77">
        <v>24.791704491843301</v>
      </c>
      <c r="J21" s="77">
        <v>23.5741176996858</v>
      </c>
      <c r="K21" s="77">
        <v>22.8223542371334</v>
      </c>
      <c r="L21" s="77">
        <v>23.4810831724403</v>
      </c>
      <c r="M21" s="77">
        <v>22.1915418503262</v>
      </c>
      <c r="N21" s="77">
        <v>22.324993686515899</v>
      </c>
      <c r="O21" s="77"/>
      <c r="P21" s="70" t="s">
        <v>95</v>
      </c>
      <c r="Q21" s="70" t="s">
        <v>387</v>
      </c>
      <c r="R21" s="77">
        <v>9035</v>
      </c>
      <c r="S21" s="77">
        <v>9227</v>
      </c>
      <c r="T21" s="77">
        <v>9331</v>
      </c>
      <c r="U21" s="77">
        <v>9331</v>
      </c>
      <c r="V21" s="77">
        <v>9442</v>
      </c>
      <c r="W21" s="77">
        <v>9523</v>
      </c>
      <c r="X21" s="77">
        <v>9815</v>
      </c>
      <c r="Y21" s="77">
        <v>10192</v>
      </c>
      <c r="Z21" s="77">
        <v>10424</v>
      </c>
      <c r="AA21" s="77">
        <v>10660</v>
      </c>
      <c r="AB21" s="77">
        <v>10923</v>
      </c>
      <c r="AC21" s="77">
        <v>11014</v>
      </c>
      <c r="AE21" s="70" t="s">
        <v>95</v>
      </c>
      <c r="AF21" s="70" t="s">
        <v>387</v>
      </c>
      <c r="AG21" s="245">
        <f t="shared" si="0"/>
        <v>2.8184311177807082</v>
      </c>
      <c r="AH21" s="245">
        <f t="shared" si="1"/>
        <v>2.8246367086444022</v>
      </c>
      <c r="AI21" s="245">
        <f t="shared" si="2"/>
        <v>2.7729559328225055</v>
      </c>
      <c r="AJ21" s="245">
        <f t="shared" si="3"/>
        <v>2.7181399331981781</v>
      </c>
      <c r="AK21" s="245">
        <f t="shared" si="4"/>
        <v>2.5908675729466637</v>
      </c>
      <c r="AL21" s="245">
        <f t="shared" si="5"/>
        <v>2.598357937182159</v>
      </c>
      <c r="AM21" s="245">
        <f t="shared" si="6"/>
        <v>2.5258995916294755</v>
      </c>
      <c r="AN21" s="245">
        <f t="shared" si="7"/>
        <v>2.3130021290900511</v>
      </c>
      <c r="AO21" s="245">
        <f t="shared" si="8"/>
        <v>2.1894046658800268</v>
      </c>
      <c r="AP21" s="245">
        <f t="shared" si="9"/>
        <v>2.2027282525741367</v>
      </c>
      <c r="AQ21" s="245">
        <f t="shared" si="10"/>
        <v>2.0316343358350455</v>
      </c>
      <c r="AR21" s="245">
        <f t="shared" si="11"/>
        <v>2.0269651068200383</v>
      </c>
    </row>
    <row r="22" spans="1:44" x14ac:dyDescent="0.25">
      <c r="A22" s="70" t="s">
        <v>96</v>
      </c>
      <c r="B22" s="70" t="s">
        <v>388</v>
      </c>
      <c r="C22" s="77">
        <v>148.83665963991299</v>
      </c>
      <c r="D22" s="77">
        <v>150.22962782540699</v>
      </c>
      <c r="E22" s="77">
        <v>148.69383906092401</v>
      </c>
      <c r="F22" s="77">
        <v>140.88973673946899</v>
      </c>
      <c r="G22" s="77">
        <v>131.341184247613</v>
      </c>
      <c r="H22" s="77">
        <v>130.82836131854199</v>
      </c>
      <c r="I22" s="77">
        <v>124.639444497257</v>
      </c>
      <c r="J22" s="77">
        <v>123.127308304015</v>
      </c>
      <c r="K22" s="77">
        <v>118.789392363128</v>
      </c>
      <c r="L22" s="77">
        <v>116.218120738797</v>
      </c>
      <c r="M22" s="77">
        <v>112.044700897548</v>
      </c>
      <c r="N22" s="77">
        <v>116.8201611527</v>
      </c>
      <c r="O22" s="77"/>
      <c r="P22" s="70" t="s">
        <v>96</v>
      </c>
      <c r="Q22" s="70" t="s">
        <v>388</v>
      </c>
      <c r="R22" s="77">
        <v>62266</v>
      </c>
      <c r="S22" s="77">
        <v>63014</v>
      </c>
      <c r="T22" s="77">
        <v>63789</v>
      </c>
      <c r="U22" s="77">
        <v>64558</v>
      </c>
      <c r="V22" s="77">
        <v>65364</v>
      </c>
      <c r="W22" s="77">
        <v>66292</v>
      </c>
      <c r="X22" s="77">
        <v>67334</v>
      </c>
      <c r="Y22" s="77">
        <v>68281</v>
      </c>
      <c r="Z22" s="77">
        <v>69386</v>
      </c>
      <c r="AA22" s="77">
        <v>70405</v>
      </c>
      <c r="AB22" s="77">
        <v>71397</v>
      </c>
      <c r="AC22" s="77">
        <v>71874</v>
      </c>
      <c r="AE22" s="70" t="s">
        <v>96</v>
      </c>
      <c r="AF22" s="70" t="s">
        <v>388</v>
      </c>
      <c r="AG22" s="245">
        <f t="shared" si="0"/>
        <v>2.3903359721182187</v>
      </c>
      <c r="AH22" s="245">
        <f t="shared" si="1"/>
        <v>2.3840674742978862</v>
      </c>
      <c r="AI22" s="245">
        <f t="shared" si="2"/>
        <v>2.3310263377843206</v>
      </c>
      <c r="AJ22" s="245">
        <f t="shared" si="3"/>
        <v>2.1823745583733851</v>
      </c>
      <c r="AK22" s="245">
        <f t="shared" si="4"/>
        <v>2.0093810698184478</v>
      </c>
      <c r="AL22" s="245">
        <f t="shared" si="5"/>
        <v>1.9735165829744463</v>
      </c>
      <c r="AM22" s="245">
        <f t="shared" si="6"/>
        <v>1.8510625315183564</v>
      </c>
      <c r="AN22" s="245">
        <f t="shared" si="7"/>
        <v>1.8032440694192382</v>
      </c>
      <c r="AO22" s="245">
        <f t="shared" si="8"/>
        <v>1.7120080760258265</v>
      </c>
      <c r="AP22" s="245">
        <f t="shared" si="9"/>
        <v>1.6507083408677934</v>
      </c>
      <c r="AQ22" s="245">
        <f t="shared" si="10"/>
        <v>1.5693194517633513</v>
      </c>
      <c r="AR22" s="245">
        <f t="shared" si="11"/>
        <v>1.6253465947727967</v>
      </c>
    </row>
    <row r="23" spans="1:44" x14ac:dyDescent="0.25">
      <c r="A23" s="70" t="s">
        <v>97</v>
      </c>
      <c r="B23" s="70" t="s">
        <v>389</v>
      </c>
      <c r="C23" s="77">
        <v>57.685419658462301</v>
      </c>
      <c r="D23" s="77">
        <v>58.356137696974599</v>
      </c>
      <c r="E23" s="77">
        <v>57.148472337816699</v>
      </c>
      <c r="F23" s="77">
        <v>53.893506282085802</v>
      </c>
      <c r="G23" s="77">
        <v>57.513236449109897</v>
      </c>
      <c r="H23" s="77">
        <v>58.178235118716401</v>
      </c>
      <c r="I23" s="77">
        <v>58.449355617731499</v>
      </c>
      <c r="J23" s="77">
        <v>60.606099584371101</v>
      </c>
      <c r="K23" s="77">
        <v>61.586566814185801</v>
      </c>
      <c r="L23" s="77">
        <v>59.386618383860501</v>
      </c>
      <c r="M23" s="77">
        <v>56.103320476212303</v>
      </c>
      <c r="N23" s="77">
        <v>55.000256081639499</v>
      </c>
      <c r="O23" s="77"/>
      <c r="P23" s="70" t="s">
        <v>97</v>
      </c>
      <c r="Q23" s="70" t="s">
        <v>389</v>
      </c>
      <c r="R23" s="77">
        <v>30851</v>
      </c>
      <c r="S23" s="77">
        <v>31150</v>
      </c>
      <c r="T23" s="77">
        <v>31330</v>
      </c>
      <c r="U23" s="77">
        <v>31799</v>
      </c>
      <c r="V23" s="77">
        <v>31960</v>
      </c>
      <c r="W23" s="77">
        <v>32222</v>
      </c>
      <c r="X23" s="77">
        <v>32295</v>
      </c>
      <c r="Y23" s="77">
        <v>32421</v>
      </c>
      <c r="Z23" s="77">
        <v>32653</v>
      </c>
      <c r="AA23" s="77">
        <v>32888</v>
      </c>
      <c r="AB23" s="77">
        <v>33187</v>
      </c>
      <c r="AC23" s="77">
        <v>32857</v>
      </c>
      <c r="AE23" s="70" t="s">
        <v>97</v>
      </c>
      <c r="AF23" s="70" t="s">
        <v>389</v>
      </c>
      <c r="AG23" s="245">
        <f t="shared" si="0"/>
        <v>1.8698071264614533</v>
      </c>
      <c r="AH23" s="245">
        <f t="shared" si="1"/>
        <v>1.8733912583298427</v>
      </c>
      <c r="AI23" s="245">
        <f t="shared" si="2"/>
        <v>1.8240814662565177</v>
      </c>
      <c r="AJ23" s="245">
        <f t="shared" si="3"/>
        <v>1.6948176446456116</v>
      </c>
      <c r="AK23" s="245">
        <f t="shared" si="4"/>
        <v>1.7995380616116989</v>
      </c>
      <c r="AL23" s="245">
        <f t="shared" si="5"/>
        <v>1.80554388674559</v>
      </c>
      <c r="AM23" s="245">
        <f t="shared" si="6"/>
        <v>1.8098577370407647</v>
      </c>
      <c r="AN23" s="245">
        <f t="shared" si="7"/>
        <v>1.8693470153410165</v>
      </c>
      <c r="AO23" s="245">
        <f t="shared" si="8"/>
        <v>1.8860921451072123</v>
      </c>
      <c r="AP23" s="245">
        <f t="shared" si="9"/>
        <v>1.8057230109420002</v>
      </c>
      <c r="AQ23" s="245">
        <f t="shared" si="10"/>
        <v>1.6905210014828791</v>
      </c>
      <c r="AR23" s="245">
        <f t="shared" si="11"/>
        <v>1.673928115215616</v>
      </c>
    </row>
    <row r="24" spans="1:44" x14ac:dyDescent="0.25">
      <c r="A24" s="70" t="s">
        <v>98</v>
      </c>
      <c r="B24" s="70" t="s">
        <v>390</v>
      </c>
      <c r="C24" s="77">
        <v>158.370402312377</v>
      </c>
      <c r="D24" s="77">
        <v>137.51001392745701</v>
      </c>
      <c r="E24" s="77">
        <v>144.95933407208699</v>
      </c>
      <c r="F24" s="77">
        <v>141.28450827609601</v>
      </c>
      <c r="G24" s="77">
        <v>139.38849759797299</v>
      </c>
      <c r="H24" s="77">
        <v>120.24513427189601</v>
      </c>
      <c r="I24" s="77">
        <v>120.933555511238</v>
      </c>
      <c r="J24" s="77">
        <v>121.97264496839</v>
      </c>
      <c r="K24" s="77">
        <v>118.497363112602</v>
      </c>
      <c r="L24" s="77">
        <v>127.595625671861</v>
      </c>
      <c r="M24" s="77">
        <v>124.355902344519</v>
      </c>
      <c r="N24" s="77">
        <v>122.769091375899</v>
      </c>
      <c r="O24" s="77"/>
      <c r="P24" s="70" t="s">
        <v>98</v>
      </c>
      <c r="Q24" s="70" t="s">
        <v>390</v>
      </c>
      <c r="R24" s="77">
        <v>62097</v>
      </c>
      <c r="S24" s="77">
        <v>63347</v>
      </c>
      <c r="T24" s="77">
        <v>64630</v>
      </c>
      <c r="U24" s="77">
        <v>65891</v>
      </c>
      <c r="V24" s="77">
        <v>66859</v>
      </c>
      <c r="W24" s="77">
        <v>68145</v>
      </c>
      <c r="X24" s="77">
        <v>69325</v>
      </c>
      <c r="Y24" s="77">
        <v>70251</v>
      </c>
      <c r="Z24" s="77">
        <v>71023</v>
      </c>
      <c r="AA24" s="77">
        <v>71848</v>
      </c>
      <c r="AB24" s="77">
        <v>72528</v>
      </c>
      <c r="AC24" s="77">
        <v>73857</v>
      </c>
      <c r="AE24" s="70" t="s">
        <v>98</v>
      </c>
      <c r="AF24" s="70" t="s">
        <v>390</v>
      </c>
      <c r="AG24" s="245">
        <f t="shared" si="0"/>
        <v>2.550371230693544</v>
      </c>
      <c r="AH24" s="245">
        <f t="shared" si="1"/>
        <v>2.1707423228796472</v>
      </c>
      <c r="AI24" s="245">
        <f t="shared" si="2"/>
        <v>2.2429109403077052</v>
      </c>
      <c r="AJ24" s="245">
        <f t="shared" si="3"/>
        <v>2.1442155723254466</v>
      </c>
      <c r="AK24" s="245">
        <f t="shared" si="4"/>
        <v>2.0848127791018856</v>
      </c>
      <c r="AL24" s="245">
        <f t="shared" si="5"/>
        <v>1.7645481586601512</v>
      </c>
      <c r="AM24" s="245">
        <f t="shared" si="6"/>
        <v>1.7444436424268013</v>
      </c>
      <c r="AN24" s="245">
        <f t="shared" si="7"/>
        <v>1.7362406936326884</v>
      </c>
      <c r="AO24" s="245">
        <f t="shared" si="8"/>
        <v>1.6684364658294075</v>
      </c>
      <c r="AP24" s="245">
        <f t="shared" si="9"/>
        <v>1.7759106122906831</v>
      </c>
      <c r="AQ24" s="245">
        <f t="shared" si="10"/>
        <v>1.7145916383261499</v>
      </c>
      <c r="AR24" s="245">
        <f t="shared" si="11"/>
        <v>1.6622539688302935</v>
      </c>
    </row>
    <row r="25" spans="1:44" x14ac:dyDescent="0.25">
      <c r="A25" s="70" t="s">
        <v>99</v>
      </c>
      <c r="B25" s="70" t="s">
        <v>391</v>
      </c>
      <c r="C25" s="77">
        <v>5663.4487667242602</v>
      </c>
      <c r="D25" s="77">
        <v>6096.4484019773499</v>
      </c>
      <c r="E25" s="77">
        <v>5635.6579493261297</v>
      </c>
      <c r="F25" s="77">
        <v>4598.4706559649703</v>
      </c>
      <c r="G25" s="77">
        <v>4346.1353473853696</v>
      </c>
      <c r="H25" s="77">
        <v>4586.9561724084297</v>
      </c>
      <c r="I25" s="77">
        <v>4705.9227260698699</v>
      </c>
      <c r="J25" s="77">
        <v>5270.5211066301999</v>
      </c>
      <c r="K25" s="77">
        <v>5702.2178265509101</v>
      </c>
      <c r="L25" s="77">
        <v>5174.2327465192902</v>
      </c>
      <c r="M25" s="77">
        <v>5139.2219668712896</v>
      </c>
      <c r="N25" s="77">
        <v>5959.4086608100697</v>
      </c>
      <c r="O25" s="77"/>
      <c r="P25" s="70" t="s">
        <v>99</v>
      </c>
      <c r="Q25" s="70" t="s">
        <v>391</v>
      </c>
      <c r="R25" s="77">
        <v>810120</v>
      </c>
      <c r="S25" s="77">
        <v>829417</v>
      </c>
      <c r="T25" s="77">
        <v>847073</v>
      </c>
      <c r="U25" s="77">
        <v>864324</v>
      </c>
      <c r="V25" s="77">
        <v>881235</v>
      </c>
      <c r="W25" s="77">
        <v>897700</v>
      </c>
      <c r="X25" s="77">
        <v>911989</v>
      </c>
      <c r="Y25" s="77">
        <v>923516</v>
      </c>
      <c r="Z25" s="77">
        <v>935619</v>
      </c>
      <c r="AA25" s="77">
        <v>949761</v>
      </c>
      <c r="AB25" s="77">
        <v>962154</v>
      </c>
      <c r="AC25" s="77">
        <v>974073</v>
      </c>
      <c r="AE25" s="70" t="s">
        <v>99</v>
      </c>
      <c r="AF25" s="70" t="s">
        <v>391</v>
      </c>
      <c r="AG25" s="245">
        <f t="shared" si="0"/>
        <v>6.9908763722957836</v>
      </c>
      <c r="AH25" s="245">
        <f t="shared" si="1"/>
        <v>7.3502814651464226</v>
      </c>
      <c r="AI25" s="245">
        <f t="shared" si="2"/>
        <v>6.6530959543346677</v>
      </c>
      <c r="AJ25" s="245">
        <f t="shared" si="3"/>
        <v>5.3203088841279085</v>
      </c>
      <c r="AK25" s="245">
        <f t="shared" si="4"/>
        <v>4.9318687380612083</v>
      </c>
      <c r="AL25" s="245">
        <f t="shared" si="5"/>
        <v>5.1096760303090454</v>
      </c>
      <c r="AM25" s="245">
        <f t="shared" si="6"/>
        <v>5.1600652267405307</v>
      </c>
      <c r="AN25" s="245">
        <f t="shared" si="7"/>
        <v>5.7070165613050552</v>
      </c>
      <c r="AO25" s="245">
        <f t="shared" si="8"/>
        <v>6.0945938748047128</v>
      </c>
      <c r="AP25" s="245">
        <f t="shared" si="9"/>
        <v>5.447931370649342</v>
      </c>
      <c r="AQ25" s="245">
        <f t="shared" si="10"/>
        <v>5.3413715131582773</v>
      </c>
      <c r="AR25" s="245">
        <f t="shared" si="11"/>
        <v>6.1180308465690665</v>
      </c>
    </row>
    <row r="26" spans="1:44" x14ac:dyDescent="0.25">
      <c r="A26" s="70" t="s">
        <v>100</v>
      </c>
      <c r="B26" s="70" t="s">
        <v>392</v>
      </c>
      <c r="C26" s="77">
        <v>531.89745135616795</v>
      </c>
      <c r="D26" s="77">
        <v>488.05005116107202</v>
      </c>
      <c r="E26" s="77">
        <v>607.20478180508803</v>
      </c>
      <c r="F26" s="77">
        <v>538.61688782348699</v>
      </c>
      <c r="G26" s="77">
        <v>480.41571645505297</v>
      </c>
      <c r="H26" s="77">
        <v>437.81786641035302</v>
      </c>
      <c r="I26" s="77">
        <v>484.57284926333199</v>
      </c>
      <c r="J26" s="77">
        <v>464.12592612598098</v>
      </c>
      <c r="K26" s="77">
        <v>341.93774633666197</v>
      </c>
      <c r="L26" s="77">
        <v>327.80442589862997</v>
      </c>
      <c r="M26" s="77">
        <v>341.11099783286397</v>
      </c>
      <c r="N26" s="77">
        <v>353.16097420043002</v>
      </c>
      <c r="O26" s="77"/>
      <c r="P26" s="70" t="s">
        <v>100</v>
      </c>
      <c r="Q26" s="70" t="s">
        <v>392</v>
      </c>
      <c r="R26" s="77">
        <v>84753</v>
      </c>
      <c r="S26" s="77">
        <v>85270</v>
      </c>
      <c r="T26" s="77">
        <v>86246</v>
      </c>
      <c r="U26" s="77">
        <v>87685</v>
      </c>
      <c r="V26" s="77">
        <v>89473</v>
      </c>
      <c r="W26" s="77">
        <v>91072</v>
      </c>
      <c r="X26" s="77">
        <v>92235</v>
      </c>
      <c r="Y26" s="77">
        <v>93202</v>
      </c>
      <c r="Z26" s="77">
        <v>94631</v>
      </c>
      <c r="AA26" s="77">
        <v>96032</v>
      </c>
      <c r="AB26" s="77">
        <v>97381</v>
      </c>
      <c r="AC26" s="77">
        <v>98979</v>
      </c>
      <c r="AE26" s="70" t="s">
        <v>100</v>
      </c>
      <c r="AF26" s="70" t="s">
        <v>392</v>
      </c>
      <c r="AG26" s="245">
        <f t="shared" si="0"/>
        <v>6.2758539680739078</v>
      </c>
      <c r="AH26" s="245">
        <f t="shared" si="1"/>
        <v>5.7235845099222713</v>
      </c>
      <c r="AI26" s="245">
        <f t="shared" si="2"/>
        <v>7.0403819516857364</v>
      </c>
      <c r="AJ26" s="245">
        <f t="shared" si="3"/>
        <v>6.1426342911956082</v>
      </c>
      <c r="AK26" s="245">
        <f t="shared" si="4"/>
        <v>5.3693931851514192</v>
      </c>
      <c r="AL26" s="245">
        <f t="shared" si="5"/>
        <v>4.8073817025029983</v>
      </c>
      <c r="AM26" s="245">
        <f t="shared" si="6"/>
        <v>5.2536764705733399</v>
      </c>
      <c r="AN26" s="245">
        <f t="shared" si="7"/>
        <v>4.9797850488828672</v>
      </c>
      <c r="AO26" s="245">
        <f t="shared" si="8"/>
        <v>3.6133798262373005</v>
      </c>
      <c r="AP26" s="245">
        <f t="shared" si="9"/>
        <v>3.4134916059087597</v>
      </c>
      <c r="AQ26" s="245">
        <f t="shared" si="10"/>
        <v>3.5028496096041732</v>
      </c>
      <c r="AR26" s="245">
        <f t="shared" si="11"/>
        <v>3.5680394245287386</v>
      </c>
    </row>
    <row r="27" spans="1:44" x14ac:dyDescent="0.25">
      <c r="A27" s="70" t="s">
        <v>101</v>
      </c>
      <c r="B27" s="70" t="s">
        <v>393</v>
      </c>
      <c r="C27" s="77">
        <v>217.25832176072899</v>
      </c>
      <c r="D27" s="77">
        <v>222.40893980105301</v>
      </c>
      <c r="E27" s="77">
        <v>224.525213889653</v>
      </c>
      <c r="F27" s="77">
        <v>220.440447014174</v>
      </c>
      <c r="G27" s="77">
        <v>215.50489219657001</v>
      </c>
      <c r="H27" s="77">
        <v>211.45976780326001</v>
      </c>
      <c r="I27" s="77">
        <v>201.88337950336401</v>
      </c>
      <c r="J27" s="77">
        <v>195.52353904565601</v>
      </c>
      <c r="K27" s="77">
        <v>181.900670841709</v>
      </c>
      <c r="L27" s="77">
        <v>181.20505025604299</v>
      </c>
      <c r="M27" s="77">
        <v>178.57482438324701</v>
      </c>
      <c r="N27" s="77">
        <v>189.134971728925</v>
      </c>
      <c r="O27" s="77"/>
      <c r="P27" s="70" t="s">
        <v>101</v>
      </c>
      <c r="Q27" s="70" t="s">
        <v>393</v>
      </c>
      <c r="R27" s="77">
        <v>85661</v>
      </c>
      <c r="S27" s="77">
        <v>88085</v>
      </c>
      <c r="T27" s="77">
        <v>90108</v>
      </c>
      <c r="U27" s="77">
        <v>91616</v>
      </c>
      <c r="V27" s="77">
        <v>92873</v>
      </c>
      <c r="W27" s="77">
        <v>94423</v>
      </c>
      <c r="X27" s="77">
        <v>96217</v>
      </c>
      <c r="Y27" s="77">
        <v>97986</v>
      </c>
      <c r="Z27" s="77">
        <v>99359</v>
      </c>
      <c r="AA27" s="77">
        <v>101231</v>
      </c>
      <c r="AB27" s="77">
        <v>103656</v>
      </c>
      <c r="AC27" s="77">
        <v>105189</v>
      </c>
      <c r="AE27" s="70" t="s">
        <v>101</v>
      </c>
      <c r="AF27" s="70" t="s">
        <v>393</v>
      </c>
      <c r="AG27" s="245">
        <f t="shared" si="0"/>
        <v>2.5362571270558245</v>
      </c>
      <c r="AH27" s="245">
        <f t="shared" si="1"/>
        <v>2.5249354578084011</v>
      </c>
      <c r="AI27" s="245">
        <f t="shared" si="2"/>
        <v>2.4917345173530987</v>
      </c>
      <c r="AJ27" s="245">
        <f t="shared" si="3"/>
        <v>2.406134812851183</v>
      </c>
      <c r="AK27" s="245">
        <f t="shared" si="4"/>
        <v>2.3204256586582752</v>
      </c>
      <c r="AL27" s="245">
        <f t="shared" si="5"/>
        <v>2.2394942736754815</v>
      </c>
      <c r="AM27" s="245">
        <f t="shared" si="6"/>
        <v>2.0982090431354541</v>
      </c>
      <c r="AN27" s="245">
        <f t="shared" si="7"/>
        <v>1.9954232139862431</v>
      </c>
      <c r="AO27" s="245">
        <f t="shared" si="8"/>
        <v>1.8307417631186809</v>
      </c>
      <c r="AP27" s="245">
        <f t="shared" si="9"/>
        <v>1.7900154128285111</v>
      </c>
      <c r="AQ27" s="245">
        <f t="shared" si="10"/>
        <v>1.7227639922748996</v>
      </c>
      <c r="AR27" s="245">
        <f t="shared" si="11"/>
        <v>1.7980489569149338</v>
      </c>
    </row>
    <row r="28" spans="1:44" x14ac:dyDescent="0.25">
      <c r="A28" s="70" t="s">
        <v>102</v>
      </c>
      <c r="B28" s="70" t="s">
        <v>394</v>
      </c>
      <c r="C28" s="77">
        <v>171.82248693908701</v>
      </c>
      <c r="D28" s="77">
        <v>60.473505320627297</v>
      </c>
      <c r="E28" s="77">
        <v>68.500012139583404</v>
      </c>
      <c r="F28" s="77">
        <v>53.752471659565202</v>
      </c>
      <c r="G28" s="77">
        <v>49.460454636541698</v>
      </c>
      <c r="H28" s="77">
        <v>53.380348570951199</v>
      </c>
      <c r="I28" s="77">
        <v>51.464800862591403</v>
      </c>
      <c r="J28" s="77">
        <v>52.436686948846798</v>
      </c>
      <c r="K28" s="77">
        <v>59.3033115197629</v>
      </c>
      <c r="L28" s="77">
        <v>50.9095955566006</v>
      </c>
      <c r="M28" s="77">
        <v>48.824853173110398</v>
      </c>
      <c r="N28" s="77">
        <v>44.181251716535101</v>
      </c>
      <c r="O28" s="77"/>
      <c r="P28" s="70" t="s">
        <v>102</v>
      </c>
      <c r="Q28" s="70" t="s">
        <v>394</v>
      </c>
      <c r="R28" s="77">
        <v>36079</v>
      </c>
      <c r="S28" s="77">
        <v>37722</v>
      </c>
      <c r="T28" s="77">
        <v>38633</v>
      </c>
      <c r="U28" s="77">
        <v>39539</v>
      </c>
      <c r="V28" s="77">
        <v>40793</v>
      </c>
      <c r="W28" s="77">
        <v>42626</v>
      </c>
      <c r="X28" s="77">
        <v>44090</v>
      </c>
      <c r="Y28" s="77">
        <v>46110</v>
      </c>
      <c r="Z28" s="77">
        <v>47750</v>
      </c>
      <c r="AA28" s="77">
        <v>49424</v>
      </c>
      <c r="AB28" s="77">
        <v>50564</v>
      </c>
      <c r="AC28" s="77">
        <v>52414</v>
      </c>
      <c r="AE28" s="70" t="s">
        <v>102</v>
      </c>
      <c r="AF28" s="70" t="s">
        <v>394</v>
      </c>
      <c r="AG28" s="245">
        <f t="shared" si="0"/>
        <v>4.7623960458739711</v>
      </c>
      <c r="AH28" s="245">
        <f t="shared" si="1"/>
        <v>1.6031362419974364</v>
      </c>
      <c r="AI28" s="245">
        <f t="shared" si="2"/>
        <v>1.7730958543106514</v>
      </c>
      <c r="AJ28" s="245">
        <f t="shared" si="3"/>
        <v>1.3594797961396392</v>
      </c>
      <c r="AK28" s="245">
        <f t="shared" si="4"/>
        <v>1.212474067524862</v>
      </c>
      <c r="AL28" s="245">
        <f t="shared" si="5"/>
        <v>1.252295513793253</v>
      </c>
      <c r="AM28" s="245">
        <f t="shared" si="6"/>
        <v>1.1672669735221457</v>
      </c>
      <c r="AN28" s="245">
        <f t="shared" si="7"/>
        <v>1.137208565362108</v>
      </c>
      <c r="AO28" s="245">
        <f t="shared" si="8"/>
        <v>1.2419541679531498</v>
      </c>
      <c r="AP28" s="245">
        <f t="shared" si="9"/>
        <v>1.0300581813815273</v>
      </c>
      <c r="AQ28" s="245">
        <f t="shared" si="10"/>
        <v>0.96560503862650104</v>
      </c>
      <c r="AR28" s="245">
        <f t="shared" si="11"/>
        <v>0.84292844882159546</v>
      </c>
    </row>
    <row r="29" spans="1:44" x14ac:dyDescent="0.25">
      <c r="A29" s="70" t="s">
        <v>103</v>
      </c>
      <c r="B29" s="70" t="s">
        <v>395</v>
      </c>
      <c r="C29" s="77">
        <v>365.19862371695899</v>
      </c>
      <c r="D29" s="77">
        <v>404.99527633985701</v>
      </c>
      <c r="E29" s="77">
        <v>327.71550226326298</v>
      </c>
      <c r="F29" s="77">
        <v>490.89899685940901</v>
      </c>
      <c r="G29" s="77">
        <v>548.31197406628996</v>
      </c>
      <c r="H29" s="77">
        <v>593.44285445840706</v>
      </c>
      <c r="I29" s="77">
        <v>647.95595850844097</v>
      </c>
      <c r="J29" s="77">
        <v>745.23672200294402</v>
      </c>
      <c r="K29" s="77">
        <v>726.03486224330902</v>
      </c>
      <c r="L29" s="77">
        <v>595.43182969972997</v>
      </c>
      <c r="M29" s="77">
        <v>649.21234503552898</v>
      </c>
      <c r="N29" s="77">
        <v>175.17171988974701</v>
      </c>
      <c r="O29" s="77"/>
      <c r="P29" s="70" t="s">
        <v>103</v>
      </c>
      <c r="Q29" s="70" t="s">
        <v>395</v>
      </c>
      <c r="R29" s="77">
        <v>65289</v>
      </c>
      <c r="S29" s="77">
        <v>66909</v>
      </c>
      <c r="T29" s="77">
        <v>68144</v>
      </c>
      <c r="U29" s="77">
        <v>69946</v>
      </c>
      <c r="V29" s="77">
        <v>71293</v>
      </c>
      <c r="W29" s="77">
        <v>72740</v>
      </c>
      <c r="X29" s="77">
        <v>74041</v>
      </c>
      <c r="Y29" s="77">
        <v>76158</v>
      </c>
      <c r="Z29" s="77">
        <v>78129</v>
      </c>
      <c r="AA29" s="77">
        <v>79707</v>
      </c>
      <c r="AB29" s="77">
        <v>80950</v>
      </c>
      <c r="AC29" s="77">
        <v>82429</v>
      </c>
      <c r="AE29" s="70" t="s">
        <v>103</v>
      </c>
      <c r="AF29" s="70" t="s">
        <v>395</v>
      </c>
      <c r="AG29" s="245">
        <f t="shared" si="0"/>
        <v>5.5935704899287622</v>
      </c>
      <c r="AH29" s="245">
        <f t="shared" si="1"/>
        <v>6.0529267563385645</v>
      </c>
      <c r="AI29" s="245">
        <f t="shared" si="2"/>
        <v>4.8091615147813895</v>
      </c>
      <c r="AJ29" s="245">
        <f t="shared" si="3"/>
        <v>7.0182568961686016</v>
      </c>
      <c r="AK29" s="245">
        <f t="shared" si="4"/>
        <v>7.6909650886663483</v>
      </c>
      <c r="AL29" s="245">
        <f t="shared" si="5"/>
        <v>8.1584115267859083</v>
      </c>
      <c r="AM29" s="245">
        <f t="shared" si="6"/>
        <v>8.7513129010742823</v>
      </c>
      <c r="AN29" s="245">
        <f t="shared" si="7"/>
        <v>9.7854030043192299</v>
      </c>
      <c r="AO29" s="245">
        <f t="shared" si="8"/>
        <v>9.2927704468674754</v>
      </c>
      <c r="AP29" s="245">
        <f t="shared" si="9"/>
        <v>7.470257690036382</v>
      </c>
      <c r="AQ29" s="245">
        <f t="shared" si="10"/>
        <v>8.0199177891973932</v>
      </c>
      <c r="AR29" s="245">
        <f t="shared" si="11"/>
        <v>2.1251224676964053</v>
      </c>
    </row>
    <row r="30" spans="1:44" x14ac:dyDescent="0.25">
      <c r="A30" s="70" t="s">
        <v>104</v>
      </c>
      <c r="B30" s="70" t="s">
        <v>396</v>
      </c>
      <c r="C30" s="77">
        <v>86.760743269617606</v>
      </c>
      <c r="D30" s="77">
        <v>71.699645724289695</v>
      </c>
      <c r="E30" s="77">
        <v>81.128617922158199</v>
      </c>
      <c r="F30" s="77">
        <v>72.708524584587394</v>
      </c>
      <c r="G30" s="77">
        <v>70.423494317073306</v>
      </c>
      <c r="H30" s="77">
        <v>71.121172384306206</v>
      </c>
      <c r="I30" s="77">
        <v>62.760046528703697</v>
      </c>
      <c r="J30" s="77">
        <v>65.271267091365701</v>
      </c>
      <c r="K30" s="77">
        <v>64.627460886982902</v>
      </c>
      <c r="L30" s="77">
        <v>59.7863243096606</v>
      </c>
      <c r="M30" s="77">
        <v>58.293668573684698</v>
      </c>
      <c r="N30" s="77">
        <v>58.839390994814501</v>
      </c>
      <c r="O30" s="77"/>
      <c r="P30" s="70" t="s">
        <v>104</v>
      </c>
      <c r="Q30" s="70" t="s">
        <v>396</v>
      </c>
      <c r="R30" s="77">
        <v>43111</v>
      </c>
      <c r="S30" s="77">
        <v>43445</v>
      </c>
      <c r="T30" s="77">
        <v>44017</v>
      </c>
      <c r="U30" s="77">
        <v>44081</v>
      </c>
      <c r="V30" s="77">
        <v>44434</v>
      </c>
      <c r="W30" s="77">
        <v>45178</v>
      </c>
      <c r="X30" s="77">
        <v>45465</v>
      </c>
      <c r="Y30" s="77">
        <v>46302</v>
      </c>
      <c r="Z30" s="77">
        <v>46853</v>
      </c>
      <c r="AA30" s="77">
        <v>47185</v>
      </c>
      <c r="AB30" s="77">
        <v>47818</v>
      </c>
      <c r="AC30" s="77">
        <v>48123</v>
      </c>
      <c r="AE30" s="70" t="s">
        <v>104</v>
      </c>
      <c r="AF30" s="70" t="s">
        <v>396</v>
      </c>
      <c r="AG30" s="245">
        <f t="shared" si="0"/>
        <v>2.0124966544412706</v>
      </c>
      <c r="AH30" s="245">
        <f t="shared" si="1"/>
        <v>1.6503543727538199</v>
      </c>
      <c r="AI30" s="245">
        <f t="shared" si="2"/>
        <v>1.8431201109152873</v>
      </c>
      <c r="AJ30" s="245">
        <f t="shared" si="3"/>
        <v>1.6494300171182006</v>
      </c>
      <c r="AK30" s="245">
        <f t="shared" si="4"/>
        <v>1.5849010738865126</v>
      </c>
      <c r="AL30" s="245">
        <f t="shared" si="5"/>
        <v>1.5742434898469655</v>
      </c>
      <c r="AM30" s="245">
        <f t="shared" si="6"/>
        <v>1.3804035308193927</v>
      </c>
      <c r="AN30" s="245">
        <f t="shared" si="7"/>
        <v>1.4096856958957646</v>
      </c>
      <c r="AO30" s="245">
        <f t="shared" si="8"/>
        <v>1.3793665482889654</v>
      </c>
      <c r="AP30" s="245">
        <f t="shared" si="9"/>
        <v>1.2670620813746021</v>
      </c>
      <c r="AQ30" s="245">
        <f t="shared" si="10"/>
        <v>1.219073749920212</v>
      </c>
      <c r="AR30" s="245">
        <f t="shared" si="11"/>
        <v>1.2226875089835318</v>
      </c>
    </row>
    <row r="31" spans="1:44" x14ac:dyDescent="0.25">
      <c r="A31" s="70" t="s">
        <v>105</v>
      </c>
      <c r="B31" s="70" t="s">
        <v>397</v>
      </c>
      <c r="C31" s="77">
        <v>32.583726596744398</v>
      </c>
      <c r="D31" s="77">
        <v>32.693518723099302</v>
      </c>
      <c r="E31" s="77">
        <v>32.873301755810601</v>
      </c>
      <c r="F31" s="77">
        <v>29.6202360631255</v>
      </c>
      <c r="G31" s="77">
        <v>28.129028873291102</v>
      </c>
      <c r="H31" s="77">
        <v>27.174613293353399</v>
      </c>
      <c r="I31" s="77">
        <v>24.657276774955399</v>
      </c>
      <c r="J31" s="77">
        <v>25.315267547139999</v>
      </c>
      <c r="K31" s="77">
        <v>25.751712108423401</v>
      </c>
      <c r="L31" s="77">
        <v>25.348479090403</v>
      </c>
      <c r="M31" s="77">
        <v>24.861247133846099</v>
      </c>
      <c r="N31" s="77">
        <v>23.4888139485392</v>
      </c>
      <c r="O31" s="77"/>
      <c r="P31" s="70" t="s">
        <v>105</v>
      </c>
      <c r="Q31" s="70" t="s">
        <v>397</v>
      </c>
      <c r="R31" s="77">
        <v>10747</v>
      </c>
      <c r="S31" s="77">
        <v>11001</v>
      </c>
      <c r="T31" s="77">
        <v>10965</v>
      </c>
      <c r="U31" s="77">
        <v>11141</v>
      </c>
      <c r="V31" s="77">
        <v>11126</v>
      </c>
      <c r="W31" s="77">
        <v>11188</v>
      </c>
      <c r="X31" s="77">
        <v>11329</v>
      </c>
      <c r="Y31" s="77">
        <v>11380</v>
      </c>
      <c r="Z31" s="77">
        <v>11621</v>
      </c>
      <c r="AA31" s="77">
        <v>11831</v>
      </c>
      <c r="AB31" s="77">
        <v>12023</v>
      </c>
      <c r="AC31" s="77">
        <v>12003</v>
      </c>
      <c r="AE31" s="70" t="s">
        <v>105</v>
      </c>
      <c r="AF31" s="70" t="s">
        <v>397</v>
      </c>
      <c r="AG31" s="245">
        <f t="shared" si="0"/>
        <v>3.031890443541863</v>
      </c>
      <c r="AH31" s="245">
        <f t="shared" si="1"/>
        <v>2.9718678959275797</v>
      </c>
      <c r="AI31" s="245">
        <f t="shared" si="2"/>
        <v>2.9980211359608391</v>
      </c>
      <c r="AJ31" s="245">
        <f t="shared" si="3"/>
        <v>2.6586694249282381</v>
      </c>
      <c r="AK31" s="245">
        <f t="shared" si="4"/>
        <v>2.5282247773944908</v>
      </c>
      <c r="AL31" s="245">
        <f t="shared" si="5"/>
        <v>2.4289071588624775</v>
      </c>
      <c r="AM31" s="245">
        <f t="shared" si="6"/>
        <v>2.1764742497091887</v>
      </c>
      <c r="AN31" s="245">
        <f t="shared" si="7"/>
        <v>2.224540206251318</v>
      </c>
      <c r="AO31" s="245">
        <f t="shared" si="8"/>
        <v>2.2159635236574653</v>
      </c>
      <c r="AP31" s="245">
        <f t="shared" si="9"/>
        <v>2.1425474677037446</v>
      </c>
      <c r="AQ31" s="245">
        <f t="shared" si="10"/>
        <v>2.0678072971676036</v>
      </c>
      <c r="AR31" s="245">
        <f t="shared" si="11"/>
        <v>1.9569119343946679</v>
      </c>
    </row>
    <row r="32" spans="1:44" x14ac:dyDescent="0.25">
      <c r="A32" s="70" t="s">
        <v>106</v>
      </c>
      <c r="B32" s="70" t="s">
        <v>398</v>
      </c>
      <c r="C32" s="77">
        <v>356.11175228926697</v>
      </c>
      <c r="D32" s="77">
        <v>331.02006585820698</v>
      </c>
      <c r="E32" s="77">
        <v>363.67037615059098</v>
      </c>
      <c r="F32" s="77">
        <v>305.350518726627</v>
      </c>
      <c r="G32" s="77">
        <v>280.45633454603001</v>
      </c>
      <c r="H32" s="77">
        <v>285.111051430195</v>
      </c>
      <c r="I32" s="77">
        <v>277.28328346141501</v>
      </c>
      <c r="J32" s="77">
        <v>265.475216700636</v>
      </c>
      <c r="K32" s="77">
        <v>263.79823575537102</v>
      </c>
      <c r="L32" s="77">
        <v>261.17403710211101</v>
      </c>
      <c r="M32" s="77">
        <v>251.69022180629699</v>
      </c>
      <c r="N32" s="77">
        <v>252.338016967459</v>
      </c>
      <c r="O32" s="77"/>
      <c r="P32" s="70" t="s">
        <v>106</v>
      </c>
      <c r="Q32" s="70" t="s">
        <v>398</v>
      </c>
      <c r="R32" s="77">
        <v>55528</v>
      </c>
      <c r="S32" s="77">
        <v>55927</v>
      </c>
      <c r="T32" s="77">
        <v>56080</v>
      </c>
      <c r="U32" s="77">
        <v>56245</v>
      </c>
      <c r="V32" s="77">
        <v>56634</v>
      </c>
      <c r="W32" s="77">
        <v>56845</v>
      </c>
      <c r="X32" s="77">
        <v>57568</v>
      </c>
      <c r="Y32" s="77">
        <v>58669</v>
      </c>
      <c r="Z32" s="77">
        <v>59420</v>
      </c>
      <c r="AA32" s="77">
        <v>60808</v>
      </c>
      <c r="AB32" s="77">
        <v>61769</v>
      </c>
      <c r="AC32" s="77">
        <v>62622</v>
      </c>
      <c r="AE32" s="70" t="s">
        <v>106</v>
      </c>
      <c r="AF32" s="70" t="s">
        <v>398</v>
      </c>
      <c r="AG32" s="245">
        <f t="shared" si="0"/>
        <v>6.4131924846792066</v>
      </c>
      <c r="AH32" s="245">
        <f t="shared" si="1"/>
        <v>5.9187881677580956</v>
      </c>
      <c r="AI32" s="245">
        <f t="shared" si="2"/>
        <v>6.4848497887052607</v>
      </c>
      <c r="AJ32" s="245">
        <f t="shared" si="3"/>
        <v>5.4289362383612234</v>
      </c>
      <c r="AK32" s="245">
        <f t="shared" si="4"/>
        <v>4.9520841640362683</v>
      </c>
      <c r="AL32" s="245">
        <f t="shared" si="5"/>
        <v>5.0155871480375582</v>
      </c>
      <c r="AM32" s="245">
        <f t="shared" si="6"/>
        <v>4.8166217944242469</v>
      </c>
      <c r="AN32" s="245">
        <f t="shared" si="7"/>
        <v>4.5249657689859388</v>
      </c>
      <c r="AO32" s="245">
        <f t="shared" si="8"/>
        <v>4.4395529410193717</v>
      </c>
      <c r="AP32" s="245">
        <f t="shared" si="9"/>
        <v>4.2950604706964706</v>
      </c>
      <c r="AQ32" s="245">
        <f t="shared" si="10"/>
        <v>4.0747012547766195</v>
      </c>
      <c r="AR32" s="245">
        <f t="shared" si="11"/>
        <v>4.0295426043157194</v>
      </c>
    </row>
    <row r="33" spans="1:44" x14ac:dyDescent="0.25">
      <c r="A33" s="70" t="s">
        <v>107</v>
      </c>
      <c r="B33" s="70" t="s">
        <v>399</v>
      </c>
      <c r="C33" s="77">
        <v>957.45574903379702</v>
      </c>
      <c r="D33" s="77">
        <v>482.69595140158998</v>
      </c>
      <c r="E33" s="77">
        <v>483.47743982491301</v>
      </c>
      <c r="F33" s="77">
        <v>404.00924515695198</v>
      </c>
      <c r="G33" s="77">
        <v>702.85435071411496</v>
      </c>
      <c r="H33" s="77">
        <v>830.52875957149399</v>
      </c>
      <c r="I33" s="77">
        <v>990.50163479861897</v>
      </c>
      <c r="J33" s="77">
        <v>1239.9515667662599</v>
      </c>
      <c r="K33" s="77">
        <v>1201.7919353964601</v>
      </c>
      <c r="L33" s="77">
        <v>1042.5818191691101</v>
      </c>
      <c r="M33" s="77">
        <v>1011.7654929752</v>
      </c>
      <c r="N33" s="77">
        <v>140.92952980546099</v>
      </c>
      <c r="O33" s="77"/>
      <c r="P33" s="70" t="s">
        <v>107</v>
      </c>
      <c r="Q33" s="70" t="s">
        <v>399</v>
      </c>
      <c r="R33" s="77">
        <v>38372</v>
      </c>
      <c r="S33" s="77">
        <v>39219</v>
      </c>
      <c r="T33" s="77">
        <v>39990</v>
      </c>
      <c r="U33" s="77">
        <v>41329</v>
      </c>
      <c r="V33" s="77">
        <v>42272</v>
      </c>
      <c r="W33" s="77">
        <v>43372</v>
      </c>
      <c r="X33" s="77">
        <v>44085</v>
      </c>
      <c r="Y33" s="77">
        <v>44786</v>
      </c>
      <c r="Z33" s="77">
        <v>46274</v>
      </c>
      <c r="AA33" s="77">
        <v>47146</v>
      </c>
      <c r="AB33" s="77">
        <v>48130</v>
      </c>
      <c r="AC33" s="77">
        <v>48964</v>
      </c>
      <c r="AE33" s="70" t="s">
        <v>107</v>
      </c>
      <c r="AF33" s="70" t="s">
        <v>399</v>
      </c>
      <c r="AG33" s="245">
        <f t="shared" si="0"/>
        <v>24.951937585577948</v>
      </c>
      <c r="AH33" s="245">
        <f t="shared" si="1"/>
        <v>12.307706759519364</v>
      </c>
      <c r="AI33" s="245">
        <f t="shared" si="2"/>
        <v>12.089958485244136</v>
      </c>
      <c r="AJ33" s="245">
        <f t="shared" si="3"/>
        <v>9.7754420662719159</v>
      </c>
      <c r="AK33" s="245">
        <f t="shared" si="4"/>
        <v>16.626948114925128</v>
      </c>
      <c r="AL33" s="245">
        <f t="shared" si="5"/>
        <v>19.148961532128883</v>
      </c>
      <c r="AM33" s="245">
        <f t="shared" si="6"/>
        <v>22.46799670633138</v>
      </c>
      <c r="AN33" s="245">
        <f t="shared" si="7"/>
        <v>27.686142249056847</v>
      </c>
      <c r="AO33" s="245">
        <f t="shared" si="8"/>
        <v>25.971213541004886</v>
      </c>
      <c r="AP33" s="245">
        <f t="shared" si="9"/>
        <v>22.113897661924874</v>
      </c>
      <c r="AQ33" s="245">
        <f t="shared" si="10"/>
        <v>21.021514501874091</v>
      </c>
      <c r="AR33" s="245">
        <f t="shared" si="11"/>
        <v>2.8782274692725465</v>
      </c>
    </row>
    <row r="34" spans="1:44" x14ac:dyDescent="0.25">
      <c r="A34" s="70" t="s">
        <v>108</v>
      </c>
      <c r="B34" s="70" t="s">
        <v>400</v>
      </c>
      <c r="C34" s="77">
        <v>145.349578560086</v>
      </c>
      <c r="D34" s="77">
        <v>140.717685396121</v>
      </c>
      <c r="E34" s="77">
        <v>140.81539745945599</v>
      </c>
      <c r="F34" s="77">
        <v>157.78765312035</v>
      </c>
      <c r="G34" s="77">
        <v>158.92088505630301</v>
      </c>
      <c r="H34" s="77">
        <v>148.36924643863</v>
      </c>
      <c r="I34" s="77">
        <v>146.38849209994299</v>
      </c>
      <c r="J34" s="77">
        <v>139.10871497730901</v>
      </c>
      <c r="K34" s="77">
        <v>144.982475477245</v>
      </c>
      <c r="L34" s="77">
        <v>168.627349847928</v>
      </c>
      <c r="M34" s="77">
        <v>140.83964210538201</v>
      </c>
      <c r="N34" s="77">
        <v>124.89902534608601</v>
      </c>
      <c r="O34" s="77"/>
      <c r="P34" s="70" t="s">
        <v>108</v>
      </c>
      <c r="Q34" s="70" t="s">
        <v>400</v>
      </c>
      <c r="R34" s="77">
        <v>25499</v>
      </c>
      <c r="S34" s="77">
        <v>25781</v>
      </c>
      <c r="T34" s="77">
        <v>26032</v>
      </c>
      <c r="U34" s="77">
        <v>26248</v>
      </c>
      <c r="V34" s="77">
        <v>26572</v>
      </c>
      <c r="W34" s="77">
        <v>26796</v>
      </c>
      <c r="X34" s="77">
        <v>27041</v>
      </c>
      <c r="Y34" s="77">
        <v>27500</v>
      </c>
      <c r="Z34" s="77">
        <v>27752</v>
      </c>
      <c r="AA34" s="77">
        <v>28109</v>
      </c>
      <c r="AB34" s="77">
        <v>28290</v>
      </c>
      <c r="AC34" s="77">
        <v>28575</v>
      </c>
      <c r="AE34" s="70" t="s">
        <v>108</v>
      </c>
      <c r="AF34" s="70" t="s">
        <v>400</v>
      </c>
      <c r="AG34" s="245">
        <f t="shared" si="0"/>
        <v>5.7002070104743714</v>
      </c>
      <c r="AH34" s="245">
        <f t="shared" si="1"/>
        <v>5.4581934523921101</v>
      </c>
      <c r="AI34" s="245">
        <f t="shared" si="2"/>
        <v>5.4093192017307929</v>
      </c>
      <c r="AJ34" s="245">
        <f t="shared" si="3"/>
        <v>6.011416226773469</v>
      </c>
      <c r="AK34" s="245">
        <f t="shared" si="4"/>
        <v>5.9807649050241984</v>
      </c>
      <c r="AL34" s="245">
        <f t="shared" si="5"/>
        <v>5.5369923286546507</v>
      </c>
      <c r="AM34" s="245">
        <f t="shared" si="6"/>
        <v>5.4135753892216627</v>
      </c>
      <c r="AN34" s="245">
        <f t="shared" si="7"/>
        <v>5.0584987264476009</v>
      </c>
      <c r="AO34" s="245">
        <f t="shared" si="8"/>
        <v>5.2242171907338211</v>
      </c>
      <c r="AP34" s="245">
        <f t="shared" si="9"/>
        <v>5.9990518996736988</v>
      </c>
      <c r="AQ34" s="245">
        <f t="shared" si="10"/>
        <v>4.9784249595398382</v>
      </c>
      <c r="AR34" s="245">
        <f t="shared" si="11"/>
        <v>4.3709195221727386</v>
      </c>
    </row>
    <row r="35" spans="1:44" x14ac:dyDescent="0.25">
      <c r="A35" s="70" t="s">
        <v>109</v>
      </c>
      <c r="B35" s="70" t="s">
        <v>401</v>
      </c>
      <c r="C35" s="77">
        <v>86.795813968890897</v>
      </c>
      <c r="D35" s="77">
        <v>81.351795661176396</v>
      </c>
      <c r="E35" s="77">
        <v>81.454899132372603</v>
      </c>
      <c r="F35" s="77">
        <v>79.636751310748195</v>
      </c>
      <c r="G35" s="77">
        <v>80.827640552581002</v>
      </c>
      <c r="H35" s="77">
        <v>77.320863556247502</v>
      </c>
      <c r="I35" s="77">
        <v>74.143060677154097</v>
      </c>
      <c r="J35" s="77">
        <v>75.083582774738204</v>
      </c>
      <c r="K35" s="77">
        <v>74.343342119154698</v>
      </c>
      <c r="L35" s="77">
        <v>67.254045115460499</v>
      </c>
      <c r="M35" s="77">
        <v>70.858499311590293</v>
      </c>
      <c r="N35" s="77">
        <v>69.375703383639006</v>
      </c>
      <c r="O35" s="77"/>
      <c r="P35" s="70" t="s">
        <v>109</v>
      </c>
      <c r="Q35" s="70" t="s">
        <v>401</v>
      </c>
      <c r="R35" s="77">
        <v>19225</v>
      </c>
      <c r="S35" s="77">
        <v>19452</v>
      </c>
      <c r="T35" s="77">
        <v>19629</v>
      </c>
      <c r="U35" s="77">
        <v>19715</v>
      </c>
      <c r="V35" s="77">
        <v>19883</v>
      </c>
      <c r="W35" s="77">
        <v>19968</v>
      </c>
      <c r="X35" s="77">
        <v>20034</v>
      </c>
      <c r="Y35" s="77">
        <v>20279</v>
      </c>
      <c r="Z35" s="77">
        <v>20737</v>
      </c>
      <c r="AA35" s="77">
        <v>21083</v>
      </c>
      <c r="AB35" s="77">
        <v>21564</v>
      </c>
      <c r="AC35" s="77">
        <v>21934</v>
      </c>
      <c r="AE35" s="70" t="s">
        <v>109</v>
      </c>
      <c r="AF35" s="70" t="s">
        <v>401</v>
      </c>
      <c r="AG35" s="245">
        <f t="shared" si="0"/>
        <v>4.5147367474065492</v>
      </c>
      <c r="AH35" s="245">
        <f t="shared" si="1"/>
        <v>4.1821815577409209</v>
      </c>
      <c r="AI35" s="245">
        <f t="shared" si="2"/>
        <v>4.1497223053834942</v>
      </c>
      <c r="AJ35" s="245">
        <f t="shared" si="3"/>
        <v>4.0393990013060206</v>
      </c>
      <c r="AK35" s="245">
        <f t="shared" si="4"/>
        <v>4.0651632325394056</v>
      </c>
      <c r="AL35" s="245">
        <f t="shared" si="5"/>
        <v>3.8722387598280998</v>
      </c>
      <c r="AM35" s="245">
        <f t="shared" si="6"/>
        <v>3.7008615691900815</v>
      </c>
      <c r="AN35" s="245">
        <f t="shared" si="7"/>
        <v>3.7025288611242271</v>
      </c>
      <c r="AO35" s="245">
        <f t="shared" si="8"/>
        <v>3.585057728656734</v>
      </c>
      <c r="AP35" s="245">
        <f t="shared" si="9"/>
        <v>3.1899656175810129</v>
      </c>
      <c r="AQ35" s="245">
        <f t="shared" si="10"/>
        <v>3.2859626837131466</v>
      </c>
      <c r="AR35" s="245">
        <f t="shared" si="11"/>
        <v>3.162929852450032</v>
      </c>
    </row>
    <row r="36" spans="1:44" x14ac:dyDescent="0.25">
      <c r="A36" s="70" t="s">
        <v>110</v>
      </c>
      <c r="B36" s="70" t="s">
        <v>402</v>
      </c>
      <c r="C36" s="77">
        <v>57.055228586957298</v>
      </c>
      <c r="D36" s="77">
        <v>57.151661284244398</v>
      </c>
      <c r="E36" s="77">
        <v>69.904330529059607</v>
      </c>
      <c r="F36" s="77">
        <v>62.0435609450059</v>
      </c>
      <c r="G36" s="77">
        <v>48.922705643406601</v>
      </c>
      <c r="H36" s="77">
        <v>44.366403752986102</v>
      </c>
      <c r="I36" s="77">
        <v>44.257936545862002</v>
      </c>
      <c r="J36" s="77">
        <v>43.250349631413002</v>
      </c>
      <c r="K36" s="77">
        <v>33.937890222384198</v>
      </c>
      <c r="L36" s="77">
        <v>33.6629606288109</v>
      </c>
      <c r="M36" s="77">
        <v>31.881972928015202</v>
      </c>
      <c r="N36" s="77">
        <v>32.754966833049103</v>
      </c>
      <c r="O36" s="77"/>
      <c r="P36" s="70" t="s">
        <v>110</v>
      </c>
      <c r="Q36" s="70" t="s">
        <v>402</v>
      </c>
      <c r="R36" s="77">
        <v>9064</v>
      </c>
      <c r="S36" s="77">
        <v>9068</v>
      </c>
      <c r="T36" s="77">
        <v>9103</v>
      </c>
      <c r="U36" s="77">
        <v>9089</v>
      </c>
      <c r="V36" s="77">
        <v>9059</v>
      </c>
      <c r="W36" s="77">
        <v>9132</v>
      </c>
      <c r="X36" s="77">
        <v>9169</v>
      </c>
      <c r="Y36" s="77">
        <v>9293</v>
      </c>
      <c r="Z36" s="77">
        <v>9445</v>
      </c>
      <c r="AA36" s="77">
        <v>9402</v>
      </c>
      <c r="AB36" s="77">
        <v>9392</v>
      </c>
      <c r="AC36" s="77">
        <v>9457</v>
      </c>
      <c r="AE36" s="70" t="s">
        <v>110</v>
      </c>
      <c r="AF36" s="70" t="s">
        <v>402</v>
      </c>
      <c r="AG36" s="245">
        <f t="shared" si="0"/>
        <v>6.2947074787022608</v>
      </c>
      <c r="AH36" s="245">
        <f t="shared" si="1"/>
        <v>6.3025652055849584</v>
      </c>
      <c r="AI36" s="245">
        <f t="shared" si="2"/>
        <v>7.6792629384883666</v>
      </c>
      <c r="AJ36" s="245">
        <f t="shared" si="3"/>
        <v>6.8262252112450099</v>
      </c>
      <c r="AK36" s="245">
        <f t="shared" si="4"/>
        <v>5.4004532115472577</v>
      </c>
      <c r="AL36" s="245">
        <f t="shared" si="5"/>
        <v>4.858344694807939</v>
      </c>
      <c r="AM36" s="245">
        <f t="shared" si="6"/>
        <v>4.8269098643103936</v>
      </c>
      <c r="AN36" s="245">
        <f t="shared" si="7"/>
        <v>4.6540782988715161</v>
      </c>
      <c r="AO36" s="245">
        <f t="shared" si="8"/>
        <v>3.593212305175669</v>
      </c>
      <c r="AP36" s="245">
        <f t="shared" si="9"/>
        <v>3.5804042362062218</v>
      </c>
      <c r="AQ36" s="245">
        <f t="shared" si="10"/>
        <v>3.3945882589454004</v>
      </c>
      <c r="AR36" s="245">
        <f t="shared" si="11"/>
        <v>3.4635684501479438</v>
      </c>
    </row>
    <row r="37" spans="1:44" x14ac:dyDescent="0.25">
      <c r="A37" s="70" t="s">
        <v>111</v>
      </c>
      <c r="B37" s="70" t="s">
        <v>403</v>
      </c>
      <c r="C37" s="77">
        <v>47.528160195519099</v>
      </c>
      <c r="D37" s="77">
        <v>48.230456268342103</v>
      </c>
      <c r="E37" s="77">
        <v>49.503835807047601</v>
      </c>
      <c r="F37" s="77">
        <v>47.938631979530498</v>
      </c>
      <c r="G37" s="77">
        <v>44.570227295257702</v>
      </c>
      <c r="H37" s="77">
        <v>44.514711816659499</v>
      </c>
      <c r="I37" s="77">
        <v>43.521495745539198</v>
      </c>
      <c r="J37" s="77">
        <v>44.5421401265667</v>
      </c>
      <c r="K37" s="77">
        <v>44.667005543212298</v>
      </c>
      <c r="L37" s="77">
        <v>46.220969956382298</v>
      </c>
      <c r="M37" s="77">
        <v>44.910542384069998</v>
      </c>
      <c r="N37" s="77">
        <v>45.560371127329802</v>
      </c>
      <c r="O37" s="77"/>
      <c r="P37" s="70" t="s">
        <v>111</v>
      </c>
      <c r="Q37" s="70" t="s">
        <v>403</v>
      </c>
      <c r="R37" s="77">
        <v>14259</v>
      </c>
      <c r="S37" s="77">
        <v>14477</v>
      </c>
      <c r="T37" s="77">
        <v>14724</v>
      </c>
      <c r="U37" s="77">
        <v>14965</v>
      </c>
      <c r="V37" s="77">
        <v>15279</v>
      </c>
      <c r="W37" s="77">
        <v>15580</v>
      </c>
      <c r="X37" s="77">
        <v>16105</v>
      </c>
      <c r="Y37" s="77">
        <v>16869</v>
      </c>
      <c r="Z37" s="77">
        <v>17323</v>
      </c>
      <c r="AA37" s="77">
        <v>18064</v>
      </c>
      <c r="AB37" s="77">
        <v>18720</v>
      </c>
      <c r="AC37" s="77">
        <v>18835</v>
      </c>
      <c r="AE37" s="70" t="s">
        <v>111</v>
      </c>
      <c r="AF37" s="70" t="s">
        <v>403</v>
      </c>
      <c r="AG37" s="245">
        <f t="shared" si="0"/>
        <v>3.3332043057380671</v>
      </c>
      <c r="AH37" s="245">
        <f t="shared" si="1"/>
        <v>3.3315228478512195</v>
      </c>
      <c r="AI37" s="245">
        <f t="shared" si="2"/>
        <v>3.3621187046351264</v>
      </c>
      <c r="AJ37" s="245">
        <f t="shared" si="3"/>
        <v>3.2033833598082522</v>
      </c>
      <c r="AK37" s="245">
        <f t="shared" si="4"/>
        <v>2.9170906011687743</v>
      </c>
      <c r="AL37" s="245">
        <f t="shared" si="5"/>
        <v>2.8571702064608155</v>
      </c>
      <c r="AM37" s="245">
        <f t="shared" si="6"/>
        <v>2.7023592515081774</v>
      </c>
      <c r="AN37" s="245">
        <f t="shared" si="7"/>
        <v>2.6404730645898811</v>
      </c>
      <c r="AO37" s="245">
        <f t="shared" si="8"/>
        <v>2.5784797981419096</v>
      </c>
      <c r="AP37" s="245">
        <f t="shared" si="9"/>
        <v>2.5587339435552647</v>
      </c>
      <c r="AQ37" s="245">
        <f t="shared" si="10"/>
        <v>2.399067435046474</v>
      </c>
      <c r="AR37" s="245">
        <f t="shared" si="11"/>
        <v>2.4189206863461536</v>
      </c>
    </row>
    <row r="38" spans="1:44" x14ac:dyDescent="0.25">
      <c r="A38" s="70" t="s">
        <v>112</v>
      </c>
      <c r="B38" s="70" t="s">
        <v>404</v>
      </c>
      <c r="C38" s="77">
        <v>92.434505475532205</v>
      </c>
      <c r="D38" s="77">
        <v>87.141721590971002</v>
      </c>
      <c r="E38" s="77">
        <v>91.798261592935006</v>
      </c>
      <c r="F38" s="77">
        <v>85.265090442414404</v>
      </c>
      <c r="G38" s="77">
        <v>82.076507782462201</v>
      </c>
      <c r="H38" s="77">
        <v>80.4316643509393</v>
      </c>
      <c r="I38" s="77">
        <v>79.532394732594298</v>
      </c>
      <c r="J38" s="77">
        <v>80.639930410478897</v>
      </c>
      <c r="K38" s="77">
        <v>79.031010090520098</v>
      </c>
      <c r="L38" s="77">
        <v>77.943730962602203</v>
      </c>
      <c r="M38" s="77">
        <v>73.679913864602099</v>
      </c>
      <c r="N38" s="77">
        <v>72.820937988819594</v>
      </c>
      <c r="O38" s="77"/>
      <c r="P38" s="70" t="s">
        <v>112</v>
      </c>
      <c r="Q38" s="70" t="s">
        <v>404</v>
      </c>
      <c r="R38" s="77">
        <v>13407</v>
      </c>
      <c r="S38" s="77">
        <v>13355</v>
      </c>
      <c r="T38" s="77">
        <v>13382</v>
      </c>
      <c r="U38" s="77">
        <v>13381</v>
      </c>
      <c r="V38" s="77">
        <v>13364</v>
      </c>
      <c r="W38" s="77">
        <v>13450</v>
      </c>
      <c r="X38" s="77">
        <v>13490</v>
      </c>
      <c r="Y38" s="77">
        <v>13594</v>
      </c>
      <c r="Z38" s="77">
        <v>13755</v>
      </c>
      <c r="AA38" s="77">
        <v>13854</v>
      </c>
      <c r="AB38" s="77">
        <v>13910</v>
      </c>
      <c r="AC38" s="77">
        <v>14047</v>
      </c>
      <c r="AE38" s="70" t="s">
        <v>112</v>
      </c>
      <c r="AF38" s="70" t="s">
        <v>404</v>
      </c>
      <c r="AG38" s="245">
        <f t="shared" si="0"/>
        <v>6.8944958212524954</v>
      </c>
      <c r="AH38" s="245">
        <f t="shared" si="1"/>
        <v>6.5250259521505809</v>
      </c>
      <c r="AI38" s="245">
        <f t="shared" si="2"/>
        <v>6.8598312354606934</v>
      </c>
      <c r="AJ38" s="245">
        <f t="shared" si="3"/>
        <v>6.3721015202462006</v>
      </c>
      <c r="AK38" s="245">
        <f t="shared" si="4"/>
        <v>6.1416123752216549</v>
      </c>
      <c r="AL38" s="245">
        <f t="shared" si="5"/>
        <v>5.9800493941218811</v>
      </c>
      <c r="AM38" s="245">
        <f t="shared" si="6"/>
        <v>5.8956556510447964</v>
      </c>
      <c r="AN38" s="245">
        <f t="shared" si="7"/>
        <v>5.9320237171162935</v>
      </c>
      <c r="AO38" s="245">
        <f t="shared" si="8"/>
        <v>5.7456205082166552</v>
      </c>
      <c r="AP38" s="245">
        <f t="shared" si="9"/>
        <v>5.6260813456476253</v>
      </c>
      <c r="AQ38" s="245">
        <f t="shared" si="10"/>
        <v>5.29690250644156</v>
      </c>
      <c r="AR38" s="245">
        <f t="shared" si="11"/>
        <v>5.184091833759493</v>
      </c>
    </row>
    <row r="39" spans="1:44" x14ac:dyDescent="0.25">
      <c r="A39" s="70" t="s">
        <v>113</v>
      </c>
      <c r="B39" s="70" t="s">
        <v>405</v>
      </c>
      <c r="C39" s="77">
        <v>142.12800135119201</v>
      </c>
      <c r="D39" s="77">
        <v>132.70710111103401</v>
      </c>
      <c r="E39" s="77">
        <v>137.99085570449299</v>
      </c>
      <c r="F39" s="77">
        <v>129.02576892709001</v>
      </c>
      <c r="G39" s="77">
        <v>121.461208064451</v>
      </c>
      <c r="H39" s="77">
        <v>122.879734499957</v>
      </c>
      <c r="I39" s="77">
        <v>116.734567534676</v>
      </c>
      <c r="J39" s="77">
        <v>112.750552315283</v>
      </c>
      <c r="K39" s="77">
        <v>110.847651210487</v>
      </c>
      <c r="L39" s="77">
        <v>110.346306650605</v>
      </c>
      <c r="M39" s="77">
        <v>102.81589371245499</v>
      </c>
      <c r="N39" s="77">
        <v>100.938789743421</v>
      </c>
      <c r="O39" s="77"/>
      <c r="P39" s="70" t="s">
        <v>113</v>
      </c>
      <c r="Q39" s="70" t="s">
        <v>405</v>
      </c>
      <c r="R39" s="77">
        <v>20153</v>
      </c>
      <c r="S39" s="77">
        <v>20044</v>
      </c>
      <c r="T39" s="77">
        <v>20125</v>
      </c>
      <c r="U39" s="77">
        <v>20077</v>
      </c>
      <c r="V39" s="77">
        <v>20156</v>
      </c>
      <c r="W39" s="77">
        <v>20144</v>
      </c>
      <c r="X39" s="77">
        <v>20245</v>
      </c>
      <c r="Y39" s="77">
        <v>20547</v>
      </c>
      <c r="Z39" s="77">
        <v>20744</v>
      </c>
      <c r="AA39" s="77">
        <v>20930</v>
      </c>
      <c r="AB39" s="77">
        <v>21127</v>
      </c>
      <c r="AC39" s="77">
        <v>21136</v>
      </c>
      <c r="AE39" s="70" t="s">
        <v>113</v>
      </c>
      <c r="AF39" s="70" t="s">
        <v>405</v>
      </c>
      <c r="AG39" s="245">
        <f t="shared" si="0"/>
        <v>7.0524488339796561</v>
      </c>
      <c r="AH39" s="245">
        <f t="shared" si="1"/>
        <v>6.6207893190497913</v>
      </c>
      <c r="AI39" s="245">
        <f t="shared" si="2"/>
        <v>6.8566884822108314</v>
      </c>
      <c r="AJ39" s="245">
        <f t="shared" si="3"/>
        <v>6.4265462433177278</v>
      </c>
      <c r="AK39" s="245">
        <f t="shared" si="4"/>
        <v>6.0260571573948702</v>
      </c>
      <c r="AL39" s="245">
        <f t="shared" si="5"/>
        <v>6.1000662480121619</v>
      </c>
      <c r="AM39" s="245">
        <f t="shared" si="6"/>
        <v>5.7660937285589524</v>
      </c>
      <c r="AN39" s="245">
        <f t="shared" si="7"/>
        <v>5.487445968524991</v>
      </c>
      <c r="AO39" s="245">
        <f t="shared" si="8"/>
        <v>5.343600617551437</v>
      </c>
      <c r="AP39" s="245">
        <f t="shared" si="9"/>
        <v>5.2721598973055421</v>
      </c>
      <c r="AQ39" s="245">
        <f t="shared" si="10"/>
        <v>4.8665638146663035</v>
      </c>
      <c r="AR39" s="245">
        <f t="shared" si="11"/>
        <v>4.7756808167780562</v>
      </c>
    </row>
    <row r="40" spans="1:44" x14ac:dyDescent="0.25">
      <c r="A40" s="70" t="s">
        <v>114</v>
      </c>
      <c r="B40" s="70" t="s">
        <v>406</v>
      </c>
      <c r="C40" s="77">
        <v>686.61559836834203</v>
      </c>
      <c r="D40" s="77">
        <v>683.03131403084399</v>
      </c>
      <c r="E40" s="77">
        <v>1093.57687656455</v>
      </c>
      <c r="F40" s="77">
        <v>925.664321847579</v>
      </c>
      <c r="G40" s="77">
        <v>859.67510761097299</v>
      </c>
      <c r="H40" s="77">
        <v>873.06035493903005</v>
      </c>
      <c r="I40" s="77">
        <v>768.46635053941498</v>
      </c>
      <c r="J40" s="77">
        <v>777.100310706355</v>
      </c>
      <c r="K40" s="77">
        <v>815.16575632553599</v>
      </c>
      <c r="L40" s="77">
        <v>744.77358826805698</v>
      </c>
      <c r="M40" s="77">
        <v>853.24934788343</v>
      </c>
      <c r="N40" s="77">
        <v>733.29592725181101</v>
      </c>
      <c r="O40" s="77"/>
      <c r="P40" s="70" t="s">
        <v>114</v>
      </c>
      <c r="Q40" s="70" t="s">
        <v>406</v>
      </c>
      <c r="R40" s="77">
        <v>190668</v>
      </c>
      <c r="S40" s="77">
        <v>194751</v>
      </c>
      <c r="T40" s="77">
        <v>197787</v>
      </c>
      <c r="U40" s="77">
        <v>200001</v>
      </c>
      <c r="V40" s="77">
        <v>202625</v>
      </c>
      <c r="W40" s="77">
        <v>205199</v>
      </c>
      <c r="X40" s="77">
        <v>207362</v>
      </c>
      <c r="Y40" s="77">
        <v>210126</v>
      </c>
      <c r="Z40" s="77">
        <v>214559</v>
      </c>
      <c r="AA40" s="77">
        <v>219914</v>
      </c>
      <c r="AB40" s="77">
        <v>225164</v>
      </c>
      <c r="AC40" s="77">
        <v>230767</v>
      </c>
      <c r="AE40" s="70" t="s">
        <v>114</v>
      </c>
      <c r="AF40" s="70" t="s">
        <v>406</v>
      </c>
      <c r="AG40" s="245">
        <f t="shared" si="0"/>
        <v>3.6011055781166323</v>
      </c>
      <c r="AH40" s="245">
        <f t="shared" si="1"/>
        <v>3.5072031159318517</v>
      </c>
      <c r="AI40" s="245">
        <f t="shared" si="2"/>
        <v>5.529063470119624</v>
      </c>
      <c r="AJ40" s="245">
        <f t="shared" si="3"/>
        <v>4.6282984677455561</v>
      </c>
      <c r="AK40" s="245">
        <f t="shared" si="4"/>
        <v>4.2426902288018402</v>
      </c>
      <c r="AL40" s="245">
        <f t="shared" si="5"/>
        <v>4.2547008267049549</v>
      </c>
      <c r="AM40" s="245">
        <f t="shared" si="6"/>
        <v>3.7059169497758271</v>
      </c>
      <c r="AN40" s="245">
        <f t="shared" si="7"/>
        <v>3.6982587148013812</v>
      </c>
      <c r="AO40" s="245">
        <f t="shared" si="8"/>
        <v>3.7992615379710752</v>
      </c>
      <c r="AP40" s="245">
        <f t="shared" si="9"/>
        <v>3.3866583676712576</v>
      </c>
      <c r="AQ40" s="245">
        <f t="shared" si="10"/>
        <v>3.7894572306560104</v>
      </c>
      <c r="AR40" s="245">
        <f t="shared" si="11"/>
        <v>3.1776464020064004</v>
      </c>
    </row>
    <row r="41" spans="1:44" x14ac:dyDescent="0.25">
      <c r="A41" s="70" t="s">
        <v>115</v>
      </c>
      <c r="B41" s="70" t="s">
        <v>407</v>
      </c>
      <c r="C41" s="77">
        <v>218.399011222523</v>
      </c>
      <c r="D41" s="77">
        <v>212.538535343212</v>
      </c>
      <c r="E41" s="77">
        <v>217.10635226942199</v>
      </c>
      <c r="F41" s="77">
        <v>212.025294347049</v>
      </c>
      <c r="G41" s="77">
        <v>202.892837945678</v>
      </c>
      <c r="H41" s="77">
        <v>200.47704337023001</v>
      </c>
      <c r="I41" s="77">
        <v>199.074534781387</v>
      </c>
      <c r="J41" s="77">
        <v>201.584247620133</v>
      </c>
      <c r="K41" s="77">
        <v>195.97697467106099</v>
      </c>
      <c r="L41" s="77">
        <v>198.09726088232401</v>
      </c>
      <c r="M41" s="77">
        <v>190.57116123396801</v>
      </c>
      <c r="N41" s="77">
        <v>193.23943611703899</v>
      </c>
      <c r="O41" s="77"/>
      <c r="P41" s="70" t="s">
        <v>115</v>
      </c>
      <c r="Q41" s="70" t="s">
        <v>407</v>
      </c>
      <c r="R41" s="77">
        <v>38978</v>
      </c>
      <c r="S41" s="77">
        <v>39360</v>
      </c>
      <c r="T41" s="77">
        <v>39759</v>
      </c>
      <c r="U41" s="77">
        <v>40015</v>
      </c>
      <c r="V41" s="77">
        <v>40349</v>
      </c>
      <c r="W41" s="77">
        <v>40656</v>
      </c>
      <c r="X41" s="77">
        <v>41163</v>
      </c>
      <c r="Y41" s="77">
        <v>41893</v>
      </c>
      <c r="Z41" s="77">
        <v>42988</v>
      </c>
      <c r="AA41" s="77">
        <v>43797</v>
      </c>
      <c r="AB41" s="77">
        <v>44429</v>
      </c>
      <c r="AC41" s="77">
        <v>45287</v>
      </c>
      <c r="AE41" s="70" t="s">
        <v>115</v>
      </c>
      <c r="AF41" s="70" t="s">
        <v>407</v>
      </c>
      <c r="AG41" s="245">
        <f t="shared" si="0"/>
        <v>5.6031353897717429</v>
      </c>
      <c r="AH41" s="245">
        <f t="shared" si="1"/>
        <v>5.3998611621751023</v>
      </c>
      <c r="AI41" s="245">
        <f t="shared" si="2"/>
        <v>5.4605586727388014</v>
      </c>
      <c r="AJ41" s="245">
        <f t="shared" si="3"/>
        <v>5.2986453666637257</v>
      </c>
      <c r="AK41" s="245">
        <f t="shared" si="4"/>
        <v>5.0284477420921956</v>
      </c>
      <c r="AL41" s="245">
        <f t="shared" si="5"/>
        <v>4.9310567534983765</v>
      </c>
      <c r="AM41" s="245">
        <f t="shared" si="6"/>
        <v>4.8362494177146225</v>
      </c>
      <c r="AN41" s="245">
        <f t="shared" si="7"/>
        <v>4.8118837901351776</v>
      </c>
      <c r="AO41" s="245">
        <f t="shared" si="8"/>
        <v>4.5588763066683953</v>
      </c>
      <c r="AP41" s="245">
        <f t="shared" si="9"/>
        <v>4.5230783131795329</v>
      </c>
      <c r="AQ41" s="245">
        <f t="shared" si="10"/>
        <v>4.2893416739959935</v>
      </c>
      <c r="AR41" s="245">
        <f t="shared" si="11"/>
        <v>4.2669957408757258</v>
      </c>
    </row>
    <row r="42" spans="1:44" x14ac:dyDescent="0.25">
      <c r="A42" s="70" t="s">
        <v>116</v>
      </c>
      <c r="B42" s="70" t="s">
        <v>408</v>
      </c>
      <c r="C42" s="77">
        <v>131.522087079503</v>
      </c>
      <c r="D42" s="77">
        <v>127.94656739000401</v>
      </c>
      <c r="E42" s="77">
        <v>130.552449812449</v>
      </c>
      <c r="F42" s="77">
        <v>125.16178135441</v>
      </c>
      <c r="G42" s="77">
        <v>116.008257569663</v>
      </c>
      <c r="H42" s="77">
        <v>117.88639982602101</v>
      </c>
      <c r="I42" s="77">
        <v>114.669617682284</v>
      </c>
      <c r="J42" s="77">
        <v>110.682732660274</v>
      </c>
      <c r="K42" s="77">
        <v>107.00196781794401</v>
      </c>
      <c r="L42" s="77">
        <v>107.13219147509299</v>
      </c>
      <c r="M42" s="77">
        <v>102.50981095682501</v>
      </c>
      <c r="N42" s="77">
        <v>102.097739739283</v>
      </c>
      <c r="O42" s="77"/>
      <c r="P42" s="70" t="s">
        <v>116</v>
      </c>
      <c r="Q42" s="70" t="s">
        <v>408</v>
      </c>
      <c r="R42" s="77">
        <v>21434</v>
      </c>
      <c r="S42" s="77">
        <v>21391</v>
      </c>
      <c r="T42" s="77">
        <v>21373</v>
      </c>
      <c r="U42" s="77">
        <v>21387</v>
      </c>
      <c r="V42" s="77">
        <v>21262</v>
      </c>
      <c r="W42" s="77">
        <v>21352</v>
      </c>
      <c r="X42" s="77">
        <v>21374</v>
      </c>
      <c r="Y42" s="77">
        <v>21563</v>
      </c>
      <c r="Z42" s="77">
        <v>21822</v>
      </c>
      <c r="AA42" s="77">
        <v>21927</v>
      </c>
      <c r="AB42" s="77">
        <v>22048</v>
      </c>
      <c r="AC42" s="77">
        <v>22250</v>
      </c>
      <c r="AE42" s="70" t="s">
        <v>116</v>
      </c>
      <c r="AF42" s="70" t="s">
        <v>408</v>
      </c>
      <c r="AG42" s="245">
        <f t="shared" si="0"/>
        <v>6.1361429075069047</v>
      </c>
      <c r="AH42" s="245">
        <f t="shared" si="1"/>
        <v>5.9813270716658415</v>
      </c>
      <c r="AI42" s="245">
        <f t="shared" si="2"/>
        <v>6.1082884860547884</v>
      </c>
      <c r="AJ42" s="245">
        <f t="shared" si="3"/>
        <v>5.8522364686215917</v>
      </c>
      <c r="AK42" s="245">
        <f t="shared" si="4"/>
        <v>5.4561310116481518</v>
      </c>
      <c r="AL42" s="245">
        <f t="shared" si="5"/>
        <v>5.5210940345644905</v>
      </c>
      <c r="AM42" s="245">
        <f t="shared" si="6"/>
        <v>5.3649114663742861</v>
      </c>
      <c r="AN42" s="245">
        <f t="shared" si="7"/>
        <v>5.1329932133874685</v>
      </c>
      <c r="AO42" s="245">
        <f t="shared" si="8"/>
        <v>4.9033987635388145</v>
      </c>
      <c r="AP42" s="245">
        <f t="shared" si="9"/>
        <v>4.8858572296754232</v>
      </c>
      <c r="AQ42" s="245">
        <f t="shared" si="10"/>
        <v>4.6493927320766062</v>
      </c>
      <c r="AR42" s="245">
        <f t="shared" si="11"/>
        <v>4.5886624601924941</v>
      </c>
    </row>
    <row r="43" spans="1:44" x14ac:dyDescent="0.25">
      <c r="A43" s="70" t="s">
        <v>117</v>
      </c>
      <c r="B43" s="70" t="s">
        <v>409</v>
      </c>
      <c r="C43" s="77">
        <v>59.007798304445899</v>
      </c>
      <c r="D43" s="77">
        <v>57.770363971766798</v>
      </c>
      <c r="E43" s="77">
        <v>58.301375210139597</v>
      </c>
      <c r="F43" s="77">
        <v>55.692679141514802</v>
      </c>
      <c r="G43" s="77">
        <v>55.3941098970121</v>
      </c>
      <c r="H43" s="77">
        <v>54.499145166991802</v>
      </c>
      <c r="I43" s="77">
        <v>53.0253845137374</v>
      </c>
      <c r="J43" s="77">
        <v>49.711318444081797</v>
      </c>
      <c r="K43" s="77">
        <v>47.767097228732801</v>
      </c>
      <c r="L43" s="77">
        <v>48.392118504372199</v>
      </c>
      <c r="M43" s="77">
        <v>44.547729553425597</v>
      </c>
      <c r="N43" s="77">
        <v>44.862032375869198</v>
      </c>
      <c r="O43" s="77"/>
      <c r="P43" s="70" t="s">
        <v>117</v>
      </c>
      <c r="Q43" s="70" t="s">
        <v>409</v>
      </c>
      <c r="R43" s="77">
        <v>9000</v>
      </c>
      <c r="S43" s="77">
        <v>8911</v>
      </c>
      <c r="T43" s="77">
        <v>8893</v>
      </c>
      <c r="U43" s="77">
        <v>8824</v>
      </c>
      <c r="V43" s="77">
        <v>8775</v>
      </c>
      <c r="W43" s="77">
        <v>8835</v>
      </c>
      <c r="X43" s="77">
        <v>8919</v>
      </c>
      <c r="Y43" s="77">
        <v>8953</v>
      </c>
      <c r="Z43" s="77">
        <v>9099</v>
      </c>
      <c r="AA43" s="77">
        <v>9180</v>
      </c>
      <c r="AB43" s="77">
        <v>9136</v>
      </c>
      <c r="AC43" s="77">
        <v>9111</v>
      </c>
      <c r="AE43" s="70" t="s">
        <v>117</v>
      </c>
      <c r="AF43" s="70" t="s">
        <v>409</v>
      </c>
      <c r="AG43" s="245">
        <f t="shared" si="0"/>
        <v>6.5564220338273218</v>
      </c>
      <c r="AH43" s="245">
        <f t="shared" si="1"/>
        <v>6.4830393863502183</v>
      </c>
      <c r="AI43" s="245">
        <f t="shared" si="2"/>
        <v>6.5558726200539299</v>
      </c>
      <c r="AJ43" s="245">
        <f t="shared" si="3"/>
        <v>6.3115003560193568</v>
      </c>
      <c r="AK43" s="245">
        <f t="shared" si="4"/>
        <v>6.3127190765825754</v>
      </c>
      <c r="AL43" s="245">
        <f t="shared" si="5"/>
        <v>6.1685506697217658</v>
      </c>
      <c r="AM43" s="245">
        <f t="shared" si="6"/>
        <v>5.9452163374523375</v>
      </c>
      <c r="AN43" s="245">
        <f t="shared" si="7"/>
        <v>5.5524760911517701</v>
      </c>
      <c r="AO43" s="245">
        <f t="shared" si="8"/>
        <v>5.2497084546359822</v>
      </c>
      <c r="AP43" s="245">
        <f t="shared" si="9"/>
        <v>5.2714726039621134</v>
      </c>
      <c r="AQ43" s="245">
        <f t="shared" si="10"/>
        <v>4.8760649686323987</v>
      </c>
      <c r="AR43" s="245">
        <f t="shared" si="11"/>
        <v>4.9239416502984517</v>
      </c>
    </row>
    <row r="44" spans="1:44" x14ac:dyDescent="0.25">
      <c r="A44" s="70" t="s">
        <v>118</v>
      </c>
      <c r="B44" s="70" t="s">
        <v>410</v>
      </c>
      <c r="C44" s="77">
        <v>49.818782862782001</v>
      </c>
      <c r="D44" s="77">
        <v>48.552086580100102</v>
      </c>
      <c r="E44" s="77">
        <v>49.518858019720597</v>
      </c>
      <c r="F44" s="77">
        <v>47.691831131700198</v>
      </c>
      <c r="G44" s="77">
        <v>46.756200960400498</v>
      </c>
      <c r="H44" s="77">
        <v>46.378272624790597</v>
      </c>
      <c r="I44" s="77">
        <v>45.702318211603497</v>
      </c>
      <c r="J44" s="77">
        <v>47.028645777344302</v>
      </c>
      <c r="K44" s="77">
        <v>45.279532741354501</v>
      </c>
      <c r="L44" s="77">
        <v>46.144645584509398</v>
      </c>
      <c r="M44" s="77">
        <v>43.236010778910803</v>
      </c>
      <c r="N44" s="77">
        <v>43.299071683613398</v>
      </c>
      <c r="O44" s="77"/>
      <c r="P44" s="70" t="s">
        <v>118</v>
      </c>
      <c r="Q44" s="70" t="s">
        <v>410</v>
      </c>
      <c r="R44" s="77">
        <v>10179</v>
      </c>
      <c r="S44" s="77">
        <v>10318</v>
      </c>
      <c r="T44" s="77">
        <v>10360</v>
      </c>
      <c r="U44" s="77">
        <v>10345</v>
      </c>
      <c r="V44" s="77">
        <v>10442</v>
      </c>
      <c r="W44" s="77">
        <v>10409</v>
      </c>
      <c r="X44" s="77">
        <v>10513</v>
      </c>
      <c r="Y44" s="77">
        <v>10649</v>
      </c>
      <c r="Z44" s="77">
        <v>10861</v>
      </c>
      <c r="AA44" s="77">
        <v>11019</v>
      </c>
      <c r="AB44" s="77">
        <v>11237</v>
      </c>
      <c r="AC44" s="77">
        <v>11365</v>
      </c>
      <c r="AE44" s="70" t="s">
        <v>118</v>
      </c>
      <c r="AF44" s="70" t="s">
        <v>410</v>
      </c>
      <c r="AG44" s="245">
        <f t="shared" si="0"/>
        <v>4.894270838273111</v>
      </c>
      <c r="AH44" s="245">
        <f t="shared" si="1"/>
        <v>4.705571484793575</v>
      </c>
      <c r="AI44" s="245">
        <f t="shared" si="2"/>
        <v>4.7798125501660804</v>
      </c>
      <c r="AJ44" s="245">
        <f t="shared" si="3"/>
        <v>4.6101335071725664</v>
      </c>
      <c r="AK44" s="245">
        <f t="shared" si="4"/>
        <v>4.4777055123923102</v>
      </c>
      <c r="AL44" s="245">
        <f t="shared" si="5"/>
        <v>4.4555934887876445</v>
      </c>
      <c r="AM44" s="245">
        <f t="shared" si="6"/>
        <v>4.3472194627226761</v>
      </c>
      <c r="AN44" s="245">
        <f t="shared" si="7"/>
        <v>4.4162499556150161</v>
      </c>
      <c r="AO44" s="245">
        <f t="shared" si="8"/>
        <v>4.1690021859271251</v>
      </c>
      <c r="AP44" s="245">
        <f t="shared" si="9"/>
        <v>4.1877344209555671</v>
      </c>
      <c r="AQ44" s="245">
        <f t="shared" si="10"/>
        <v>3.8476471281401441</v>
      </c>
      <c r="AR44" s="245">
        <f t="shared" si="11"/>
        <v>3.8098611248230005</v>
      </c>
    </row>
    <row r="45" spans="1:44" x14ac:dyDescent="0.25">
      <c r="A45" s="70" t="s">
        <v>119</v>
      </c>
      <c r="B45" s="70" t="s">
        <v>411</v>
      </c>
      <c r="C45" s="77">
        <v>245.43898069909699</v>
      </c>
      <c r="D45" s="77">
        <v>234.43698179949399</v>
      </c>
      <c r="E45" s="77">
        <v>228.077264792618</v>
      </c>
      <c r="F45" s="77">
        <v>222.82614164155001</v>
      </c>
      <c r="G45" s="77">
        <v>212.203193588956</v>
      </c>
      <c r="H45" s="77">
        <v>207.32247930713501</v>
      </c>
      <c r="I45" s="77">
        <v>200.78893772654101</v>
      </c>
      <c r="J45" s="77">
        <v>204.549191061572</v>
      </c>
      <c r="K45" s="77">
        <v>197.02945448992401</v>
      </c>
      <c r="L45" s="77">
        <v>195.36491680008101</v>
      </c>
      <c r="M45" s="77">
        <v>190.71355056133899</v>
      </c>
      <c r="N45" s="77">
        <v>188.75553583459501</v>
      </c>
      <c r="O45" s="77"/>
      <c r="P45" s="70" t="s">
        <v>119</v>
      </c>
      <c r="Q45" s="70" t="s">
        <v>411</v>
      </c>
      <c r="R45" s="77">
        <v>50973</v>
      </c>
      <c r="S45" s="77">
        <v>51209</v>
      </c>
      <c r="T45" s="77">
        <v>51644</v>
      </c>
      <c r="U45" s="77">
        <v>51896</v>
      </c>
      <c r="V45" s="77">
        <v>52336</v>
      </c>
      <c r="W45" s="77">
        <v>53038</v>
      </c>
      <c r="X45" s="77">
        <v>53508</v>
      </c>
      <c r="Y45" s="77">
        <v>54262</v>
      </c>
      <c r="Z45" s="77">
        <v>54924</v>
      </c>
      <c r="AA45" s="77">
        <v>55467</v>
      </c>
      <c r="AB45" s="77">
        <v>56011</v>
      </c>
      <c r="AC45" s="77">
        <v>56591</v>
      </c>
      <c r="AE45" s="70" t="s">
        <v>119</v>
      </c>
      <c r="AF45" s="70" t="s">
        <v>411</v>
      </c>
      <c r="AG45" s="245">
        <f t="shared" si="0"/>
        <v>4.8150781923586408</v>
      </c>
      <c r="AH45" s="245">
        <f t="shared" si="1"/>
        <v>4.5780425667264346</v>
      </c>
      <c r="AI45" s="245">
        <f t="shared" si="2"/>
        <v>4.4163361628188751</v>
      </c>
      <c r="AJ45" s="245">
        <f t="shared" si="3"/>
        <v>4.2937055195304072</v>
      </c>
      <c r="AK45" s="245">
        <f t="shared" si="4"/>
        <v>4.0546314886303119</v>
      </c>
      <c r="AL45" s="245">
        <f t="shared" si="5"/>
        <v>3.9089422547444288</v>
      </c>
      <c r="AM45" s="245">
        <f t="shared" si="6"/>
        <v>3.752503134606807</v>
      </c>
      <c r="AN45" s="245">
        <f t="shared" si="7"/>
        <v>3.7696581596987211</v>
      </c>
      <c r="AO45" s="245">
        <f t="shared" si="8"/>
        <v>3.5873107291880419</v>
      </c>
      <c r="AP45" s="245">
        <f t="shared" si="9"/>
        <v>3.5221828618833002</v>
      </c>
      <c r="AQ45" s="245">
        <f t="shared" si="10"/>
        <v>3.40493029157378</v>
      </c>
      <c r="AR45" s="245">
        <f t="shared" si="11"/>
        <v>3.3354338293119934</v>
      </c>
    </row>
    <row r="46" spans="1:44" x14ac:dyDescent="0.25">
      <c r="A46" s="70" t="s">
        <v>120</v>
      </c>
      <c r="B46" s="70" t="s">
        <v>412</v>
      </c>
      <c r="C46" s="77">
        <v>2352.6020105535499</v>
      </c>
      <c r="D46" s="77">
        <v>1041.9536391705101</v>
      </c>
      <c r="E46" s="77">
        <v>2011.27276390261</v>
      </c>
      <c r="F46" s="77">
        <v>1845.76986044314</v>
      </c>
      <c r="G46" s="77">
        <v>1352.57596092923</v>
      </c>
      <c r="H46" s="77">
        <v>1442.9232134178901</v>
      </c>
      <c r="I46" s="77">
        <v>1569.7632607303799</v>
      </c>
      <c r="J46" s="77">
        <v>2263.9771101296001</v>
      </c>
      <c r="K46" s="77">
        <v>1527.1566589567201</v>
      </c>
      <c r="L46" s="77">
        <v>1586.05142720662</v>
      </c>
      <c r="M46" s="77">
        <v>1514.3753183917099</v>
      </c>
      <c r="N46" s="77">
        <v>2172.6711938645999</v>
      </c>
      <c r="O46" s="77"/>
      <c r="P46" s="70" t="s">
        <v>120</v>
      </c>
      <c r="Q46" s="70" t="s">
        <v>412</v>
      </c>
      <c r="R46" s="77">
        <v>11170</v>
      </c>
      <c r="S46" s="77">
        <v>11126</v>
      </c>
      <c r="T46" s="77">
        <v>11193</v>
      </c>
      <c r="U46" s="77">
        <v>11250</v>
      </c>
      <c r="V46" s="77">
        <v>11236</v>
      </c>
      <c r="W46" s="77">
        <v>11403</v>
      </c>
      <c r="X46" s="77">
        <v>11551</v>
      </c>
      <c r="Y46" s="77">
        <v>11701</v>
      </c>
      <c r="Z46" s="77">
        <v>11921</v>
      </c>
      <c r="AA46" s="77">
        <v>12008</v>
      </c>
      <c r="AB46" s="77">
        <v>12062</v>
      </c>
      <c r="AC46" s="77">
        <v>11983</v>
      </c>
      <c r="AE46" s="70" t="s">
        <v>120</v>
      </c>
      <c r="AF46" s="70" t="s">
        <v>412</v>
      </c>
      <c r="AG46" s="245">
        <f t="shared" si="0"/>
        <v>210.61790604776633</v>
      </c>
      <c r="AH46" s="245">
        <f t="shared" si="1"/>
        <v>93.650336075005399</v>
      </c>
      <c r="AI46" s="245">
        <f t="shared" si="2"/>
        <v>179.69023174328686</v>
      </c>
      <c r="AJ46" s="245">
        <f t="shared" si="3"/>
        <v>164.06843203939025</v>
      </c>
      <c r="AK46" s="245">
        <f t="shared" si="4"/>
        <v>120.37877900758542</v>
      </c>
      <c r="AL46" s="245">
        <f t="shared" si="5"/>
        <v>126.5389119896422</v>
      </c>
      <c r="AM46" s="245">
        <f t="shared" si="6"/>
        <v>135.89847292272356</v>
      </c>
      <c r="AN46" s="245">
        <f t="shared" si="7"/>
        <v>193.48577985895221</v>
      </c>
      <c r="AO46" s="245">
        <f t="shared" si="8"/>
        <v>128.10642219249391</v>
      </c>
      <c r="AP46" s="245">
        <f t="shared" si="9"/>
        <v>132.08289700254997</v>
      </c>
      <c r="AQ46" s="245">
        <f t="shared" si="10"/>
        <v>125.54927196084479</v>
      </c>
      <c r="AR46" s="245">
        <f t="shared" si="11"/>
        <v>181.31279261158306</v>
      </c>
    </row>
    <row r="47" spans="1:44" x14ac:dyDescent="0.25">
      <c r="A47" s="70" t="s">
        <v>121</v>
      </c>
      <c r="B47" s="70" t="s">
        <v>413</v>
      </c>
      <c r="C47" s="77">
        <v>94.017390575059807</v>
      </c>
      <c r="D47" s="77">
        <v>91.026382821803494</v>
      </c>
      <c r="E47" s="77">
        <v>93.559247725858199</v>
      </c>
      <c r="F47" s="77">
        <v>90.947666392449705</v>
      </c>
      <c r="G47" s="77">
        <v>87.4955391432661</v>
      </c>
      <c r="H47" s="77">
        <v>86.5963414716133</v>
      </c>
      <c r="I47" s="77">
        <v>85.497696957194094</v>
      </c>
      <c r="J47" s="77">
        <v>91.856916651023795</v>
      </c>
      <c r="K47" s="77">
        <v>88.300223601838596</v>
      </c>
      <c r="L47" s="77">
        <v>89.035552280573299</v>
      </c>
      <c r="M47" s="77">
        <v>84.516317106595196</v>
      </c>
      <c r="N47" s="77">
        <v>82.775414328528996</v>
      </c>
      <c r="O47" s="77"/>
      <c r="P47" s="70" t="s">
        <v>121</v>
      </c>
      <c r="Q47" s="70" t="s">
        <v>413</v>
      </c>
      <c r="R47" s="77">
        <v>16133</v>
      </c>
      <c r="S47" s="77">
        <v>16139</v>
      </c>
      <c r="T47" s="77">
        <v>16028</v>
      </c>
      <c r="U47" s="77">
        <v>16063</v>
      </c>
      <c r="V47" s="77">
        <v>16019</v>
      </c>
      <c r="W47" s="77">
        <v>16156</v>
      </c>
      <c r="X47" s="77">
        <v>16242</v>
      </c>
      <c r="Y47" s="77">
        <v>16440</v>
      </c>
      <c r="Z47" s="77">
        <v>16830</v>
      </c>
      <c r="AA47" s="77">
        <v>16864</v>
      </c>
      <c r="AB47" s="77">
        <v>16705</v>
      </c>
      <c r="AC47" s="77">
        <v>16585</v>
      </c>
      <c r="AE47" s="70" t="s">
        <v>121</v>
      </c>
      <c r="AF47" s="70" t="s">
        <v>413</v>
      </c>
      <c r="AG47" s="245">
        <f t="shared" si="0"/>
        <v>5.8276446150783983</v>
      </c>
      <c r="AH47" s="245">
        <f t="shared" si="1"/>
        <v>5.6401501221763111</v>
      </c>
      <c r="AI47" s="245">
        <f t="shared" si="2"/>
        <v>5.837237816686935</v>
      </c>
      <c r="AJ47" s="245">
        <f t="shared" si="3"/>
        <v>5.661935279365605</v>
      </c>
      <c r="AK47" s="245">
        <f t="shared" si="4"/>
        <v>5.4619850891607529</v>
      </c>
      <c r="AL47" s="245">
        <f t="shared" si="5"/>
        <v>5.3600112324593523</v>
      </c>
      <c r="AM47" s="245">
        <f t="shared" si="6"/>
        <v>5.2639882377289808</v>
      </c>
      <c r="AN47" s="245">
        <f t="shared" si="7"/>
        <v>5.5874036892350238</v>
      </c>
      <c r="AO47" s="245">
        <f t="shared" si="8"/>
        <v>5.2465967677860128</v>
      </c>
      <c r="AP47" s="245">
        <f t="shared" si="9"/>
        <v>5.2796224075292519</v>
      </c>
      <c r="AQ47" s="245">
        <f t="shared" si="10"/>
        <v>5.0593425385570301</v>
      </c>
      <c r="AR47" s="245">
        <f t="shared" si="11"/>
        <v>4.9909806649700927</v>
      </c>
    </row>
    <row r="48" spans="1:44" x14ac:dyDescent="0.25">
      <c r="A48" s="70" t="s">
        <v>122</v>
      </c>
      <c r="B48" s="70" t="s">
        <v>414</v>
      </c>
      <c r="C48" s="77">
        <v>151.588317224154</v>
      </c>
      <c r="D48" s="77">
        <v>144.853990924378</v>
      </c>
      <c r="E48" s="77">
        <v>149.476804419281</v>
      </c>
      <c r="F48" s="77">
        <v>147.89576713880399</v>
      </c>
      <c r="G48" s="77">
        <v>139.751744472144</v>
      </c>
      <c r="H48" s="77">
        <v>140.227988847223</v>
      </c>
      <c r="I48" s="77">
        <v>137.37499031658999</v>
      </c>
      <c r="J48" s="77">
        <v>135.57560895412499</v>
      </c>
      <c r="K48" s="77">
        <v>127.27537911854</v>
      </c>
      <c r="L48" s="77">
        <v>128.15375527892601</v>
      </c>
      <c r="M48" s="77">
        <v>121.067441737767</v>
      </c>
      <c r="N48" s="77">
        <v>118.01234571049901</v>
      </c>
      <c r="O48" s="77"/>
      <c r="P48" s="70" t="s">
        <v>122</v>
      </c>
      <c r="Q48" s="70" t="s">
        <v>414</v>
      </c>
      <c r="R48" s="77">
        <v>32207</v>
      </c>
      <c r="S48" s="77">
        <v>32303</v>
      </c>
      <c r="T48" s="77">
        <v>32428</v>
      </c>
      <c r="U48" s="77">
        <v>32409</v>
      </c>
      <c r="V48" s="77">
        <v>32549</v>
      </c>
      <c r="W48" s="77">
        <v>32930</v>
      </c>
      <c r="X48" s="77">
        <v>33268</v>
      </c>
      <c r="Y48" s="77">
        <v>33462</v>
      </c>
      <c r="Z48" s="77">
        <v>33722</v>
      </c>
      <c r="AA48" s="77">
        <v>34133</v>
      </c>
      <c r="AB48" s="77">
        <v>34550</v>
      </c>
      <c r="AC48" s="77">
        <v>34755</v>
      </c>
      <c r="AE48" s="70" t="s">
        <v>122</v>
      </c>
      <c r="AF48" s="70" t="s">
        <v>414</v>
      </c>
      <c r="AG48" s="245">
        <f t="shared" si="0"/>
        <v>4.7066885218789078</v>
      </c>
      <c r="AH48" s="245">
        <f t="shared" si="1"/>
        <v>4.484227190179797</v>
      </c>
      <c r="AI48" s="245">
        <f t="shared" si="2"/>
        <v>4.609498101001634</v>
      </c>
      <c r="AJ48" s="245">
        <f t="shared" si="3"/>
        <v>4.5634165552409511</v>
      </c>
      <c r="AK48" s="245">
        <f t="shared" si="4"/>
        <v>4.2935802781082062</v>
      </c>
      <c r="AL48" s="245">
        <f t="shared" si="5"/>
        <v>4.2583658927185848</v>
      </c>
      <c r="AM48" s="245">
        <f t="shared" si="6"/>
        <v>4.1293432222132376</v>
      </c>
      <c r="AN48" s="245">
        <f t="shared" si="7"/>
        <v>4.0516289807580241</v>
      </c>
      <c r="AO48" s="245">
        <f t="shared" si="8"/>
        <v>3.7742535768501275</v>
      </c>
      <c r="AP48" s="245">
        <f t="shared" si="9"/>
        <v>3.7545412146288344</v>
      </c>
      <c r="AQ48" s="245">
        <f t="shared" si="10"/>
        <v>3.5041227709918092</v>
      </c>
      <c r="AR48" s="245">
        <f t="shared" si="11"/>
        <v>3.3955501571140556</v>
      </c>
    </row>
    <row r="49" spans="1:44" x14ac:dyDescent="0.25">
      <c r="A49" s="70" t="s">
        <v>123</v>
      </c>
      <c r="B49" s="70" t="s">
        <v>415</v>
      </c>
      <c r="C49" s="77">
        <v>344.30536226035298</v>
      </c>
      <c r="D49" s="77">
        <v>327.27679557380497</v>
      </c>
      <c r="E49" s="77">
        <v>361.92208845558201</v>
      </c>
      <c r="F49" s="77">
        <v>337.73280805195202</v>
      </c>
      <c r="G49" s="77">
        <v>311.38332218435801</v>
      </c>
      <c r="H49" s="77">
        <v>306.14304059435898</v>
      </c>
      <c r="I49" s="77">
        <v>298.36430980191898</v>
      </c>
      <c r="J49" s="77">
        <v>302.676871037392</v>
      </c>
      <c r="K49" s="77">
        <v>295.87333585779299</v>
      </c>
      <c r="L49" s="77">
        <v>296.90706285913001</v>
      </c>
      <c r="M49" s="77">
        <v>288.20272950843298</v>
      </c>
      <c r="N49" s="77">
        <v>280.07814503530801</v>
      </c>
      <c r="O49" s="77"/>
      <c r="P49" s="70" t="s">
        <v>123</v>
      </c>
      <c r="Q49" s="70" t="s">
        <v>415</v>
      </c>
      <c r="R49" s="77">
        <v>94785</v>
      </c>
      <c r="S49" s="77">
        <v>95577</v>
      </c>
      <c r="T49" s="77">
        <v>96311</v>
      </c>
      <c r="U49" s="77">
        <v>97596</v>
      </c>
      <c r="V49" s="77">
        <v>98765</v>
      </c>
      <c r="W49" s="77">
        <v>99729</v>
      </c>
      <c r="X49" s="77">
        <v>100923</v>
      </c>
      <c r="Y49" s="77">
        <v>102065</v>
      </c>
      <c r="Z49" s="77">
        <v>103684</v>
      </c>
      <c r="AA49" s="77">
        <v>104709</v>
      </c>
      <c r="AB49" s="77">
        <v>105924</v>
      </c>
      <c r="AC49" s="77">
        <v>106859</v>
      </c>
      <c r="AE49" s="70" t="s">
        <v>123</v>
      </c>
      <c r="AF49" s="70" t="s">
        <v>415</v>
      </c>
      <c r="AG49" s="245">
        <f t="shared" si="0"/>
        <v>3.6324878647502556</v>
      </c>
      <c r="AH49" s="245">
        <f t="shared" si="1"/>
        <v>3.4242212621635435</v>
      </c>
      <c r="AI49" s="245">
        <f t="shared" si="2"/>
        <v>3.7578478933411765</v>
      </c>
      <c r="AJ49" s="245">
        <f t="shared" si="3"/>
        <v>3.4605189562272227</v>
      </c>
      <c r="AK49" s="245">
        <f t="shared" si="4"/>
        <v>3.1527699304850709</v>
      </c>
      <c r="AL49" s="245">
        <f t="shared" si="5"/>
        <v>3.0697494268904628</v>
      </c>
      <c r="AM49" s="245">
        <f t="shared" si="6"/>
        <v>2.9563559327598168</v>
      </c>
      <c r="AN49" s="245">
        <f t="shared" si="7"/>
        <v>2.9655305054366532</v>
      </c>
      <c r="AO49" s="245">
        <f t="shared" si="8"/>
        <v>2.8536064952913951</v>
      </c>
      <c r="AP49" s="245">
        <f t="shared" si="9"/>
        <v>2.8355448228817965</v>
      </c>
      <c r="AQ49" s="245">
        <f t="shared" si="10"/>
        <v>2.7208444687552675</v>
      </c>
      <c r="AR49" s="245">
        <f t="shared" si="11"/>
        <v>2.6210066071674638</v>
      </c>
    </row>
    <row r="50" spans="1:44" x14ac:dyDescent="0.25">
      <c r="A50" s="70" t="s">
        <v>124</v>
      </c>
      <c r="B50" s="70" t="s">
        <v>416</v>
      </c>
      <c r="C50" s="77">
        <v>132.01229461172801</v>
      </c>
      <c r="D50" s="77">
        <v>122.17863766604501</v>
      </c>
      <c r="E50" s="77">
        <v>119.990318708499</v>
      </c>
      <c r="F50" s="77">
        <v>114.877398749807</v>
      </c>
      <c r="G50" s="77">
        <v>120.91827207723</v>
      </c>
      <c r="H50" s="77">
        <v>116.222158391467</v>
      </c>
      <c r="I50" s="77">
        <v>118.763662156127</v>
      </c>
      <c r="J50" s="77">
        <v>110.26001482882801</v>
      </c>
      <c r="K50" s="77">
        <v>107.398496689846</v>
      </c>
      <c r="L50" s="77">
        <v>110.626578998592</v>
      </c>
      <c r="M50" s="77">
        <v>139.30025703191899</v>
      </c>
      <c r="N50" s="77">
        <v>124.576549178004</v>
      </c>
      <c r="O50" s="77"/>
      <c r="P50" s="70" t="s">
        <v>124</v>
      </c>
      <c r="Q50" s="70" t="s">
        <v>416</v>
      </c>
      <c r="R50" s="77">
        <v>31715</v>
      </c>
      <c r="S50" s="77">
        <v>32024</v>
      </c>
      <c r="T50" s="77">
        <v>32419</v>
      </c>
      <c r="U50" s="77">
        <v>32687</v>
      </c>
      <c r="V50" s="77">
        <v>33072</v>
      </c>
      <c r="W50" s="77">
        <v>33389</v>
      </c>
      <c r="X50" s="77">
        <v>33878</v>
      </c>
      <c r="Y50" s="77">
        <v>34102</v>
      </c>
      <c r="Z50" s="77">
        <v>34609</v>
      </c>
      <c r="AA50" s="77">
        <v>35045</v>
      </c>
      <c r="AB50" s="77">
        <v>35761</v>
      </c>
      <c r="AC50" s="77">
        <v>36544</v>
      </c>
      <c r="AE50" s="70" t="s">
        <v>124</v>
      </c>
      <c r="AF50" s="70" t="s">
        <v>416</v>
      </c>
      <c r="AG50" s="245">
        <f t="shared" si="0"/>
        <v>4.1624560810886972</v>
      </c>
      <c r="AH50" s="245">
        <f t="shared" si="1"/>
        <v>3.8152210113054275</v>
      </c>
      <c r="AI50" s="245">
        <f t="shared" si="2"/>
        <v>3.7012344214349304</v>
      </c>
      <c r="AJ50" s="245">
        <f t="shared" si="3"/>
        <v>3.5144674870684676</v>
      </c>
      <c r="AK50" s="245">
        <f t="shared" si="4"/>
        <v>3.6562128712273219</v>
      </c>
      <c r="AL50" s="245">
        <f t="shared" si="5"/>
        <v>3.4808517293559857</v>
      </c>
      <c r="AM50" s="245">
        <f t="shared" si="6"/>
        <v>3.505627904720674</v>
      </c>
      <c r="AN50" s="245">
        <f t="shared" si="7"/>
        <v>3.233241886951733</v>
      </c>
      <c r="AO50" s="245">
        <f t="shared" si="8"/>
        <v>3.1031956048960097</v>
      </c>
      <c r="AP50" s="245">
        <f t="shared" si="9"/>
        <v>3.156700784665202</v>
      </c>
      <c r="AQ50" s="245">
        <f t="shared" si="10"/>
        <v>3.8953121286294845</v>
      </c>
      <c r="AR50" s="245">
        <f t="shared" si="11"/>
        <v>3.4089467266310201</v>
      </c>
    </row>
    <row r="51" spans="1:44" x14ac:dyDescent="0.25">
      <c r="A51" s="70" t="s">
        <v>125</v>
      </c>
      <c r="B51" s="70" t="s">
        <v>417</v>
      </c>
      <c r="C51" s="77">
        <v>46.671490324137501</v>
      </c>
      <c r="D51" s="77">
        <v>46.055702659387002</v>
      </c>
      <c r="E51" s="77">
        <v>46.118235464037298</v>
      </c>
      <c r="F51" s="77">
        <v>45.198253661470098</v>
      </c>
      <c r="G51" s="77">
        <v>41.603850702787803</v>
      </c>
      <c r="H51" s="77">
        <v>40.5519739675468</v>
      </c>
      <c r="I51" s="77">
        <v>39.166324844567001</v>
      </c>
      <c r="J51" s="77">
        <v>39.4088665821684</v>
      </c>
      <c r="K51" s="77">
        <v>37.698296098745303</v>
      </c>
      <c r="L51" s="77">
        <v>37.993985674617598</v>
      </c>
      <c r="M51" s="77">
        <v>36.112677009924703</v>
      </c>
      <c r="N51" s="77">
        <v>35.943269728168602</v>
      </c>
      <c r="O51" s="77"/>
      <c r="P51" s="70" t="s">
        <v>125</v>
      </c>
      <c r="Q51" s="70" t="s">
        <v>417</v>
      </c>
      <c r="R51" s="77">
        <v>11362</v>
      </c>
      <c r="S51" s="77">
        <v>11446</v>
      </c>
      <c r="T51" s="77">
        <v>11462</v>
      </c>
      <c r="U51" s="77">
        <v>11493</v>
      </c>
      <c r="V51" s="77">
        <v>11529</v>
      </c>
      <c r="W51" s="77">
        <v>11680</v>
      </c>
      <c r="X51" s="77">
        <v>11864</v>
      </c>
      <c r="Y51" s="77">
        <v>12078</v>
      </c>
      <c r="Z51" s="77">
        <v>12447</v>
      </c>
      <c r="AA51" s="77">
        <v>12916</v>
      </c>
      <c r="AB51" s="77">
        <v>13309</v>
      </c>
      <c r="AC51" s="77">
        <v>13747</v>
      </c>
      <c r="AE51" s="70" t="s">
        <v>125</v>
      </c>
      <c r="AF51" s="70" t="s">
        <v>417</v>
      </c>
      <c r="AG51" s="245">
        <f t="shared" si="0"/>
        <v>4.1076826548263954</v>
      </c>
      <c r="AH51" s="245">
        <f t="shared" si="1"/>
        <v>4.023737782577931</v>
      </c>
      <c r="AI51" s="245">
        <f t="shared" si="2"/>
        <v>4.0235766414270886</v>
      </c>
      <c r="AJ51" s="245">
        <f t="shared" si="3"/>
        <v>3.9326767303115022</v>
      </c>
      <c r="AK51" s="245">
        <f t="shared" si="4"/>
        <v>3.6086261343384334</v>
      </c>
      <c r="AL51" s="245">
        <f t="shared" si="5"/>
        <v>3.4719155794132535</v>
      </c>
      <c r="AM51" s="245">
        <f t="shared" si="6"/>
        <v>3.301274852037003</v>
      </c>
      <c r="AN51" s="245">
        <f t="shared" si="7"/>
        <v>3.2628636017692001</v>
      </c>
      <c r="AO51" s="245">
        <f t="shared" si="8"/>
        <v>3.0287053987904962</v>
      </c>
      <c r="AP51" s="245">
        <f t="shared" si="9"/>
        <v>2.9416216843153919</v>
      </c>
      <c r="AQ51" s="245">
        <f t="shared" si="10"/>
        <v>2.7134027357370729</v>
      </c>
      <c r="AR51" s="245">
        <f t="shared" si="11"/>
        <v>2.6146264441819018</v>
      </c>
    </row>
    <row r="52" spans="1:44" x14ac:dyDescent="0.25">
      <c r="A52" s="70" t="s">
        <v>126</v>
      </c>
      <c r="B52" s="70" t="s">
        <v>418</v>
      </c>
      <c r="C52" s="77">
        <v>48.183457353341502</v>
      </c>
      <c r="D52" s="77">
        <v>46.760029800603498</v>
      </c>
      <c r="E52" s="77">
        <v>47.164539716363201</v>
      </c>
      <c r="F52" s="77">
        <v>47.349980239027197</v>
      </c>
      <c r="G52" s="77">
        <v>45.871934173485499</v>
      </c>
      <c r="H52" s="77">
        <v>45.791755377062401</v>
      </c>
      <c r="I52" s="77">
        <v>45.1718819294071</v>
      </c>
      <c r="J52" s="77">
        <v>44.097077782835797</v>
      </c>
      <c r="K52" s="77">
        <v>43.122600929365603</v>
      </c>
      <c r="L52" s="77">
        <v>43.873451639648302</v>
      </c>
      <c r="M52" s="77">
        <v>42.417412788215799</v>
      </c>
      <c r="N52" s="77">
        <v>41.362583893030802</v>
      </c>
      <c r="O52" s="77"/>
      <c r="P52" s="70" t="s">
        <v>126</v>
      </c>
      <c r="Q52" s="70" t="s">
        <v>418</v>
      </c>
      <c r="R52" s="77">
        <v>5350</v>
      </c>
      <c r="S52" s="77">
        <v>5314</v>
      </c>
      <c r="T52" s="77">
        <v>5284</v>
      </c>
      <c r="U52" s="77">
        <v>5245</v>
      </c>
      <c r="V52" s="77">
        <v>5200</v>
      </c>
      <c r="W52" s="77">
        <v>5174</v>
      </c>
      <c r="X52" s="77">
        <v>5240</v>
      </c>
      <c r="Y52" s="77">
        <v>5236</v>
      </c>
      <c r="Z52" s="77">
        <v>5335</v>
      </c>
      <c r="AA52" s="77">
        <v>5343</v>
      </c>
      <c r="AB52" s="77">
        <v>5323</v>
      </c>
      <c r="AC52" s="77">
        <v>5337</v>
      </c>
      <c r="AE52" s="70" t="s">
        <v>126</v>
      </c>
      <c r="AF52" s="70" t="s">
        <v>418</v>
      </c>
      <c r="AG52" s="245">
        <f t="shared" si="0"/>
        <v>9.0062537109049536</v>
      </c>
      <c r="AH52" s="245">
        <f t="shared" si="1"/>
        <v>8.7994034250288866</v>
      </c>
      <c r="AI52" s="245">
        <f t="shared" si="2"/>
        <v>8.9259159190694923</v>
      </c>
      <c r="AJ52" s="245">
        <f t="shared" si="3"/>
        <v>9.0276416089660998</v>
      </c>
      <c r="AK52" s="245">
        <f t="shared" si="4"/>
        <v>8.8215258025933654</v>
      </c>
      <c r="AL52" s="245">
        <f t="shared" si="5"/>
        <v>8.8503585962625433</v>
      </c>
      <c r="AM52" s="245">
        <f t="shared" si="6"/>
        <v>8.6205881544670042</v>
      </c>
      <c r="AN52" s="245">
        <f t="shared" si="7"/>
        <v>8.4219017919854462</v>
      </c>
      <c r="AO52" s="245">
        <f t="shared" si="8"/>
        <v>8.0829617487095788</v>
      </c>
      <c r="AP52" s="245">
        <f t="shared" si="9"/>
        <v>8.2113890397994194</v>
      </c>
      <c r="AQ52" s="245">
        <f t="shared" si="10"/>
        <v>7.9687042622986661</v>
      </c>
      <c r="AR52" s="245">
        <f t="shared" si="11"/>
        <v>7.7501562475231029</v>
      </c>
    </row>
    <row r="53" spans="1:44" x14ac:dyDescent="0.25">
      <c r="A53" s="70" t="s">
        <v>127</v>
      </c>
      <c r="B53" s="70" t="s">
        <v>419</v>
      </c>
      <c r="C53" s="77">
        <v>42.635080906298498</v>
      </c>
      <c r="D53" s="77">
        <v>40.7807692907407</v>
      </c>
      <c r="E53" s="77">
        <v>41.996234859075102</v>
      </c>
      <c r="F53" s="77">
        <v>40.350900381901702</v>
      </c>
      <c r="G53" s="77">
        <v>40.060731512472699</v>
      </c>
      <c r="H53" s="77">
        <v>39.2639986299165</v>
      </c>
      <c r="I53" s="77">
        <v>38.847258428253298</v>
      </c>
      <c r="J53" s="77">
        <v>37.609696046168899</v>
      </c>
      <c r="K53" s="77">
        <v>37.4384529940966</v>
      </c>
      <c r="L53" s="77">
        <v>37.774837226560301</v>
      </c>
      <c r="M53" s="77">
        <v>36.666488594904997</v>
      </c>
      <c r="N53" s="77">
        <v>35.793989890883402</v>
      </c>
      <c r="O53" s="77"/>
      <c r="P53" s="70" t="s">
        <v>127</v>
      </c>
      <c r="Q53" s="70" t="s">
        <v>419</v>
      </c>
      <c r="R53" s="77">
        <v>3726</v>
      </c>
      <c r="S53" s="77">
        <v>3672</v>
      </c>
      <c r="T53" s="77">
        <v>3672</v>
      </c>
      <c r="U53" s="77">
        <v>3666</v>
      </c>
      <c r="V53" s="77">
        <v>3612</v>
      </c>
      <c r="W53" s="77">
        <v>3617</v>
      </c>
      <c r="X53" s="77">
        <v>3660</v>
      </c>
      <c r="Y53" s="77">
        <v>3658</v>
      </c>
      <c r="Z53" s="77">
        <v>3675</v>
      </c>
      <c r="AA53" s="77">
        <v>3733</v>
      </c>
      <c r="AB53" s="77">
        <v>3743</v>
      </c>
      <c r="AC53" s="77">
        <v>3747</v>
      </c>
      <c r="AE53" s="70" t="s">
        <v>127</v>
      </c>
      <c r="AF53" s="70" t="s">
        <v>419</v>
      </c>
      <c r="AG53" s="245">
        <f t="shared" si="0"/>
        <v>11.442587468142378</v>
      </c>
      <c r="AH53" s="245">
        <f t="shared" si="1"/>
        <v>11.105873989853134</v>
      </c>
      <c r="AI53" s="245">
        <f t="shared" si="2"/>
        <v>11.436883131556399</v>
      </c>
      <c r="AJ53" s="245">
        <f t="shared" si="3"/>
        <v>11.006792248200137</v>
      </c>
      <c r="AK53" s="245">
        <f t="shared" si="4"/>
        <v>11.091010939222786</v>
      </c>
      <c r="AL53" s="245">
        <f t="shared" si="5"/>
        <v>10.855404653004285</v>
      </c>
      <c r="AM53" s="245">
        <f t="shared" si="6"/>
        <v>10.614005035041885</v>
      </c>
      <c r="AN53" s="245">
        <f t="shared" si="7"/>
        <v>10.28149153804508</v>
      </c>
      <c r="AO53" s="245">
        <f t="shared" si="8"/>
        <v>10.187334148053496</v>
      </c>
      <c r="AP53" s="245">
        <f t="shared" si="9"/>
        <v>10.119163468138307</v>
      </c>
      <c r="AQ53" s="245">
        <f t="shared" si="10"/>
        <v>9.7960161888605395</v>
      </c>
      <c r="AR53" s="245">
        <f t="shared" si="11"/>
        <v>9.5527061358108885</v>
      </c>
    </row>
    <row r="54" spans="1:44" x14ac:dyDescent="0.25">
      <c r="A54" s="70" t="s">
        <v>128</v>
      </c>
      <c r="B54" s="70" t="s">
        <v>420</v>
      </c>
      <c r="C54" s="77">
        <v>92.676428901088499</v>
      </c>
      <c r="D54" s="77">
        <v>90.480844509228703</v>
      </c>
      <c r="E54" s="77">
        <v>92.178087365577298</v>
      </c>
      <c r="F54" s="77">
        <v>91.941811768905197</v>
      </c>
      <c r="G54" s="77">
        <v>89.426350755436005</v>
      </c>
      <c r="H54" s="77">
        <v>87.302754907412705</v>
      </c>
      <c r="I54" s="77">
        <v>88.377423806377607</v>
      </c>
      <c r="J54" s="77">
        <v>89.674404082352893</v>
      </c>
      <c r="K54" s="77">
        <v>88.114476420036397</v>
      </c>
      <c r="L54" s="77">
        <v>90.049607470625403</v>
      </c>
      <c r="M54" s="77">
        <v>85.980723353994605</v>
      </c>
      <c r="N54" s="77">
        <v>85.331329270588895</v>
      </c>
      <c r="O54" s="77"/>
      <c r="P54" s="70" t="s">
        <v>128</v>
      </c>
      <c r="Q54" s="70" t="s">
        <v>420</v>
      </c>
      <c r="R54" s="77">
        <v>9885</v>
      </c>
      <c r="S54" s="77">
        <v>9811</v>
      </c>
      <c r="T54" s="77">
        <v>9762</v>
      </c>
      <c r="U54" s="77">
        <v>9799</v>
      </c>
      <c r="V54" s="77">
        <v>9744</v>
      </c>
      <c r="W54" s="77">
        <v>9802</v>
      </c>
      <c r="X54" s="77">
        <v>9795</v>
      </c>
      <c r="Y54" s="77">
        <v>9795</v>
      </c>
      <c r="Z54" s="77">
        <v>9874</v>
      </c>
      <c r="AA54" s="77">
        <v>9882</v>
      </c>
      <c r="AB54" s="77">
        <v>9915</v>
      </c>
      <c r="AC54" s="77">
        <v>9940</v>
      </c>
      <c r="AE54" s="70" t="s">
        <v>128</v>
      </c>
      <c r="AF54" s="70" t="s">
        <v>420</v>
      </c>
      <c r="AG54" s="245">
        <f t="shared" si="0"/>
        <v>9.3754606880210929</v>
      </c>
      <c r="AH54" s="245">
        <f t="shared" si="1"/>
        <v>9.2223875761113749</v>
      </c>
      <c r="AI54" s="245">
        <f t="shared" si="2"/>
        <v>9.442541217535064</v>
      </c>
      <c r="AJ54" s="245">
        <f t="shared" si="3"/>
        <v>9.3827749534549643</v>
      </c>
      <c r="AK54" s="245">
        <f t="shared" si="4"/>
        <v>9.177581153061988</v>
      </c>
      <c r="AL54" s="245">
        <f t="shared" si="5"/>
        <v>8.9066266993891752</v>
      </c>
      <c r="AM54" s="245">
        <f t="shared" si="6"/>
        <v>9.0227078924326296</v>
      </c>
      <c r="AN54" s="245">
        <f t="shared" si="7"/>
        <v>9.1551203759421025</v>
      </c>
      <c r="AO54" s="245">
        <f t="shared" si="8"/>
        <v>8.9238886388531906</v>
      </c>
      <c r="AP54" s="245">
        <f t="shared" si="9"/>
        <v>9.1124881067218588</v>
      </c>
      <c r="AQ54" s="245">
        <f t="shared" si="10"/>
        <v>8.6717824865350082</v>
      </c>
      <c r="AR54" s="245">
        <f t="shared" si="11"/>
        <v>8.5846407716890223</v>
      </c>
    </row>
    <row r="55" spans="1:44" x14ac:dyDescent="0.25">
      <c r="A55" s="70" t="s">
        <v>129</v>
      </c>
      <c r="B55" s="70" t="s">
        <v>421</v>
      </c>
      <c r="C55" s="77">
        <v>69.943904920405203</v>
      </c>
      <c r="D55" s="77">
        <v>52.945365529898901</v>
      </c>
      <c r="E55" s="77">
        <v>63.756770327058703</v>
      </c>
      <c r="F55" s="77">
        <v>64.772431239451095</v>
      </c>
      <c r="G55" s="77">
        <v>59.8086145072824</v>
      </c>
      <c r="H55" s="77">
        <v>59.839205896186002</v>
      </c>
      <c r="I55" s="77">
        <v>59.041321048457498</v>
      </c>
      <c r="J55" s="77">
        <v>58.396887006702002</v>
      </c>
      <c r="K55" s="77">
        <v>61.099629659458799</v>
      </c>
      <c r="L55" s="77">
        <v>59.9969874263899</v>
      </c>
      <c r="M55" s="77">
        <v>56.102413102521403</v>
      </c>
      <c r="N55" s="77">
        <v>51.887926331802298</v>
      </c>
      <c r="O55" s="77"/>
      <c r="P55" s="70" t="s">
        <v>129</v>
      </c>
      <c r="Q55" s="70" t="s">
        <v>421</v>
      </c>
      <c r="R55" s="77">
        <v>5260</v>
      </c>
      <c r="S55" s="77">
        <v>5248</v>
      </c>
      <c r="T55" s="77">
        <v>5221</v>
      </c>
      <c r="U55" s="77">
        <v>5205</v>
      </c>
      <c r="V55" s="77">
        <v>5206</v>
      </c>
      <c r="W55" s="77">
        <v>5278</v>
      </c>
      <c r="X55" s="77">
        <v>5322</v>
      </c>
      <c r="Y55" s="77">
        <v>5328</v>
      </c>
      <c r="Z55" s="77">
        <v>5373</v>
      </c>
      <c r="AA55" s="77">
        <v>5453</v>
      </c>
      <c r="AB55" s="77">
        <v>5449</v>
      </c>
      <c r="AC55" s="77">
        <v>5476</v>
      </c>
      <c r="AE55" s="70" t="s">
        <v>129</v>
      </c>
      <c r="AF55" s="70" t="s">
        <v>421</v>
      </c>
      <c r="AG55" s="245">
        <f t="shared" si="0"/>
        <v>13.297320327073232</v>
      </c>
      <c r="AH55" s="245">
        <f t="shared" si="1"/>
        <v>10.088674834203298</v>
      </c>
      <c r="AI55" s="245">
        <f t="shared" si="2"/>
        <v>12.211601288461731</v>
      </c>
      <c r="AJ55" s="245">
        <f t="shared" si="3"/>
        <v>12.44427113149877</v>
      </c>
      <c r="AK55" s="245">
        <f t="shared" si="4"/>
        <v>11.488400788951671</v>
      </c>
      <c r="AL55" s="245">
        <f t="shared" si="5"/>
        <v>11.33747743391171</v>
      </c>
      <c r="AM55" s="245">
        <f t="shared" si="6"/>
        <v>11.093822068481304</v>
      </c>
      <c r="AN55" s="245">
        <f t="shared" si="7"/>
        <v>10.960376690447072</v>
      </c>
      <c r="AO55" s="245">
        <f t="shared" si="8"/>
        <v>11.371604254505639</v>
      </c>
      <c r="AP55" s="245">
        <f t="shared" si="9"/>
        <v>11.002565088279828</v>
      </c>
      <c r="AQ55" s="245">
        <f t="shared" si="10"/>
        <v>10.29590991053797</v>
      </c>
      <c r="AR55" s="245">
        <f t="shared" si="11"/>
        <v>9.4755161307162705</v>
      </c>
    </row>
    <row r="56" spans="1:44" x14ac:dyDescent="0.25">
      <c r="A56" s="70" t="s">
        <v>130</v>
      </c>
      <c r="B56" s="70" t="s">
        <v>422</v>
      </c>
      <c r="C56" s="77">
        <v>63.2026013489088</v>
      </c>
      <c r="D56" s="77">
        <v>60.724384036457401</v>
      </c>
      <c r="E56" s="77">
        <v>62.941376861238503</v>
      </c>
      <c r="F56" s="77">
        <v>60.8355805380574</v>
      </c>
      <c r="G56" s="77">
        <v>58.817707116396001</v>
      </c>
      <c r="H56" s="77">
        <v>56.378709734083401</v>
      </c>
      <c r="I56" s="77">
        <v>54.992811764760503</v>
      </c>
      <c r="J56" s="77">
        <v>54.265438064012102</v>
      </c>
      <c r="K56" s="77">
        <v>53.457054665527899</v>
      </c>
      <c r="L56" s="77">
        <v>53.1351920860386</v>
      </c>
      <c r="M56" s="77">
        <v>50.472884663369001</v>
      </c>
      <c r="N56" s="77">
        <v>49.700484712394299</v>
      </c>
      <c r="O56" s="77"/>
      <c r="P56" s="70" t="s">
        <v>130</v>
      </c>
      <c r="Q56" s="70" t="s">
        <v>422</v>
      </c>
      <c r="R56" s="77">
        <v>11543</v>
      </c>
      <c r="S56" s="77">
        <v>11498</v>
      </c>
      <c r="T56" s="77">
        <v>11504</v>
      </c>
      <c r="U56" s="77">
        <v>11517</v>
      </c>
      <c r="V56" s="77">
        <v>11446</v>
      </c>
      <c r="W56" s="77">
        <v>11460</v>
      </c>
      <c r="X56" s="77">
        <v>11472</v>
      </c>
      <c r="Y56" s="77">
        <v>11545</v>
      </c>
      <c r="Z56" s="77">
        <v>11617</v>
      </c>
      <c r="AA56" s="77">
        <v>11631</v>
      </c>
      <c r="AB56" s="77">
        <v>11537</v>
      </c>
      <c r="AC56" s="77">
        <v>11503</v>
      </c>
      <c r="AE56" s="70" t="s">
        <v>130</v>
      </c>
      <c r="AF56" s="70" t="s">
        <v>422</v>
      </c>
      <c r="AG56" s="245">
        <f t="shared" si="0"/>
        <v>5.4754051242232347</v>
      </c>
      <c r="AH56" s="245">
        <f t="shared" si="1"/>
        <v>5.2812997074671593</v>
      </c>
      <c r="AI56" s="245">
        <f t="shared" si="2"/>
        <v>5.4712601583135001</v>
      </c>
      <c r="AJ56" s="245">
        <f t="shared" si="3"/>
        <v>5.2822419499919597</v>
      </c>
      <c r="AK56" s="245">
        <f t="shared" si="4"/>
        <v>5.1387128356103444</v>
      </c>
      <c r="AL56" s="245">
        <f t="shared" si="5"/>
        <v>4.9196081792393889</v>
      </c>
      <c r="AM56" s="245">
        <f t="shared" si="6"/>
        <v>4.7936551398849812</v>
      </c>
      <c r="AN56" s="245">
        <f t="shared" si="7"/>
        <v>4.7003411055878823</v>
      </c>
      <c r="AO56" s="245">
        <f t="shared" si="8"/>
        <v>4.6016230236315652</v>
      </c>
      <c r="AP56" s="245">
        <f t="shared" si="9"/>
        <v>4.5684113219876714</v>
      </c>
      <c r="AQ56" s="245">
        <f t="shared" si="10"/>
        <v>4.3748708211293232</v>
      </c>
      <c r="AR56" s="245">
        <f t="shared" si="11"/>
        <v>4.3206541521685038</v>
      </c>
    </row>
    <row r="57" spans="1:44" x14ac:dyDescent="0.25">
      <c r="A57" s="70" t="s">
        <v>131</v>
      </c>
      <c r="B57" s="70" t="s">
        <v>423</v>
      </c>
      <c r="C57" s="77">
        <v>121.859748409622</v>
      </c>
      <c r="D57" s="77">
        <v>122.581053187008</v>
      </c>
      <c r="E57" s="77">
        <v>133.39243617984101</v>
      </c>
      <c r="F57" s="77">
        <v>118.108043815806</v>
      </c>
      <c r="G57" s="77">
        <v>118.371729901314</v>
      </c>
      <c r="H57" s="77">
        <v>119.498446821057</v>
      </c>
      <c r="I57" s="77">
        <v>113.287026505466</v>
      </c>
      <c r="J57" s="77">
        <v>119.67974116192001</v>
      </c>
      <c r="K57" s="77">
        <v>119.231217091548</v>
      </c>
      <c r="L57" s="77">
        <v>115.293796598146</v>
      </c>
      <c r="M57" s="77">
        <v>108.58234440025301</v>
      </c>
      <c r="N57" s="77">
        <v>103.19972084687799</v>
      </c>
      <c r="O57" s="77"/>
      <c r="P57" s="70" t="s">
        <v>131</v>
      </c>
      <c r="Q57" s="70" t="s">
        <v>423</v>
      </c>
      <c r="R57" s="77">
        <v>20589</v>
      </c>
      <c r="S57" s="77">
        <v>20733</v>
      </c>
      <c r="T57" s="77">
        <v>20747</v>
      </c>
      <c r="U57" s="77">
        <v>20763</v>
      </c>
      <c r="V57" s="77">
        <v>20791</v>
      </c>
      <c r="W57" s="77">
        <v>20903</v>
      </c>
      <c r="X57" s="77">
        <v>21150</v>
      </c>
      <c r="Y57" s="77">
        <v>21199</v>
      </c>
      <c r="Z57" s="77">
        <v>21526</v>
      </c>
      <c r="AA57" s="77">
        <v>21577</v>
      </c>
      <c r="AB57" s="77">
        <v>21758</v>
      </c>
      <c r="AC57" s="77">
        <v>21912</v>
      </c>
      <c r="AE57" s="70" t="s">
        <v>131</v>
      </c>
      <c r="AF57" s="70" t="s">
        <v>423</v>
      </c>
      <c r="AG57" s="245">
        <f t="shared" si="0"/>
        <v>5.9186822288417114</v>
      </c>
      <c r="AH57" s="245">
        <f t="shared" si="1"/>
        <v>5.9123645004103604</v>
      </c>
      <c r="AI57" s="245">
        <f t="shared" si="2"/>
        <v>6.4294807046725317</v>
      </c>
      <c r="AJ57" s="245">
        <f t="shared" si="3"/>
        <v>5.6883901081638495</v>
      </c>
      <c r="AK57" s="245">
        <f t="shared" si="4"/>
        <v>5.6934120485457171</v>
      </c>
      <c r="AL57" s="245">
        <f t="shared" si="5"/>
        <v>5.7168084399874184</v>
      </c>
      <c r="AM57" s="245">
        <f t="shared" si="6"/>
        <v>5.3563605912749876</v>
      </c>
      <c r="AN57" s="245">
        <f t="shared" si="7"/>
        <v>5.6455371084447377</v>
      </c>
      <c r="AO57" s="245">
        <f t="shared" si="8"/>
        <v>5.5389397515352599</v>
      </c>
      <c r="AP57" s="245">
        <f t="shared" si="9"/>
        <v>5.343365463138805</v>
      </c>
      <c r="AQ57" s="245">
        <f t="shared" si="10"/>
        <v>4.9904561264938412</v>
      </c>
      <c r="AR57" s="245">
        <f t="shared" si="11"/>
        <v>4.7097353435048372</v>
      </c>
    </row>
    <row r="58" spans="1:44" x14ac:dyDescent="0.25">
      <c r="A58" s="70" t="s">
        <v>132</v>
      </c>
      <c r="B58" s="70" t="s">
        <v>424</v>
      </c>
      <c r="C58" s="77">
        <v>69.442408948348302</v>
      </c>
      <c r="D58" s="77">
        <v>67.830277994002202</v>
      </c>
      <c r="E58" s="77">
        <v>67.981110477338206</v>
      </c>
      <c r="F58" s="77">
        <v>63.145801751282598</v>
      </c>
      <c r="G58" s="77">
        <v>59.719108729069703</v>
      </c>
      <c r="H58" s="77">
        <v>61.173793142501403</v>
      </c>
      <c r="I58" s="77">
        <v>58.908071771215297</v>
      </c>
      <c r="J58" s="77">
        <v>57.089623168249702</v>
      </c>
      <c r="K58" s="77">
        <v>54.976007920181097</v>
      </c>
      <c r="L58" s="77">
        <v>54.624662082315098</v>
      </c>
      <c r="M58" s="77">
        <v>52.842673899267098</v>
      </c>
      <c r="N58" s="77">
        <v>51.237906033626601</v>
      </c>
      <c r="O58" s="77"/>
      <c r="P58" s="70" t="s">
        <v>132</v>
      </c>
      <c r="Q58" s="70" t="s">
        <v>424</v>
      </c>
      <c r="R58" s="77">
        <v>7852</v>
      </c>
      <c r="S58" s="77">
        <v>7811</v>
      </c>
      <c r="T58" s="77">
        <v>7760</v>
      </c>
      <c r="U58" s="77">
        <v>7662</v>
      </c>
      <c r="V58" s="77">
        <v>7597</v>
      </c>
      <c r="W58" s="77">
        <v>7585</v>
      </c>
      <c r="X58" s="77">
        <v>7657</v>
      </c>
      <c r="Y58" s="77">
        <v>7747</v>
      </c>
      <c r="Z58" s="77">
        <v>7809</v>
      </c>
      <c r="AA58" s="77">
        <v>7920</v>
      </c>
      <c r="AB58" s="77">
        <v>7956</v>
      </c>
      <c r="AC58" s="77">
        <v>7873</v>
      </c>
      <c r="AE58" s="70" t="s">
        <v>132</v>
      </c>
      <c r="AF58" s="70" t="s">
        <v>424</v>
      </c>
      <c r="AG58" s="245">
        <f t="shared" si="0"/>
        <v>8.8439135186383471</v>
      </c>
      <c r="AH58" s="245">
        <f t="shared" si="1"/>
        <v>8.683942900269134</v>
      </c>
      <c r="AI58" s="245">
        <f t="shared" si="2"/>
        <v>8.7604523811002846</v>
      </c>
      <c r="AJ58" s="245">
        <f t="shared" si="3"/>
        <v>8.2414254439157659</v>
      </c>
      <c r="AK58" s="245">
        <f t="shared" si="4"/>
        <v>7.8608804434737003</v>
      </c>
      <c r="AL58" s="245">
        <f t="shared" si="5"/>
        <v>8.0651012712592483</v>
      </c>
      <c r="AM58" s="245">
        <f t="shared" si="6"/>
        <v>7.6933618612009012</v>
      </c>
      <c r="AN58" s="245">
        <f t="shared" si="7"/>
        <v>7.3692556045242936</v>
      </c>
      <c r="AO58" s="245">
        <f t="shared" si="8"/>
        <v>7.0400829709541677</v>
      </c>
      <c r="AP58" s="245">
        <f t="shared" si="9"/>
        <v>6.8970532932216031</v>
      </c>
      <c r="AQ58" s="245">
        <f t="shared" si="10"/>
        <v>6.6418644921150198</v>
      </c>
      <c r="AR58" s="245">
        <f t="shared" si="11"/>
        <v>6.5080536051856468</v>
      </c>
    </row>
    <row r="59" spans="1:44" x14ac:dyDescent="0.25">
      <c r="A59" s="70" t="s">
        <v>133</v>
      </c>
      <c r="B59" s="70" t="s">
        <v>425</v>
      </c>
      <c r="C59" s="77">
        <v>731.82233637242098</v>
      </c>
      <c r="D59" s="77">
        <v>783.33471225642199</v>
      </c>
      <c r="E59" s="77">
        <v>823.82167516584605</v>
      </c>
      <c r="F59" s="77">
        <v>738.598761738711</v>
      </c>
      <c r="G59" s="77">
        <v>774.865145146445</v>
      </c>
      <c r="H59" s="77">
        <v>755.87580729632305</v>
      </c>
      <c r="I59" s="77">
        <v>671.71845033010902</v>
      </c>
      <c r="J59" s="77">
        <v>700.44027030797201</v>
      </c>
      <c r="K59" s="77">
        <v>747.91793417373697</v>
      </c>
      <c r="L59" s="77">
        <v>706.54896634854003</v>
      </c>
      <c r="M59" s="77">
        <v>704.96925215125202</v>
      </c>
      <c r="N59" s="77">
        <v>702.11196614341998</v>
      </c>
      <c r="O59" s="77"/>
      <c r="P59" s="70" t="s">
        <v>133</v>
      </c>
      <c r="Q59" s="70" t="s">
        <v>425</v>
      </c>
      <c r="R59" s="77">
        <v>141863</v>
      </c>
      <c r="S59" s="77">
        <v>144690</v>
      </c>
      <c r="T59" s="77">
        <v>146416</v>
      </c>
      <c r="U59" s="77">
        <v>147334</v>
      </c>
      <c r="V59" s="77">
        <v>148521</v>
      </c>
      <c r="W59" s="77">
        <v>150202</v>
      </c>
      <c r="X59" s="77">
        <v>151881</v>
      </c>
      <c r="Y59" s="77">
        <v>152966</v>
      </c>
      <c r="Z59" s="77">
        <v>155817</v>
      </c>
      <c r="AA59" s="77">
        <v>158520</v>
      </c>
      <c r="AB59" s="77">
        <v>161034</v>
      </c>
      <c r="AC59" s="77">
        <v>163051</v>
      </c>
      <c r="AE59" s="70" t="s">
        <v>133</v>
      </c>
      <c r="AF59" s="70" t="s">
        <v>425</v>
      </c>
      <c r="AG59" s="245">
        <f t="shared" si="0"/>
        <v>5.1586554377985872</v>
      </c>
      <c r="AH59" s="245">
        <f t="shared" si="1"/>
        <v>5.4138828685909326</v>
      </c>
      <c r="AI59" s="245">
        <f t="shared" si="2"/>
        <v>5.62658230771122</v>
      </c>
      <c r="AJ59" s="245">
        <f t="shared" si="3"/>
        <v>5.013091083787252</v>
      </c>
      <c r="AK59" s="245">
        <f t="shared" si="4"/>
        <v>5.2172093181869572</v>
      </c>
      <c r="AL59" s="245">
        <f t="shared" si="5"/>
        <v>5.0323950899210601</v>
      </c>
      <c r="AM59" s="245">
        <f t="shared" si="6"/>
        <v>4.4226628105563499</v>
      </c>
      <c r="AN59" s="245">
        <f t="shared" si="7"/>
        <v>4.5790585509719284</v>
      </c>
      <c r="AO59" s="245">
        <f t="shared" si="8"/>
        <v>4.7999764735153221</v>
      </c>
      <c r="AP59" s="245">
        <f t="shared" si="9"/>
        <v>4.457159767528009</v>
      </c>
      <c r="AQ59" s="245">
        <f t="shared" si="10"/>
        <v>4.3777665098752561</v>
      </c>
      <c r="AR59" s="245">
        <f t="shared" si="11"/>
        <v>4.3060880714832779</v>
      </c>
    </row>
    <row r="60" spans="1:44" x14ac:dyDescent="0.25">
      <c r="A60" s="70" t="s">
        <v>134</v>
      </c>
      <c r="B60" s="70" t="s">
        <v>426</v>
      </c>
      <c r="C60" s="77">
        <v>697.01512031086895</v>
      </c>
      <c r="D60" s="77">
        <v>634.55796063803803</v>
      </c>
      <c r="E60" s="77">
        <v>635.85967882550904</v>
      </c>
      <c r="F60" s="77">
        <v>534.39615280122098</v>
      </c>
      <c r="G60" s="77">
        <v>518.39859978052698</v>
      </c>
      <c r="H60" s="77">
        <v>466.235473374283</v>
      </c>
      <c r="I60" s="77">
        <v>429.47764717014098</v>
      </c>
      <c r="J60" s="77">
        <v>436.82538550594302</v>
      </c>
      <c r="K60" s="77">
        <v>426.99284908563902</v>
      </c>
      <c r="L60" s="77">
        <v>417.72169431888699</v>
      </c>
      <c r="M60" s="77">
        <v>422.90681491044899</v>
      </c>
      <c r="N60" s="77">
        <v>412.53554651610602</v>
      </c>
      <c r="O60" s="77"/>
      <c r="P60" s="70" t="s">
        <v>134</v>
      </c>
      <c r="Q60" s="70" t="s">
        <v>426</v>
      </c>
      <c r="R60" s="77">
        <v>128060</v>
      </c>
      <c r="S60" s="77">
        <v>129254</v>
      </c>
      <c r="T60" s="77">
        <v>130050</v>
      </c>
      <c r="U60" s="77">
        <v>130623</v>
      </c>
      <c r="V60" s="77">
        <v>132124</v>
      </c>
      <c r="W60" s="77">
        <v>133749</v>
      </c>
      <c r="X60" s="77">
        <v>135283</v>
      </c>
      <c r="Y60" s="77">
        <v>137035</v>
      </c>
      <c r="Z60" s="77">
        <v>139363</v>
      </c>
      <c r="AA60" s="77">
        <v>140927</v>
      </c>
      <c r="AB60" s="77">
        <v>141676</v>
      </c>
      <c r="AC60" s="77">
        <v>143171</v>
      </c>
      <c r="AE60" s="70" t="s">
        <v>134</v>
      </c>
      <c r="AF60" s="70" t="s">
        <v>426</v>
      </c>
      <c r="AG60" s="245">
        <f t="shared" si="0"/>
        <v>5.4428792777672106</v>
      </c>
      <c r="AH60" s="245">
        <f t="shared" si="1"/>
        <v>4.9093874126761108</v>
      </c>
      <c r="AI60" s="245">
        <f t="shared" si="2"/>
        <v>4.8893477802807306</v>
      </c>
      <c r="AJ60" s="245">
        <f t="shared" si="3"/>
        <v>4.0911336655965718</v>
      </c>
      <c r="AK60" s="245">
        <f t="shared" si="4"/>
        <v>3.9235763357189231</v>
      </c>
      <c r="AL60" s="245">
        <f t="shared" si="5"/>
        <v>3.4858987609199543</v>
      </c>
      <c r="AM60" s="245">
        <f t="shared" si="6"/>
        <v>3.1746608751294767</v>
      </c>
      <c r="AN60" s="245">
        <f t="shared" si="7"/>
        <v>3.1876920896555117</v>
      </c>
      <c r="AO60" s="245">
        <f t="shared" si="8"/>
        <v>3.063889619810416</v>
      </c>
      <c r="AP60" s="245">
        <f t="shared" si="9"/>
        <v>2.9640998128029898</v>
      </c>
      <c r="AQ60" s="245">
        <f t="shared" si="10"/>
        <v>2.9850279151758166</v>
      </c>
      <c r="AR60" s="245">
        <f t="shared" si="11"/>
        <v>2.881418349498893</v>
      </c>
    </row>
    <row r="61" spans="1:44" x14ac:dyDescent="0.25">
      <c r="A61" s="70" t="s">
        <v>135</v>
      </c>
      <c r="B61" s="70" t="s">
        <v>427</v>
      </c>
      <c r="C61" s="77">
        <v>78.751826304075806</v>
      </c>
      <c r="D61" s="77">
        <v>76.397627393956896</v>
      </c>
      <c r="E61" s="77">
        <v>76.480186038480696</v>
      </c>
      <c r="F61" s="77">
        <v>72.611849337966603</v>
      </c>
      <c r="G61" s="77">
        <v>69.277200748387102</v>
      </c>
      <c r="H61" s="77">
        <v>68.918545966258904</v>
      </c>
      <c r="I61" s="77">
        <v>68.640022255615094</v>
      </c>
      <c r="J61" s="77">
        <v>69.1518194408103</v>
      </c>
      <c r="K61" s="77">
        <v>67.672199802690699</v>
      </c>
      <c r="L61" s="77">
        <v>67.949870222236498</v>
      </c>
      <c r="M61" s="77">
        <v>65.780719233509103</v>
      </c>
      <c r="N61" s="77">
        <v>62.600689142126001</v>
      </c>
      <c r="O61" s="77"/>
      <c r="P61" s="70" t="s">
        <v>135</v>
      </c>
      <c r="Q61" s="70" t="s">
        <v>427</v>
      </c>
      <c r="R61" s="77">
        <v>13959</v>
      </c>
      <c r="S61" s="77">
        <v>14042</v>
      </c>
      <c r="T61" s="77">
        <v>14024</v>
      </c>
      <c r="U61" s="77">
        <v>14043</v>
      </c>
      <c r="V61" s="77">
        <v>14143</v>
      </c>
      <c r="W61" s="77">
        <v>14195</v>
      </c>
      <c r="X61" s="77">
        <v>14268</v>
      </c>
      <c r="Y61" s="77">
        <v>14240</v>
      </c>
      <c r="Z61" s="77">
        <v>14402</v>
      </c>
      <c r="AA61" s="77">
        <v>14521</v>
      </c>
      <c r="AB61" s="77">
        <v>14618</v>
      </c>
      <c r="AC61" s="77">
        <v>14626</v>
      </c>
      <c r="AE61" s="70" t="s">
        <v>135</v>
      </c>
      <c r="AF61" s="70" t="s">
        <v>427</v>
      </c>
      <c r="AG61" s="245">
        <f t="shared" si="0"/>
        <v>5.6416524324146291</v>
      </c>
      <c r="AH61" s="245">
        <f t="shared" si="1"/>
        <v>5.4406514309896661</v>
      </c>
      <c r="AI61" s="245">
        <f t="shared" si="2"/>
        <v>5.4535215372561821</v>
      </c>
      <c r="AJ61" s="245">
        <f t="shared" si="3"/>
        <v>5.1706792948776332</v>
      </c>
      <c r="AK61" s="245">
        <f t="shared" si="4"/>
        <v>4.8983384535379413</v>
      </c>
      <c r="AL61" s="245">
        <f t="shared" si="5"/>
        <v>4.855128282230285</v>
      </c>
      <c r="AM61" s="245">
        <f t="shared" si="6"/>
        <v>4.8107669088600433</v>
      </c>
      <c r="AN61" s="245">
        <f t="shared" si="7"/>
        <v>4.8561670955625207</v>
      </c>
      <c r="AO61" s="245">
        <f t="shared" si="8"/>
        <v>4.6988057077274474</v>
      </c>
      <c r="AP61" s="245">
        <f t="shared" si="9"/>
        <v>4.6794208540896971</v>
      </c>
      <c r="AQ61" s="245">
        <f t="shared" si="10"/>
        <v>4.4999807930981746</v>
      </c>
      <c r="AR61" s="245">
        <f t="shared" si="11"/>
        <v>4.2800963450106657</v>
      </c>
    </row>
    <row r="62" spans="1:44" x14ac:dyDescent="0.25">
      <c r="A62" s="70" t="s">
        <v>136</v>
      </c>
      <c r="B62" s="70" t="s">
        <v>428</v>
      </c>
      <c r="C62" s="77">
        <v>172.57479938057901</v>
      </c>
      <c r="D62" s="77">
        <v>172.760368305611</v>
      </c>
      <c r="E62" s="77">
        <v>168.107463832761</v>
      </c>
      <c r="F62" s="77">
        <v>160.23459768442299</v>
      </c>
      <c r="G62" s="77">
        <v>149.16468575869999</v>
      </c>
      <c r="H62" s="77">
        <v>146.81032590291599</v>
      </c>
      <c r="I62" s="77">
        <v>144.85933999767099</v>
      </c>
      <c r="J62" s="77">
        <v>140.82356961547001</v>
      </c>
      <c r="K62" s="77">
        <v>135.38367884182699</v>
      </c>
      <c r="L62" s="77">
        <v>135.55818430422701</v>
      </c>
      <c r="M62" s="77">
        <v>129.451218062283</v>
      </c>
      <c r="N62" s="77">
        <v>127.322925094976</v>
      </c>
      <c r="O62" s="77"/>
      <c r="P62" s="70" t="s">
        <v>136</v>
      </c>
      <c r="Q62" s="70" t="s">
        <v>428</v>
      </c>
      <c r="R62" s="77">
        <v>41953</v>
      </c>
      <c r="S62" s="77">
        <v>41843</v>
      </c>
      <c r="T62" s="77">
        <v>41955</v>
      </c>
      <c r="U62" s="77">
        <v>41828</v>
      </c>
      <c r="V62" s="77">
        <v>41867</v>
      </c>
      <c r="W62" s="77">
        <v>42187</v>
      </c>
      <c r="X62" s="77">
        <v>42556</v>
      </c>
      <c r="Y62" s="77">
        <v>42903</v>
      </c>
      <c r="Z62" s="77">
        <v>43258</v>
      </c>
      <c r="AA62" s="77">
        <v>43549</v>
      </c>
      <c r="AB62" s="77">
        <v>43687</v>
      </c>
      <c r="AC62" s="77">
        <v>43673</v>
      </c>
      <c r="AE62" s="70" t="s">
        <v>136</v>
      </c>
      <c r="AF62" s="70" t="s">
        <v>428</v>
      </c>
      <c r="AG62" s="245">
        <f t="shared" si="0"/>
        <v>4.1135270274015925</v>
      </c>
      <c r="AH62" s="245">
        <f t="shared" si="1"/>
        <v>4.1287758598955859</v>
      </c>
      <c r="AI62" s="245">
        <f t="shared" si="2"/>
        <v>4.0068517180970318</v>
      </c>
      <c r="AJ62" s="245">
        <f t="shared" si="3"/>
        <v>3.8307974965196281</v>
      </c>
      <c r="AK62" s="245">
        <f t="shared" si="4"/>
        <v>3.5628224080707951</v>
      </c>
      <c r="AL62" s="245">
        <f t="shared" si="5"/>
        <v>3.4799897101693884</v>
      </c>
      <c r="AM62" s="245">
        <f t="shared" si="6"/>
        <v>3.4039698279366246</v>
      </c>
      <c r="AN62" s="245">
        <f t="shared" si="7"/>
        <v>3.2823711538929681</v>
      </c>
      <c r="AO62" s="245">
        <f t="shared" si="8"/>
        <v>3.1296795700639652</v>
      </c>
      <c r="AP62" s="245">
        <f t="shared" si="9"/>
        <v>3.1127737560960527</v>
      </c>
      <c r="AQ62" s="245">
        <f t="shared" si="10"/>
        <v>2.9631519230499461</v>
      </c>
      <c r="AR62" s="245">
        <f t="shared" si="11"/>
        <v>2.9153693379199046</v>
      </c>
    </row>
    <row r="63" spans="1:44" x14ac:dyDescent="0.25">
      <c r="A63" s="70" t="s">
        <v>137</v>
      </c>
      <c r="B63" s="70" t="s">
        <v>429</v>
      </c>
      <c r="C63" s="77">
        <v>45.388640375787901</v>
      </c>
      <c r="D63" s="77">
        <v>44.022910959983697</v>
      </c>
      <c r="E63" s="77">
        <v>45.739759882887</v>
      </c>
      <c r="F63" s="77">
        <v>43.810689722588101</v>
      </c>
      <c r="G63" s="77">
        <v>42.4083190730897</v>
      </c>
      <c r="H63" s="77">
        <v>42.288861581224999</v>
      </c>
      <c r="I63" s="77">
        <v>41.984716970833801</v>
      </c>
      <c r="J63" s="77">
        <v>41.977089504185003</v>
      </c>
      <c r="K63" s="77">
        <v>41.471472610181003</v>
      </c>
      <c r="L63" s="77">
        <v>41.783065982319798</v>
      </c>
      <c r="M63" s="77">
        <v>40.366638840678597</v>
      </c>
      <c r="N63" s="77">
        <v>36.914184670677997</v>
      </c>
      <c r="O63" s="77"/>
      <c r="P63" s="70" t="s">
        <v>137</v>
      </c>
      <c r="Q63" s="70" t="s">
        <v>429</v>
      </c>
      <c r="R63" s="77">
        <v>7475</v>
      </c>
      <c r="S63" s="77">
        <v>7420</v>
      </c>
      <c r="T63" s="77">
        <v>7391</v>
      </c>
      <c r="U63" s="77">
        <v>7317</v>
      </c>
      <c r="V63" s="77">
        <v>7338</v>
      </c>
      <c r="W63" s="77">
        <v>7383</v>
      </c>
      <c r="X63" s="77">
        <v>7393</v>
      </c>
      <c r="Y63" s="77">
        <v>7407</v>
      </c>
      <c r="Z63" s="77">
        <v>7348</v>
      </c>
      <c r="AA63" s="77">
        <v>7421</v>
      </c>
      <c r="AB63" s="77">
        <v>7514</v>
      </c>
      <c r="AC63" s="77">
        <v>7428</v>
      </c>
      <c r="AE63" s="70" t="s">
        <v>137</v>
      </c>
      <c r="AF63" s="70" t="s">
        <v>429</v>
      </c>
      <c r="AG63" s="245">
        <f t="shared" si="0"/>
        <v>6.0720589131488829</v>
      </c>
      <c r="AH63" s="245">
        <f t="shared" si="1"/>
        <v>5.9330068679223311</v>
      </c>
      <c r="AI63" s="245">
        <f t="shared" si="2"/>
        <v>6.1885752784314709</v>
      </c>
      <c r="AJ63" s="245">
        <f t="shared" si="3"/>
        <v>5.9875208039617469</v>
      </c>
      <c r="AK63" s="245">
        <f t="shared" si="4"/>
        <v>5.7792748804973693</v>
      </c>
      <c r="AL63" s="245">
        <f t="shared" si="5"/>
        <v>5.7278696439421646</v>
      </c>
      <c r="AM63" s="245">
        <f t="shared" si="6"/>
        <v>5.6789824118536192</v>
      </c>
      <c r="AN63" s="245">
        <f t="shared" si="7"/>
        <v>5.6672187800978806</v>
      </c>
      <c r="AO63" s="245">
        <f t="shared" si="8"/>
        <v>5.643912984510207</v>
      </c>
      <c r="AP63" s="245">
        <f t="shared" si="9"/>
        <v>5.6303821563562595</v>
      </c>
      <c r="AQ63" s="245">
        <f t="shared" si="10"/>
        <v>5.372190423300319</v>
      </c>
      <c r="AR63" s="245">
        <f t="shared" si="11"/>
        <v>4.9695994440869677</v>
      </c>
    </row>
    <row r="64" spans="1:44" x14ac:dyDescent="0.25">
      <c r="A64" s="70" t="s">
        <v>138</v>
      </c>
      <c r="B64" s="70" t="s">
        <v>430</v>
      </c>
      <c r="C64" s="77">
        <v>125.775958368491</v>
      </c>
      <c r="D64" s="77">
        <v>119.675797666533</v>
      </c>
      <c r="E64" s="77">
        <v>131.36849188750901</v>
      </c>
      <c r="F64" s="77">
        <v>125.096888502569</v>
      </c>
      <c r="G64" s="77">
        <v>124.755793940902</v>
      </c>
      <c r="H64" s="77">
        <v>122.50330909262</v>
      </c>
      <c r="I64" s="77">
        <v>119.272444070463</v>
      </c>
      <c r="J64" s="77">
        <v>121.395203087591</v>
      </c>
      <c r="K64" s="77">
        <v>114.33339905407399</v>
      </c>
      <c r="L64" s="77">
        <v>112.92067309567101</v>
      </c>
      <c r="M64" s="77">
        <v>110.039951028818</v>
      </c>
      <c r="N64" s="77">
        <v>105.78837490114699</v>
      </c>
      <c r="O64" s="77"/>
      <c r="P64" s="70" t="s">
        <v>138</v>
      </c>
      <c r="Q64" s="70" t="s">
        <v>430</v>
      </c>
      <c r="R64" s="77">
        <v>25654</v>
      </c>
      <c r="S64" s="77">
        <v>25770</v>
      </c>
      <c r="T64" s="77">
        <v>25856</v>
      </c>
      <c r="U64" s="77">
        <v>26073</v>
      </c>
      <c r="V64" s="77">
        <v>26195</v>
      </c>
      <c r="W64" s="77">
        <v>26313</v>
      </c>
      <c r="X64" s="77">
        <v>26428</v>
      </c>
      <c r="Y64" s="77">
        <v>26602</v>
      </c>
      <c r="Z64" s="77">
        <v>26708</v>
      </c>
      <c r="AA64" s="77">
        <v>27019</v>
      </c>
      <c r="AB64" s="77">
        <v>27373</v>
      </c>
      <c r="AC64" s="77">
        <v>27758</v>
      </c>
      <c r="AE64" s="70" t="s">
        <v>138</v>
      </c>
      <c r="AF64" s="70" t="s">
        <v>430</v>
      </c>
      <c r="AG64" s="245">
        <f t="shared" si="0"/>
        <v>4.9027815688972867</v>
      </c>
      <c r="AH64" s="245">
        <f t="shared" si="1"/>
        <v>4.6439968050653091</v>
      </c>
      <c r="AI64" s="245">
        <f t="shared" si="2"/>
        <v>5.0807739746097234</v>
      </c>
      <c r="AJ64" s="245">
        <f t="shared" si="3"/>
        <v>4.7979476279127447</v>
      </c>
      <c r="AK64" s="245">
        <f t="shared" si="4"/>
        <v>4.7625804138538648</v>
      </c>
      <c r="AL64" s="245">
        <f t="shared" si="5"/>
        <v>4.6556192411591226</v>
      </c>
      <c r="AM64" s="245">
        <f t="shared" si="6"/>
        <v>4.5131089779954214</v>
      </c>
      <c r="AN64" s="245">
        <f t="shared" si="7"/>
        <v>4.5633863276291633</v>
      </c>
      <c r="AO64" s="245">
        <f t="shared" si="8"/>
        <v>4.2808671204910134</v>
      </c>
      <c r="AP64" s="245">
        <f t="shared" si="9"/>
        <v>4.1793061584688926</v>
      </c>
      <c r="AQ64" s="245">
        <f t="shared" si="10"/>
        <v>4.0200179384363421</v>
      </c>
      <c r="AR64" s="245">
        <f t="shared" si="11"/>
        <v>3.8110949960784994</v>
      </c>
    </row>
    <row r="65" spans="1:44" x14ac:dyDescent="0.25">
      <c r="A65" s="70" t="s">
        <v>139</v>
      </c>
      <c r="B65" s="70" t="s">
        <v>431</v>
      </c>
      <c r="C65" s="77">
        <v>56.914712147181497</v>
      </c>
      <c r="D65" s="77">
        <v>55.099873875295302</v>
      </c>
      <c r="E65" s="77">
        <v>57.4043402405892</v>
      </c>
      <c r="F65" s="77">
        <v>54.979483509117998</v>
      </c>
      <c r="G65" s="77">
        <v>54.041232782363501</v>
      </c>
      <c r="H65" s="77">
        <v>53.417586557721101</v>
      </c>
      <c r="I65" s="77">
        <v>52.730124255381398</v>
      </c>
      <c r="J65" s="77">
        <v>49.819869521523202</v>
      </c>
      <c r="K65" s="77">
        <v>49.461440512662001</v>
      </c>
      <c r="L65" s="77">
        <v>49.730369934193099</v>
      </c>
      <c r="M65" s="77">
        <v>47.962525360591201</v>
      </c>
      <c r="N65" s="77">
        <v>48.098278848164398</v>
      </c>
      <c r="O65" s="77"/>
      <c r="P65" s="70" t="s">
        <v>139</v>
      </c>
      <c r="Q65" s="70" t="s">
        <v>431</v>
      </c>
      <c r="R65" s="77">
        <v>6523</v>
      </c>
      <c r="S65" s="77">
        <v>6446</v>
      </c>
      <c r="T65" s="77">
        <v>6393</v>
      </c>
      <c r="U65" s="77">
        <v>6415</v>
      </c>
      <c r="V65" s="77">
        <v>6407</v>
      </c>
      <c r="W65" s="77">
        <v>6375</v>
      </c>
      <c r="X65" s="77">
        <v>6426</v>
      </c>
      <c r="Y65" s="77">
        <v>6537</v>
      </c>
      <c r="Z65" s="77">
        <v>6603</v>
      </c>
      <c r="AA65" s="77">
        <v>6776</v>
      </c>
      <c r="AB65" s="77">
        <v>6832</v>
      </c>
      <c r="AC65" s="77">
        <v>6848</v>
      </c>
      <c r="AE65" s="70" t="s">
        <v>139</v>
      </c>
      <c r="AF65" s="70" t="s">
        <v>431</v>
      </c>
      <c r="AG65" s="245">
        <f t="shared" si="0"/>
        <v>8.7252356503420962</v>
      </c>
      <c r="AH65" s="245">
        <f t="shared" si="1"/>
        <v>8.5479171385813366</v>
      </c>
      <c r="AI65" s="245">
        <f t="shared" si="2"/>
        <v>8.9792492164225237</v>
      </c>
      <c r="AJ65" s="245">
        <f t="shared" si="3"/>
        <v>8.5704572890285267</v>
      </c>
      <c r="AK65" s="245">
        <f t="shared" si="4"/>
        <v>8.4347171503610898</v>
      </c>
      <c r="AL65" s="245">
        <f t="shared" si="5"/>
        <v>8.3792292639562511</v>
      </c>
      <c r="AM65" s="245">
        <f t="shared" si="6"/>
        <v>8.2057460714879245</v>
      </c>
      <c r="AN65" s="245">
        <f t="shared" si="7"/>
        <v>7.6212130214965885</v>
      </c>
      <c r="AO65" s="245">
        <f t="shared" si="8"/>
        <v>7.4907527658128128</v>
      </c>
      <c r="AP65" s="245">
        <f t="shared" si="9"/>
        <v>7.3391927293673405</v>
      </c>
      <c r="AQ65" s="245">
        <f t="shared" si="10"/>
        <v>7.0202759602738878</v>
      </c>
      <c r="AR65" s="245">
        <f t="shared" si="11"/>
        <v>7.023697261706249</v>
      </c>
    </row>
    <row r="66" spans="1:44" x14ac:dyDescent="0.25">
      <c r="A66" s="70" t="s">
        <v>140</v>
      </c>
      <c r="B66" s="70" t="s">
        <v>432</v>
      </c>
      <c r="C66" s="77">
        <v>47.488606329714003</v>
      </c>
      <c r="D66" s="77">
        <v>46.100986627079401</v>
      </c>
      <c r="E66" s="77">
        <v>46.834066652852798</v>
      </c>
      <c r="F66" s="77">
        <v>43.254448186323003</v>
      </c>
      <c r="G66" s="77">
        <v>43.976222464161197</v>
      </c>
      <c r="H66" s="77">
        <v>44.128921771725402</v>
      </c>
      <c r="I66" s="77">
        <v>45.328322567626799</v>
      </c>
      <c r="J66" s="77">
        <v>43.761872717531197</v>
      </c>
      <c r="K66" s="77">
        <v>41.519679985169901</v>
      </c>
      <c r="L66" s="77">
        <v>42.002347201174501</v>
      </c>
      <c r="M66" s="77">
        <v>37.1495865661106</v>
      </c>
      <c r="N66" s="77">
        <v>31.412503566084901</v>
      </c>
      <c r="O66" s="77"/>
      <c r="P66" s="70" t="s">
        <v>140</v>
      </c>
      <c r="Q66" s="70" t="s">
        <v>432</v>
      </c>
      <c r="R66" s="77">
        <v>9658</v>
      </c>
      <c r="S66" s="77">
        <v>9536</v>
      </c>
      <c r="T66" s="77">
        <v>9546</v>
      </c>
      <c r="U66" s="77">
        <v>9400</v>
      </c>
      <c r="V66" s="77">
        <v>9354</v>
      </c>
      <c r="W66" s="77">
        <v>9406</v>
      </c>
      <c r="X66" s="77">
        <v>9509</v>
      </c>
      <c r="Y66" s="77">
        <v>9514</v>
      </c>
      <c r="Z66" s="77">
        <v>9615</v>
      </c>
      <c r="AA66" s="77">
        <v>9733</v>
      </c>
      <c r="AB66" s="77">
        <v>9776</v>
      </c>
      <c r="AC66" s="77">
        <v>9712</v>
      </c>
      <c r="AE66" s="70" t="s">
        <v>140</v>
      </c>
      <c r="AF66" s="70" t="s">
        <v>432</v>
      </c>
      <c r="AG66" s="245">
        <f t="shared" si="0"/>
        <v>4.9170228131822329</v>
      </c>
      <c r="AH66" s="245">
        <f t="shared" si="1"/>
        <v>4.8344155439470846</v>
      </c>
      <c r="AI66" s="245">
        <f t="shared" si="2"/>
        <v>4.9061456791172002</v>
      </c>
      <c r="AJ66" s="245">
        <f t="shared" si="3"/>
        <v>4.6015370410981919</v>
      </c>
      <c r="AK66" s="245">
        <f t="shared" si="4"/>
        <v>4.7013280376481932</v>
      </c>
      <c r="AL66" s="245">
        <f t="shared" si="5"/>
        <v>4.6915715258053794</v>
      </c>
      <c r="AM66" s="245">
        <f t="shared" si="6"/>
        <v>4.7668863779184774</v>
      </c>
      <c r="AN66" s="245">
        <f t="shared" si="7"/>
        <v>4.5997343617333604</v>
      </c>
      <c r="AO66" s="245">
        <f t="shared" si="8"/>
        <v>4.3182194472355597</v>
      </c>
      <c r="AP66" s="245">
        <f t="shared" si="9"/>
        <v>4.3154574335944211</v>
      </c>
      <c r="AQ66" s="245">
        <f t="shared" si="10"/>
        <v>3.8000804588902004</v>
      </c>
      <c r="AR66" s="245">
        <f t="shared" si="11"/>
        <v>3.2344011085342776</v>
      </c>
    </row>
    <row r="67" spans="1:44" x14ac:dyDescent="0.25">
      <c r="A67" s="70" t="s">
        <v>141</v>
      </c>
      <c r="B67" s="70" t="s">
        <v>433</v>
      </c>
      <c r="C67" s="77">
        <v>29.094259034126299</v>
      </c>
      <c r="D67" s="77">
        <v>28.401326401687601</v>
      </c>
      <c r="E67" s="77">
        <v>28.991746412144401</v>
      </c>
      <c r="F67" s="77">
        <v>27.8367610295996</v>
      </c>
      <c r="G67" s="77">
        <v>25.870278709341701</v>
      </c>
      <c r="H67" s="77">
        <v>25.7282757270339</v>
      </c>
      <c r="I67" s="77">
        <v>25.5008166555962</v>
      </c>
      <c r="J67" s="77">
        <v>25.0066269409147</v>
      </c>
      <c r="K67" s="77">
        <v>22.9872485912705</v>
      </c>
      <c r="L67" s="77">
        <v>22.662107155104302</v>
      </c>
      <c r="M67" s="77">
        <v>21.731151158716401</v>
      </c>
      <c r="N67" s="77">
        <v>21.02630727607</v>
      </c>
      <c r="O67" s="77"/>
      <c r="P67" s="70" t="s">
        <v>141</v>
      </c>
      <c r="Q67" s="70" t="s">
        <v>433</v>
      </c>
      <c r="R67" s="77">
        <v>7086</v>
      </c>
      <c r="S67" s="77">
        <v>7027</v>
      </c>
      <c r="T67" s="77">
        <v>7033</v>
      </c>
      <c r="U67" s="77">
        <v>7034</v>
      </c>
      <c r="V67" s="77">
        <v>7070</v>
      </c>
      <c r="W67" s="77">
        <v>7039</v>
      </c>
      <c r="X67" s="77">
        <v>7109</v>
      </c>
      <c r="Y67" s="77">
        <v>7157</v>
      </c>
      <c r="Z67" s="77">
        <v>7226</v>
      </c>
      <c r="AA67" s="77">
        <v>7328</v>
      </c>
      <c r="AB67" s="77">
        <v>7324</v>
      </c>
      <c r="AC67" s="77">
        <v>7290</v>
      </c>
      <c r="AE67" s="70" t="s">
        <v>141</v>
      </c>
      <c r="AF67" s="70" t="s">
        <v>433</v>
      </c>
      <c r="AG67" s="245">
        <f t="shared" si="0"/>
        <v>4.105879062112094</v>
      </c>
      <c r="AH67" s="245">
        <f t="shared" si="1"/>
        <v>4.041742763866174</v>
      </c>
      <c r="AI67" s="245">
        <f t="shared" si="2"/>
        <v>4.1222446199551266</v>
      </c>
      <c r="AJ67" s="245">
        <f t="shared" si="3"/>
        <v>3.9574582072220075</v>
      </c>
      <c r="AK67" s="245">
        <f t="shared" si="4"/>
        <v>3.6591624765688402</v>
      </c>
      <c r="AL67" s="245">
        <f t="shared" si="5"/>
        <v>3.6551038111995879</v>
      </c>
      <c r="AM67" s="245">
        <f t="shared" si="6"/>
        <v>3.5871172676320442</v>
      </c>
      <c r="AN67" s="245">
        <f t="shared" si="7"/>
        <v>3.4940096326554002</v>
      </c>
      <c r="AO67" s="245">
        <f t="shared" si="8"/>
        <v>3.1811858000651121</v>
      </c>
      <c r="AP67" s="245">
        <f t="shared" si="9"/>
        <v>3.0925364567554996</v>
      </c>
      <c r="AQ67" s="245">
        <f t="shared" si="10"/>
        <v>2.9671151227084112</v>
      </c>
      <c r="AR67" s="245">
        <f t="shared" si="11"/>
        <v>2.884267116058985</v>
      </c>
    </row>
    <row r="68" spans="1:44" x14ac:dyDescent="0.25">
      <c r="A68" s="70" t="s">
        <v>142</v>
      </c>
      <c r="B68" s="70" t="s">
        <v>434</v>
      </c>
      <c r="C68" s="77">
        <v>60.030339319692501</v>
      </c>
      <c r="D68" s="77">
        <v>56.151540445474403</v>
      </c>
      <c r="E68" s="77">
        <v>56.192307812926302</v>
      </c>
      <c r="F68" s="77">
        <v>56.4401462119394</v>
      </c>
      <c r="G68" s="77">
        <v>53.656269836180002</v>
      </c>
      <c r="H68" s="77">
        <v>53.327463116131298</v>
      </c>
      <c r="I68" s="77">
        <v>50.9227400542146</v>
      </c>
      <c r="J68" s="77">
        <v>49.250783793687503</v>
      </c>
      <c r="K68" s="77">
        <v>50.5082591577724</v>
      </c>
      <c r="L68" s="77">
        <v>50.776385457236501</v>
      </c>
      <c r="M68" s="77">
        <v>50.150841271027701</v>
      </c>
      <c r="N68" s="77">
        <v>49.5080360294832</v>
      </c>
      <c r="O68" s="77"/>
      <c r="P68" s="70" t="s">
        <v>142</v>
      </c>
      <c r="Q68" s="70" t="s">
        <v>434</v>
      </c>
      <c r="R68" s="77">
        <v>10526</v>
      </c>
      <c r="S68" s="77">
        <v>10674</v>
      </c>
      <c r="T68" s="77">
        <v>10741</v>
      </c>
      <c r="U68" s="77">
        <v>10828</v>
      </c>
      <c r="V68" s="77">
        <v>10879</v>
      </c>
      <c r="W68" s="77">
        <v>10975</v>
      </c>
      <c r="X68" s="77">
        <v>11110</v>
      </c>
      <c r="Y68" s="77">
        <v>11314</v>
      </c>
      <c r="Z68" s="77">
        <v>11586</v>
      </c>
      <c r="AA68" s="77">
        <v>11845</v>
      </c>
      <c r="AB68" s="77">
        <v>12140</v>
      </c>
      <c r="AC68" s="77">
        <v>12433</v>
      </c>
      <c r="AE68" s="70" t="s">
        <v>142</v>
      </c>
      <c r="AF68" s="70" t="s">
        <v>434</v>
      </c>
      <c r="AG68" s="245">
        <f t="shared" si="0"/>
        <v>5.703053326970597</v>
      </c>
      <c r="AH68" s="245">
        <f t="shared" si="1"/>
        <v>5.260590260958816</v>
      </c>
      <c r="AI68" s="245">
        <f t="shared" si="2"/>
        <v>5.2315713446537844</v>
      </c>
      <c r="AJ68" s="245">
        <f t="shared" si="3"/>
        <v>5.2124257676338566</v>
      </c>
      <c r="AK68" s="245">
        <f t="shared" si="4"/>
        <v>4.932095765803842</v>
      </c>
      <c r="AL68" s="245">
        <f t="shared" si="5"/>
        <v>4.8589943613787066</v>
      </c>
      <c r="AM68" s="245">
        <f t="shared" si="6"/>
        <v>4.5835049553748517</v>
      </c>
      <c r="AN68" s="245">
        <f t="shared" si="7"/>
        <v>4.353083241443124</v>
      </c>
      <c r="AO68" s="245">
        <f t="shared" si="8"/>
        <v>4.3594216431704131</v>
      </c>
      <c r="AP68" s="245">
        <f t="shared" si="9"/>
        <v>4.2867357920841282</v>
      </c>
      <c r="AQ68" s="245">
        <f t="shared" si="10"/>
        <v>4.1310412908589544</v>
      </c>
      <c r="AR68" s="245">
        <f t="shared" si="11"/>
        <v>3.9819863290825381</v>
      </c>
    </row>
    <row r="69" spans="1:44" x14ac:dyDescent="0.25">
      <c r="A69" s="70" t="s">
        <v>143</v>
      </c>
      <c r="B69" s="70" t="s">
        <v>435</v>
      </c>
      <c r="C69" s="77">
        <v>148.275871941541</v>
      </c>
      <c r="D69" s="77">
        <v>144.1194707432</v>
      </c>
      <c r="E69" s="77">
        <v>143.674359494507</v>
      </c>
      <c r="F69" s="77">
        <v>139.30631743382901</v>
      </c>
      <c r="G69" s="77">
        <v>133.37262465970201</v>
      </c>
      <c r="H69" s="77">
        <v>129.737363512434</v>
      </c>
      <c r="I69" s="77">
        <v>129.53638845040001</v>
      </c>
      <c r="J69" s="77">
        <v>127.28493307445601</v>
      </c>
      <c r="K69" s="77">
        <v>124.49535807340899</v>
      </c>
      <c r="L69" s="77">
        <v>124.519840028549</v>
      </c>
      <c r="M69" s="77">
        <v>117.949751085957</v>
      </c>
      <c r="N69" s="77">
        <v>114.83302890608999</v>
      </c>
      <c r="O69" s="77"/>
      <c r="P69" s="70" t="s">
        <v>143</v>
      </c>
      <c r="Q69" s="70" t="s">
        <v>435</v>
      </c>
      <c r="R69" s="77">
        <v>29380</v>
      </c>
      <c r="S69" s="77">
        <v>29212</v>
      </c>
      <c r="T69" s="77">
        <v>29111</v>
      </c>
      <c r="U69" s="77">
        <v>28868</v>
      </c>
      <c r="V69" s="77">
        <v>28732</v>
      </c>
      <c r="W69" s="77">
        <v>28713</v>
      </c>
      <c r="X69" s="77">
        <v>28737</v>
      </c>
      <c r="Y69" s="77">
        <v>29272</v>
      </c>
      <c r="Z69" s="77">
        <v>29478</v>
      </c>
      <c r="AA69" s="77">
        <v>29629</v>
      </c>
      <c r="AB69" s="77">
        <v>29857</v>
      </c>
      <c r="AC69" s="77">
        <v>29963</v>
      </c>
      <c r="AE69" s="70" t="s">
        <v>143</v>
      </c>
      <c r="AF69" s="70" t="s">
        <v>435</v>
      </c>
      <c r="AG69" s="245">
        <f t="shared" si="0"/>
        <v>5.0468302226528587</v>
      </c>
      <c r="AH69" s="245">
        <f t="shared" si="1"/>
        <v>4.9335708182664657</v>
      </c>
      <c r="AI69" s="245">
        <f t="shared" si="2"/>
        <v>4.9353975986571053</v>
      </c>
      <c r="AJ69" s="245">
        <f t="shared" si="3"/>
        <v>4.8256310597834631</v>
      </c>
      <c r="AK69" s="245">
        <f t="shared" si="4"/>
        <v>4.6419540811534876</v>
      </c>
      <c r="AL69" s="245">
        <f t="shared" si="5"/>
        <v>4.5184189570032389</v>
      </c>
      <c r="AM69" s="245">
        <f t="shared" si="6"/>
        <v>4.5076517538504373</v>
      </c>
      <c r="AN69" s="245">
        <f t="shared" si="7"/>
        <v>4.3483510889059849</v>
      </c>
      <c r="AO69" s="245">
        <f t="shared" si="8"/>
        <v>4.2233312325601799</v>
      </c>
      <c r="AP69" s="245">
        <f t="shared" si="9"/>
        <v>4.202633906934051</v>
      </c>
      <c r="AQ69" s="245">
        <f t="shared" si="10"/>
        <v>3.9504890339269521</v>
      </c>
      <c r="AR69" s="245">
        <f t="shared" si="11"/>
        <v>3.8324943732633581</v>
      </c>
    </row>
    <row r="70" spans="1:44" x14ac:dyDescent="0.25">
      <c r="A70" s="70" t="s">
        <v>144</v>
      </c>
      <c r="B70" s="70" t="s">
        <v>436</v>
      </c>
      <c r="C70" s="77">
        <v>87.085696898761796</v>
      </c>
      <c r="D70" s="77">
        <v>84.990155785447897</v>
      </c>
      <c r="E70" s="77">
        <v>88.968652553519604</v>
      </c>
      <c r="F70" s="77">
        <v>88.463081025502305</v>
      </c>
      <c r="G70" s="77">
        <v>86.113703504092499</v>
      </c>
      <c r="H70" s="77">
        <v>86.553485791016101</v>
      </c>
      <c r="I70" s="77">
        <v>81.814998177595101</v>
      </c>
      <c r="J70" s="77">
        <v>82.383116125715404</v>
      </c>
      <c r="K70" s="77">
        <v>77.132615264446997</v>
      </c>
      <c r="L70" s="77">
        <v>73.0528973323608</v>
      </c>
      <c r="M70" s="77">
        <v>71.075348904593199</v>
      </c>
      <c r="N70" s="77">
        <v>69.952898952704601</v>
      </c>
      <c r="O70" s="77"/>
      <c r="P70" s="70" t="s">
        <v>144</v>
      </c>
      <c r="Q70" s="70" t="s">
        <v>436</v>
      </c>
      <c r="R70" s="77">
        <v>12981</v>
      </c>
      <c r="S70" s="77">
        <v>12959</v>
      </c>
      <c r="T70" s="77">
        <v>12991</v>
      </c>
      <c r="U70" s="77">
        <v>13160</v>
      </c>
      <c r="V70" s="77">
        <v>13148</v>
      </c>
      <c r="W70" s="77">
        <v>13209</v>
      </c>
      <c r="X70" s="77">
        <v>13229</v>
      </c>
      <c r="Y70" s="77">
        <v>13372</v>
      </c>
      <c r="Z70" s="77">
        <v>13644</v>
      </c>
      <c r="AA70" s="77">
        <v>13840</v>
      </c>
      <c r="AB70" s="77">
        <v>13980</v>
      </c>
      <c r="AC70" s="77">
        <v>14275</v>
      </c>
      <c r="AE70" s="70" t="s">
        <v>144</v>
      </c>
      <c r="AF70" s="70" t="s">
        <v>436</v>
      </c>
      <c r="AG70" s="245">
        <f t="shared" si="0"/>
        <v>6.7087047915231341</v>
      </c>
      <c r="AH70" s="245">
        <f t="shared" si="1"/>
        <v>6.558388439343152</v>
      </c>
      <c r="AI70" s="245">
        <f t="shared" si="2"/>
        <v>6.8484837621060421</v>
      </c>
      <c r="AJ70" s="245">
        <f t="shared" si="3"/>
        <v>6.7221186189591418</v>
      </c>
      <c r="AK70" s="245">
        <f t="shared" si="4"/>
        <v>6.5495667404998859</v>
      </c>
      <c r="AL70" s="245">
        <f t="shared" si="5"/>
        <v>6.5526145651461967</v>
      </c>
      <c r="AM70" s="245">
        <f t="shared" si="6"/>
        <v>6.1845187223218003</v>
      </c>
      <c r="AN70" s="245">
        <f t="shared" si="7"/>
        <v>6.1608671945644184</v>
      </c>
      <c r="AO70" s="245">
        <f t="shared" si="8"/>
        <v>5.6532259795109203</v>
      </c>
      <c r="AP70" s="245">
        <f t="shared" si="9"/>
        <v>5.2783885355752016</v>
      </c>
      <c r="AQ70" s="245">
        <f t="shared" si="10"/>
        <v>5.0840735983256931</v>
      </c>
      <c r="AR70" s="245">
        <f t="shared" si="11"/>
        <v>4.9003782103470828</v>
      </c>
    </row>
    <row r="71" spans="1:44" x14ac:dyDescent="0.25">
      <c r="A71" s="70" t="s">
        <v>145</v>
      </c>
      <c r="B71" s="70" t="s">
        <v>437</v>
      </c>
      <c r="C71" s="77">
        <v>587.96918509073703</v>
      </c>
      <c r="D71" s="77">
        <v>609.24887893902701</v>
      </c>
      <c r="E71" s="77">
        <v>636.76592541781804</v>
      </c>
      <c r="F71" s="77">
        <v>559.48238850866301</v>
      </c>
      <c r="G71" s="77">
        <v>542.28406818505505</v>
      </c>
      <c r="H71" s="77">
        <v>540.62662540234805</v>
      </c>
      <c r="I71" s="77">
        <v>523.08135166567899</v>
      </c>
      <c r="J71" s="77">
        <v>520.52540251720995</v>
      </c>
      <c r="K71" s="77">
        <v>464.87301630542203</v>
      </c>
      <c r="L71" s="77">
        <v>471.52441343162502</v>
      </c>
      <c r="M71" s="77">
        <v>462.24163580280401</v>
      </c>
      <c r="N71" s="77">
        <v>457.91588242350798</v>
      </c>
      <c r="O71" s="77"/>
      <c r="P71" s="70" t="s">
        <v>145</v>
      </c>
      <c r="Q71" s="70" t="s">
        <v>437</v>
      </c>
      <c r="R71" s="77">
        <v>125154</v>
      </c>
      <c r="S71" s="77">
        <v>126331</v>
      </c>
      <c r="T71" s="77">
        <v>127382</v>
      </c>
      <c r="U71" s="77">
        <v>128305</v>
      </c>
      <c r="V71" s="77">
        <v>129478</v>
      </c>
      <c r="W71" s="77">
        <v>130798</v>
      </c>
      <c r="X71" s="77">
        <v>132140</v>
      </c>
      <c r="Y71" s="77">
        <v>133310</v>
      </c>
      <c r="Z71" s="77">
        <v>135297</v>
      </c>
      <c r="AA71" s="77">
        <v>137481</v>
      </c>
      <c r="AB71" s="77">
        <v>139222</v>
      </c>
      <c r="AC71" s="77">
        <v>141081</v>
      </c>
      <c r="AE71" s="70" t="s">
        <v>145</v>
      </c>
      <c r="AF71" s="70" t="s">
        <v>437</v>
      </c>
      <c r="AG71" s="245">
        <f t="shared" si="0"/>
        <v>4.6979655871225612</v>
      </c>
      <c r="AH71" s="245">
        <f t="shared" si="1"/>
        <v>4.8226395654196272</v>
      </c>
      <c r="AI71" s="245">
        <f t="shared" si="2"/>
        <v>4.9988689565073399</v>
      </c>
      <c r="AJ71" s="245">
        <f t="shared" si="3"/>
        <v>4.3605657496485959</v>
      </c>
      <c r="AK71" s="245">
        <f t="shared" si="4"/>
        <v>4.1882332765802301</v>
      </c>
      <c r="AL71" s="245">
        <f t="shared" si="5"/>
        <v>4.1332942812760747</v>
      </c>
      <c r="AM71" s="245">
        <f t="shared" si="6"/>
        <v>3.9585390620983731</v>
      </c>
      <c r="AN71" s="245">
        <f t="shared" si="7"/>
        <v>3.9046238280489831</v>
      </c>
      <c r="AO71" s="245">
        <f t="shared" si="8"/>
        <v>3.4359447460433121</v>
      </c>
      <c r="AP71" s="245">
        <f t="shared" si="9"/>
        <v>3.429742389360166</v>
      </c>
      <c r="AQ71" s="245">
        <f t="shared" si="10"/>
        <v>3.3201766660643002</v>
      </c>
      <c r="AR71" s="245">
        <f t="shared" si="11"/>
        <v>3.2457657829438973</v>
      </c>
    </row>
    <row r="72" spans="1:44" x14ac:dyDescent="0.25">
      <c r="A72" s="70" t="s">
        <v>146</v>
      </c>
      <c r="B72" s="70" t="s">
        <v>438</v>
      </c>
      <c r="C72" s="77">
        <v>142.14759690845801</v>
      </c>
      <c r="D72" s="77">
        <v>138.52753875864099</v>
      </c>
      <c r="E72" s="77">
        <v>138.77551150295901</v>
      </c>
      <c r="F72" s="77">
        <v>132.64654742210101</v>
      </c>
      <c r="G72" s="77">
        <v>126.830904829513</v>
      </c>
      <c r="H72" s="77">
        <v>124.113897875595</v>
      </c>
      <c r="I72" s="77">
        <v>122.64539172137501</v>
      </c>
      <c r="J72" s="77">
        <v>120.997913324698</v>
      </c>
      <c r="K72" s="77">
        <v>117.46592586211101</v>
      </c>
      <c r="L72" s="77">
        <v>116.831865566197</v>
      </c>
      <c r="M72" s="77">
        <v>113.80146182605201</v>
      </c>
      <c r="N72" s="77">
        <v>114.874735511697</v>
      </c>
      <c r="O72" s="77"/>
      <c r="P72" s="70" t="s">
        <v>146</v>
      </c>
      <c r="Q72" s="70" t="s">
        <v>438</v>
      </c>
      <c r="R72" s="77">
        <v>29511</v>
      </c>
      <c r="S72" s="77">
        <v>29489</v>
      </c>
      <c r="T72" s="77">
        <v>29339</v>
      </c>
      <c r="U72" s="77">
        <v>29367</v>
      </c>
      <c r="V72" s="77">
        <v>29382</v>
      </c>
      <c r="W72" s="77">
        <v>29516</v>
      </c>
      <c r="X72" s="77">
        <v>29907</v>
      </c>
      <c r="Y72" s="77">
        <v>30451</v>
      </c>
      <c r="Z72" s="77">
        <v>30820</v>
      </c>
      <c r="AA72" s="77">
        <v>31178</v>
      </c>
      <c r="AB72" s="77">
        <v>31477</v>
      </c>
      <c r="AC72" s="77">
        <v>31538</v>
      </c>
      <c r="AE72" s="70" t="s">
        <v>146</v>
      </c>
      <c r="AF72" s="70" t="s">
        <v>438</v>
      </c>
      <c r="AG72" s="245">
        <f t="shared" si="0"/>
        <v>4.8167665246334588</v>
      </c>
      <c r="AH72" s="245">
        <f t="shared" si="1"/>
        <v>4.6976004190932548</v>
      </c>
      <c r="AI72" s="245">
        <f t="shared" si="2"/>
        <v>4.7300695832495654</v>
      </c>
      <c r="AJ72" s="245">
        <f t="shared" si="3"/>
        <v>4.5168572691150279</v>
      </c>
      <c r="AK72" s="245">
        <f t="shared" si="4"/>
        <v>4.3166191828164528</v>
      </c>
      <c r="AL72" s="245">
        <f t="shared" si="5"/>
        <v>4.2049701136873221</v>
      </c>
      <c r="AM72" s="245">
        <f t="shared" si="6"/>
        <v>4.1008924907672117</v>
      </c>
      <c r="AN72" s="245">
        <f t="shared" si="7"/>
        <v>3.9735284005352205</v>
      </c>
      <c r="AO72" s="245">
        <f t="shared" si="8"/>
        <v>3.8113538566551268</v>
      </c>
      <c r="AP72" s="245">
        <f t="shared" si="9"/>
        <v>3.7472533698825132</v>
      </c>
      <c r="AQ72" s="245">
        <f t="shared" si="10"/>
        <v>3.6153846245211425</v>
      </c>
      <c r="AR72" s="245">
        <f t="shared" si="11"/>
        <v>3.6424229663167291</v>
      </c>
    </row>
    <row r="73" spans="1:44" x14ac:dyDescent="0.25">
      <c r="A73" s="70" t="s">
        <v>147</v>
      </c>
      <c r="B73" s="70" t="s">
        <v>439</v>
      </c>
      <c r="C73" s="77">
        <v>165.66446467556401</v>
      </c>
      <c r="D73" s="77">
        <v>162.47804790226201</v>
      </c>
      <c r="E73" s="77">
        <v>171.17569914704799</v>
      </c>
      <c r="F73" s="77">
        <v>167.49533562314201</v>
      </c>
      <c r="G73" s="77">
        <v>154.37454540191899</v>
      </c>
      <c r="H73" s="77">
        <v>149.47461241134101</v>
      </c>
      <c r="I73" s="77">
        <v>144.49025250497201</v>
      </c>
      <c r="J73" s="77">
        <v>146.49774291288199</v>
      </c>
      <c r="K73" s="77">
        <v>142.593924574959</v>
      </c>
      <c r="L73" s="77">
        <v>141.26557295792699</v>
      </c>
      <c r="M73" s="77">
        <v>140.186103302221</v>
      </c>
      <c r="N73" s="77">
        <v>135.53093334091801</v>
      </c>
      <c r="O73" s="77"/>
      <c r="P73" s="70" t="s">
        <v>147</v>
      </c>
      <c r="Q73" s="70" t="s">
        <v>439</v>
      </c>
      <c r="R73" s="77">
        <v>32823</v>
      </c>
      <c r="S73" s="77">
        <v>32753</v>
      </c>
      <c r="T73" s="77">
        <v>32833</v>
      </c>
      <c r="U73" s="77">
        <v>32934</v>
      </c>
      <c r="V73" s="77">
        <v>33012</v>
      </c>
      <c r="W73" s="77">
        <v>33155</v>
      </c>
      <c r="X73" s="77">
        <v>33334</v>
      </c>
      <c r="Y73" s="77">
        <v>33473</v>
      </c>
      <c r="Z73" s="77">
        <v>33906</v>
      </c>
      <c r="AA73" s="77">
        <v>34206</v>
      </c>
      <c r="AB73" s="77">
        <v>34428</v>
      </c>
      <c r="AC73" s="77">
        <v>34560</v>
      </c>
      <c r="AE73" s="70" t="s">
        <v>147</v>
      </c>
      <c r="AF73" s="70" t="s">
        <v>439</v>
      </c>
      <c r="AG73" s="245">
        <f t="shared" ref="AG73:AG136" si="12">(C73*1000)/R73</f>
        <v>5.0472066744527924</v>
      </c>
      <c r="AH73" s="245">
        <f t="shared" ref="AH73:AH136" si="13">(D73*1000)/S73</f>
        <v>4.9607073520673532</v>
      </c>
      <c r="AI73" s="245">
        <f t="shared" ref="AI73:AI136" si="14">(E73*1000)/T73</f>
        <v>5.2135259996664329</v>
      </c>
      <c r="AJ73" s="245">
        <f t="shared" ref="AJ73:AJ136" si="15">(F73*1000)/U73</f>
        <v>5.0857878066175388</v>
      </c>
      <c r="AK73" s="245">
        <f t="shared" ref="AK73:AK136" si="16">(G73*1000)/V73</f>
        <v>4.6763160487676902</v>
      </c>
      <c r="AL73" s="245">
        <f t="shared" ref="AL73:AL136" si="17">(H73*1000)/W73</f>
        <v>4.5083580881116276</v>
      </c>
      <c r="AM73" s="245">
        <f t="shared" ref="AM73:AM136" si="18">(I73*1000)/X73</f>
        <v>4.3346208827315058</v>
      </c>
      <c r="AN73" s="245">
        <f t="shared" ref="AN73:AN136" si="19">(J73*1000)/Y73</f>
        <v>4.3765943570305019</v>
      </c>
      <c r="AO73" s="245">
        <f t="shared" ref="AO73:AO136" si="20">(K73*1000)/Z73</f>
        <v>4.2055661114539902</v>
      </c>
      <c r="AP73" s="245">
        <f t="shared" ref="AP73:AP136" si="21">(L73*1000)/AA73</f>
        <v>4.1298477740141202</v>
      </c>
      <c r="AQ73" s="245">
        <f t="shared" ref="AQ73:AQ136" si="22">(M73*1000)/AB73</f>
        <v>4.0718631143900597</v>
      </c>
      <c r="AR73" s="245">
        <f t="shared" ref="AR73:AR136" si="23">(N73*1000)/AC73</f>
        <v>3.9216126545404517</v>
      </c>
    </row>
    <row r="74" spans="1:44" x14ac:dyDescent="0.25">
      <c r="A74" s="70" t="s">
        <v>148</v>
      </c>
      <c r="B74" s="70" t="s">
        <v>440</v>
      </c>
      <c r="C74" s="77">
        <v>78.213904646191295</v>
      </c>
      <c r="D74" s="77">
        <v>75.618243681799996</v>
      </c>
      <c r="E74" s="77">
        <v>73.704692096814</v>
      </c>
      <c r="F74" s="77">
        <v>73.244265013828596</v>
      </c>
      <c r="G74" s="77">
        <v>72.973101849862999</v>
      </c>
      <c r="H74" s="77">
        <v>73.109450744514703</v>
      </c>
      <c r="I74" s="77">
        <v>72.473489886854296</v>
      </c>
      <c r="J74" s="77">
        <v>73.729699695009401</v>
      </c>
      <c r="K74" s="77">
        <v>72.633817973012398</v>
      </c>
      <c r="L74" s="77">
        <v>73.298839944181594</v>
      </c>
      <c r="M74" s="77">
        <v>70.7962850996349</v>
      </c>
      <c r="N74" s="77">
        <v>68.627960724520193</v>
      </c>
      <c r="O74" s="77"/>
      <c r="P74" s="70" t="s">
        <v>148</v>
      </c>
      <c r="Q74" s="70" t="s">
        <v>440</v>
      </c>
      <c r="R74" s="77">
        <v>10883</v>
      </c>
      <c r="S74" s="77">
        <v>10871</v>
      </c>
      <c r="T74" s="77">
        <v>10830</v>
      </c>
      <c r="U74" s="77">
        <v>10871</v>
      </c>
      <c r="V74" s="77">
        <v>10844</v>
      </c>
      <c r="W74" s="77">
        <v>10969</v>
      </c>
      <c r="X74" s="77">
        <v>11100</v>
      </c>
      <c r="Y74" s="77">
        <v>11228</v>
      </c>
      <c r="Z74" s="77">
        <v>11396</v>
      </c>
      <c r="AA74" s="77">
        <v>11496</v>
      </c>
      <c r="AB74" s="77">
        <v>11631</v>
      </c>
      <c r="AC74" s="77">
        <v>11677</v>
      </c>
      <c r="AE74" s="70" t="s">
        <v>148</v>
      </c>
      <c r="AF74" s="70" t="s">
        <v>440</v>
      </c>
      <c r="AG74" s="245">
        <f t="shared" si="12"/>
        <v>7.1867963471645036</v>
      </c>
      <c r="AH74" s="245">
        <f t="shared" si="13"/>
        <v>6.9559602319749789</v>
      </c>
      <c r="AI74" s="245">
        <f t="shared" si="14"/>
        <v>6.805604071727978</v>
      </c>
      <c r="AJ74" s="245">
        <f t="shared" si="15"/>
        <v>6.7375830203135498</v>
      </c>
      <c r="AK74" s="245">
        <f t="shared" si="16"/>
        <v>6.729352807991793</v>
      </c>
      <c r="AL74" s="245">
        <f t="shared" si="17"/>
        <v>6.6650971596786128</v>
      </c>
      <c r="AM74" s="245">
        <f t="shared" si="18"/>
        <v>6.5291432330499362</v>
      </c>
      <c r="AN74" s="245">
        <f t="shared" si="19"/>
        <v>6.5665924202894015</v>
      </c>
      <c r="AO74" s="245">
        <f t="shared" si="20"/>
        <v>6.3736239007557387</v>
      </c>
      <c r="AP74" s="245">
        <f t="shared" si="21"/>
        <v>6.3760299185961724</v>
      </c>
      <c r="AQ74" s="245">
        <f t="shared" si="22"/>
        <v>6.0868614134326284</v>
      </c>
      <c r="AR74" s="245">
        <f t="shared" si="23"/>
        <v>5.8771911213942101</v>
      </c>
    </row>
    <row r="75" spans="1:44" x14ac:dyDescent="0.25">
      <c r="A75" s="70" t="s">
        <v>149</v>
      </c>
      <c r="B75" s="70" t="s">
        <v>441</v>
      </c>
      <c r="C75" s="77">
        <v>192.03947490891801</v>
      </c>
      <c r="D75" s="77">
        <v>188.82211799657301</v>
      </c>
      <c r="E75" s="77">
        <v>197.606851908669</v>
      </c>
      <c r="F75" s="77">
        <v>184.92496724076199</v>
      </c>
      <c r="G75" s="77">
        <v>180.817426554202</v>
      </c>
      <c r="H75" s="77">
        <v>192.38129889216299</v>
      </c>
      <c r="I75" s="77">
        <v>185.16309953692499</v>
      </c>
      <c r="J75" s="77">
        <v>175.74724111301899</v>
      </c>
      <c r="K75" s="77">
        <v>169.622539494612</v>
      </c>
      <c r="L75" s="77">
        <v>178.017511026384</v>
      </c>
      <c r="M75" s="77">
        <v>167.342153708794</v>
      </c>
      <c r="N75" s="77">
        <v>167.24585638932001</v>
      </c>
      <c r="O75" s="77"/>
      <c r="P75" s="70" t="s">
        <v>149</v>
      </c>
      <c r="Q75" s="70" t="s">
        <v>441</v>
      </c>
      <c r="R75" s="77">
        <v>26343</v>
      </c>
      <c r="S75" s="77">
        <v>26350</v>
      </c>
      <c r="T75" s="77">
        <v>26304</v>
      </c>
      <c r="U75" s="77">
        <v>26302</v>
      </c>
      <c r="V75" s="77">
        <v>26297</v>
      </c>
      <c r="W75" s="77">
        <v>26419</v>
      </c>
      <c r="X75" s="77">
        <v>26647</v>
      </c>
      <c r="Y75" s="77">
        <v>26873</v>
      </c>
      <c r="Z75" s="77">
        <v>27241</v>
      </c>
      <c r="AA75" s="77">
        <v>27415</v>
      </c>
      <c r="AB75" s="77">
        <v>27504</v>
      </c>
      <c r="AC75" s="77">
        <v>27466</v>
      </c>
      <c r="AE75" s="70" t="s">
        <v>149</v>
      </c>
      <c r="AF75" s="70" t="s">
        <v>441</v>
      </c>
      <c r="AG75" s="245">
        <f t="shared" si="12"/>
        <v>7.2899622255976162</v>
      </c>
      <c r="AH75" s="245">
        <f t="shared" si="13"/>
        <v>7.1659247816536249</v>
      </c>
      <c r="AI75" s="245">
        <f t="shared" si="14"/>
        <v>7.5124259393502504</v>
      </c>
      <c r="AJ75" s="245">
        <f t="shared" si="15"/>
        <v>7.0308329115946311</v>
      </c>
      <c r="AK75" s="245">
        <f t="shared" si="16"/>
        <v>6.8759716528197901</v>
      </c>
      <c r="AL75" s="245">
        <f t="shared" si="17"/>
        <v>7.2819296298937504</v>
      </c>
      <c r="AM75" s="245">
        <f t="shared" si="18"/>
        <v>6.9487409290698769</v>
      </c>
      <c r="AN75" s="245">
        <f t="shared" si="19"/>
        <v>6.5399189191016633</v>
      </c>
      <c r="AO75" s="245">
        <f t="shared" si="20"/>
        <v>6.226736885379097</v>
      </c>
      <c r="AP75" s="245">
        <f t="shared" si="21"/>
        <v>6.4934346535248579</v>
      </c>
      <c r="AQ75" s="245">
        <f t="shared" si="22"/>
        <v>6.0842842389759308</v>
      </c>
      <c r="AR75" s="245">
        <f t="shared" si="23"/>
        <v>6.0891959655326593</v>
      </c>
    </row>
    <row r="76" spans="1:44" x14ac:dyDescent="0.25">
      <c r="A76" s="70" t="s">
        <v>150</v>
      </c>
      <c r="B76" s="70" t="s">
        <v>442</v>
      </c>
      <c r="C76" s="77">
        <v>118.295141572186</v>
      </c>
      <c r="D76" s="77">
        <v>114.688775666193</v>
      </c>
      <c r="E76" s="77">
        <v>118.285791661292</v>
      </c>
      <c r="F76" s="77">
        <v>111.622589130653</v>
      </c>
      <c r="G76" s="77">
        <v>110.51270736647599</v>
      </c>
      <c r="H76" s="77">
        <v>107.091890423495</v>
      </c>
      <c r="I76" s="77">
        <v>106.233467942665</v>
      </c>
      <c r="J76" s="77">
        <v>112.07734706084101</v>
      </c>
      <c r="K76" s="77">
        <v>110.801828806391</v>
      </c>
      <c r="L76" s="77">
        <v>114.960258859937</v>
      </c>
      <c r="M76" s="77">
        <v>111.283113527075</v>
      </c>
      <c r="N76" s="77">
        <v>108.406761973721</v>
      </c>
      <c r="O76" s="77"/>
      <c r="P76" s="70" t="s">
        <v>150</v>
      </c>
      <c r="Q76" s="70" t="s">
        <v>442</v>
      </c>
      <c r="R76" s="77">
        <v>16312</v>
      </c>
      <c r="S76" s="77">
        <v>16353</v>
      </c>
      <c r="T76" s="77">
        <v>16244</v>
      </c>
      <c r="U76" s="77">
        <v>16304</v>
      </c>
      <c r="V76" s="77">
        <v>16368</v>
      </c>
      <c r="W76" s="77">
        <v>16464</v>
      </c>
      <c r="X76" s="77">
        <v>16598</v>
      </c>
      <c r="Y76" s="77">
        <v>16790</v>
      </c>
      <c r="Z76" s="77">
        <v>17129</v>
      </c>
      <c r="AA76" s="77">
        <v>17416</v>
      </c>
      <c r="AB76" s="77">
        <v>17667</v>
      </c>
      <c r="AC76" s="77">
        <v>17753</v>
      </c>
      <c r="AE76" s="70" t="s">
        <v>150</v>
      </c>
      <c r="AF76" s="70" t="s">
        <v>442</v>
      </c>
      <c r="AG76" s="245">
        <f t="shared" si="12"/>
        <v>7.2520317295356787</v>
      </c>
      <c r="AH76" s="245">
        <f t="shared" si="13"/>
        <v>7.0133171690939271</v>
      </c>
      <c r="AI76" s="245">
        <f t="shared" si="14"/>
        <v>7.2818143105941884</v>
      </c>
      <c r="AJ76" s="245">
        <f t="shared" si="15"/>
        <v>6.8463315217525142</v>
      </c>
      <c r="AK76" s="245">
        <f t="shared" si="16"/>
        <v>6.751753871363392</v>
      </c>
      <c r="AL76" s="245">
        <f t="shared" si="17"/>
        <v>6.5046094766457117</v>
      </c>
      <c r="AM76" s="245">
        <f t="shared" si="18"/>
        <v>6.4003776324054105</v>
      </c>
      <c r="AN76" s="245">
        <f t="shared" si="19"/>
        <v>6.6752440179178683</v>
      </c>
      <c r="AO76" s="245">
        <f t="shared" si="20"/>
        <v>6.4686688543634192</v>
      </c>
      <c r="AP76" s="245">
        <f t="shared" si="21"/>
        <v>6.6008416892476465</v>
      </c>
      <c r="AQ76" s="245">
        <f t="shared" si="22"/>
        <v>6.2989253142624673</v>
      </c>
      <c r="AR76" s="245">
        <f t="shared" si="23"/>
        <v>6.1063911436783078</v>
      </c>
    </row>
    <row r="77" spans="1:44" x14ac:dyDescent="0.25">
      <c r="A77" s="70" t="s">
        <v>151</v>
      </c>
      <c r="B77" s="70" t="s">
        <v>443</v>
      </c>
      <c r="C77" s="77">
        <v>87.827966324506804</v>
      </c>
      <c r="D77" s="77">
        <v>85.913528437284299</v>
      </c>
      <c r="E77" s="77">
        <v>91.093997984356307</v>
      </c>
      <c r="F77" s="77">
        <v>82.152397111817507</v>
      </c>
      <c r="G77" s="77">
        <v>79.970814941312099</v>
      </c>
      <c r="H77" s="77">
        <v>78.550575322238302</v>
      </c>
      <c r="I77" s="77">
        <v>76.679395146673301</v>
      </c>
      <c r="J77" s="77">
        <v>74.522682516204895</v>
      </c>
      <c r="K77" s="77">
        <v>73.280898296289905</v>
      </c>
      <c r="L77" s="77">
        <v>73.521622623060196</v>
      </c>
      <c r="M77" s="77">
        <v>71.279408931269899</v>
      </c>
      <c r="N77" s="77">
        <v>70.561534172997298</v>
      </c>
      <c r="O77" s="77"/>
      <c r="P77" s="70" t="s">
        <v>151</v>
      </c>
      <c r="Q77" s="70" t="s">
        <v>443</v>
      </c>
      <c r="R77" s="77">
        <v>18066</v>
      </c>
      <c r="S77" s="77">
        <v>18043</v>
      </c>
      <c r="T77" s="77">
        <v>18119</v>
      </c>
      <c r="U77" s="77">
        <v>18108</v>
      </c>
      <c r="V77" s="77">
        <v>18145</v>
      </c>
      <c r="W77" s="77">
        <v>18197</v>
      </c>
      <c r="X77" s="77">
        <v>18416</v>
      </c>
      <c r="Y77" s="77">
        <v>18546</v>
      </c>
      <c r="Z77" s="77">
        <v>18794</v>
      </c>
      <c r="AA77" s="77">
        <v>18894</v>
      </c>
      <c r="AB77" s="77">
        <v>18987</v>
      </c>
      <c r="AC77" s="77">
        <v>19003</v>
      </c>
      <c r="AE77" s="70" t="s">
        <v>151</v>
      </c>
      <c r="AF77" s="70" t="s">
        <v>443</v>
      </c>
      <c r="AG77" s="245">
        <f t="shared" si="12"/>
        <v>4.86150594069007</v>
      </c>
      <c r="AH77" s="245">
        <f t="shared" si="13"/>
        <v>4.7615988714340354</v>
      </c>
      <c r="AI77" s="245">
        <f t="shared" si="14"/>
        <v>5.0275400399777199</v>
      </c>
      <c r="AJ77" s="245">
        <f t="shared" si="15"/>
        <v>4.5368012542421861</v>
      </c>
      <c r="AK77" s="245">
        <f t="shared" si="16"/>
        <v>4.4073196440513698</v>
      </c>
      <c r="AL77" s="245">
        <f t="shared" si="17"/>
        <v>4.3166772172467063</v>
      </c>
      <c r="AM77" s="245">
        <f t="shared" si="18"/>
        <v>4.1637377903276116</v>
      </c>
      <c r="AN77" s="245">
        <f t="shared" si="19"/>
        <v>4.0182617554300064</v>
      </c>
      <c r="AO77" s="245">
        <f t="shared" si="20"/>
        <v>3.8991645363568108</v>
      </c>
      <c r="AP77" s="245">
        <f t="shared" si="21"/>
        <v>3.8912682662781934</v>
      </c>
      <c r="AQ77" s="245">
        <f t="shared" si="22"/>
        <v>3.7541164444762147</v>
      </c>
      <c r="AR77" s="245">
        <f t="shared" si="23"/>
        <v>3.7131786651053678</v>
      </c>
    </row>
    <row r="78" spans="1:44" x14ac:dyDescent="0.25">
      <c r="A78" s="70" t="s">
        <v>152</v>
      </c>
      <c r="B78" s="70" t="s">
        <v>444</v>
      </c>
      <c r="C78" s="77">
        <v>60.007477603952502</v>
      </c>
      <c r="D78" s="77">
        <v>58.266317661381898</v>
      </c>
      <c r="E78" s="77">
        <v>59.373374354427</v>
      </c>
      <c r="F78" s="77">
        <v>55.136000298342204</v>
      </c>
      <c r="G78" s="77">
        <v>51.239020976243502</v>
      </c>
      <c r="H78" s="77">
        <v>50.571936000693597</v>
      </c>
      <c r="I78" s="77">
        <v>49.626816459382901</v>
      </c>
      <c r="J78" s="77">
        <v>48.050218600048098</v>
      </c>
      <c r="K78" s="77">
        <v>47.432447214657799</v>
      </c>
      <c r="L78" s="77">
        <v>46.904768155215898</v>
      </c>
      <c r="M78" s="77">
        <v>46.3841618370299</v>
      </c>
      <c r="N78" s="77">
        <v>45.5624055801769</v>
      </c>
      <c r="O78" s="77"/>
      <c r="P78" s="70" t="s">
        <v>152</v>
      </c>
      <c r="Q78" s="70" t="s">
        <v>444</v>
      </c>
      <c r="R78" s="77">
        <v>9347</v>
      </c>
      <c r="S78" s="77">
        <v>9320</v>
      </c>
      <c r="T78" s="77">
        <v>9244</v>
      </c>
      <c r="U78" s="77">
        <v>9216</v>
      </c>
      <c r="V78" s="77">
        <v>9276</v>
      </c>
      <c r="W78" s="77">
        <v>9288</v>
      </c>
      <c r="X78" s="77">
        <v>9222</v>
      </c>
      <c r="Y78" s="77">
        <v>9319</v>
      </c>
      <c r="Z78" s="77">
        <v>9508</v>
      </c>
      <c r="AA78" s="77">
        <v>9561</v>
      </c>
      <c r="AB78" s="77">
        <v>9581</v>
      </c>
      <c r="AC78" s="77">
        <v>9588</v>
      </c>
      <c r="AE78" s="70" t="s">
        <v>152</v>
      </c>
      <c r="AF78" s="70" t="s">
        <v>444</v>
      </c>
      <c r="AG78" s="245">
        <f t="shared" si="12"/>
        <v>6.419971927244303</v>
      </c>
      <c r="AH78" s="245">
        <f t="shared" si="13"/>
        <v>6.2517508220366835</v>
      </c>
      <c r="AI78" s="245">
        <f t="shared" si="14"/>
        <v>6.4229093849445045</v>
      </c>
      <c r="AJ78" s="245">
        <f t="shared" si="15"/>
        <v>5.9826389212610893</v>
      </c>
      <c r="AK78" s="245">
        <f t="shared" si="16"/>
        <v>5.5238271858822232</v>
      </c>
      <c r="AL78" s="245">
        <f t="shared" si="17"/>
        <v>5.4448682171289402</v>
      </c>
      <c r="AM78" s="245">
        <f t="shared" si="18"/>
        <v>5.3813507329627956</v>
      </c>
      <c r="AN78" s="245">
        <f t="shared" si="19"/>
        <v>5.156156089714357</v>
      </c>
      <c r="AO78" s="245">
        <f t="shared" si="20"/>
        <v>4.9886881799177321</v>
      </c>
      <c r="AP78" s="245">
        <f t="shared" si="21"/>
        <v>4.9058433380625353</v>
      </c>
      <c r="AQ78" s="245">
        <f t="shared" si="22"/>
        <v>4.8412651953898242</v>
      </c>
      <c r="AR78" s="245">
        <f t="shared" si="23"/>
        <v>4.7520239445324259</v>
      </c>
    </row>
    <row r="79" spans="1:44" x14ac:dyDescent="0.25">
      <c r="A79" s="70" t="s">
        <v>153</v>
      </c>
      <c r="B79" s="70" t="s">
        <v>445</v>
      </c>
      <c r="C79" s="77">
        <v>43.579294864752001</v>
      </c>
      <c r="D79" s="77">
        <v>39.664626913157001</v>
      </c>
      <c r="E79" s="77">
        <v>38.975468113355198</v>
      </c>
      <c r="F79" s="77">
        <v>36.350363298406599</v>
      </c>
      <c r="G79" s="77">
        <v>34.331614749146397</v>
      </c>
      <c r="H79" s="77">
        <v>32.407943918404399</v>
      </c>
      <c r="I79" s="77">
        <v>30.924285760726899</v>
      </c>
      <c r="J79" s="77">
        <v>30.0970215423722</v>
      </c>
      <c r="K79" s="77">
        <v>28.9687144294966</v>
      </c>
      <c r="L79" s="77">
        <v>28.623048671871601</v>
      </c>
      <c r="M79" s="77">
        <v>28.030037691319599</v>
      </c>
      <c r="N79" s="77">
        <v>28.071027436442801</v>
      </c>
      <c r="O79" s="77"/>
      <c r="P79" s="70" t="s">
        <v>153</v>
      </c>
      <c r="Q79" s="70" t="s">
        <v>445</v>
      </c>
      <c r="R79" s="77">
        <v>8085</v>
      </c>
      <c r="S79" s="77">
        <v>8165</v>
      </c>
      <c r="T79" s="77">
        <v>8139</v>
      </c>
      <c r="U79" s="77">
        <v>8077</v>
      </c>
      <c r="V79" s="77">
        <v>8012</v>
      </c>
      <c r="W79" s="77">
        <v>8059</v>
      </c>
      <c r="X79" s="77">
        <v>8256</v>
      </c>
      <c r="Y79" s="77">
        <v>8516</v>
      </c>
      <c r="Z79" s="77">
        <v>8760</v>
      </c>
      <c r="AA79" s="77">
        <v>8806</v>
      </c>
      <c r="AB79" s="77">
        <v>8780</v>
      </c>
      <c r="AC79" s="77">
        <v>8733</v>
      </c>
      <c r="AE79" s="70" t="s">
        <v>153</v>
      </c>
      <c r="AF79" s="70" t="s">
        <v>445</v>
      </c>
      <c r="AG79" s="245">
        <f t="shared" si="12"/>
        <v>5.3901416035562155</v>
      </c>
      <c r="AH79" s="245">
        <f t="shared" si="13"/>
        <v>4.8578844964062462</v>
      </c>
      <c r="AI79" s="245">
        <f t="shared" si="14"/>
        <v>4.7887293418546752</v>
      </c>
      <c r="AJ79" s="245">
        <f t="shared" si="15"/>
        <v>4.5004783085807354</v>
      </c>
      <c r="AK79" s="245">
        <f t="shared" si="16"/>
        <v>4.2850243071825265</v>
      </c>
      <c r="AL79" s="245">
        <f t="shared" si="17"/>
        <v>4.0213356394595356</v>
      </c>
      <c r="AM79" s="245">
        <f t="shared" si="18"/>
        <v>3.7456741473748667</v>
      </c>
      <c r="AN79" s="245">
        <f t="shared" si="19"/>
        <v>3.5341735019225222</v>
      </c>
      <c r="AO79" s="245">
        <f t="shared" si="20"/>
        <v>3.3069308709471006</v>
      </c>
      <c r="AP79" s="245">
        <f t="shared" si="21"/>
        <v>3.2504029834058143</v>
      </c>
      <c r="AQ79" s="245">
        <f t="shared" si="22"/>
        <v>3.1924872085785418</v>
      </c>
      <c r="AR79" s="245">
        <f t="shared" si="23"/>
        <v>3.2143624683891905</v>
      </c>
    </row>
    <row r="80" spans="1:44" x14ac:dyDescent="0.25">
      <c r="A80" s="70" t="s">
        <v>154</v>
      </c>
      <c r="B80" s="70" t="s">
        <v>446</v>
      </c>
      <c r="C80" s="77">
        <v>88.604763532948397</v>
      </c>
      <c r="D80" s="77">
        <v>86.303239344708402</v>
      </c>
      <c r="E80" s="77">
        <v>87.912788234464003</v>
      </c>
      <c r="F80" s="77">
        <v>84.526059683558898</v>
      </c>
      <c r="G80" s="77">
        <v>77.716200348067105</v>
      </c>
      <c r="H80" s="77">
        <v>74.9976816742805</v>
      </c>
      <c r="I80" s="77">
        <v>69.507187399616697</v>
      </c>
      <c r="J80" s="77">
        <v>70.305355482378999</v>
      </c>
      <c r="K80" s="77">
        <v>68.883800346475496</v>
      </c>
      <c r="L80" s="77">
        <v>66.8982208465291</v>
      </c>
      <c r="M80" s="77">
        <v>65.238663637393202</v>
      </c>
      <c r="N80" s="77">
        <v>64.041867625078297</v>
      </c>
      <c r="O80" s="77"/>
      <c r="P80" s="70" t="s">
        <v>154</v>
      </c>
      <c r="Q80" s="70" t="s">
        <v>446</v>
      </c>
      <c r="R80" s="77">
        <v>12502</v>
      </c>
      <c r="S80" s="77">
        <v>12358</v>
      </c>
      <c r="T80" s="77">
        <v>12231</v>
      </c>
      <c r="U80" s="77">
        <v>12235</v>
      </c>
      <c r="V80" s="77">
        <v>12141</v>
      </c>
      <c r="W80" s="77">
        <v>12156</v>
      </c>
      <c r="X80" s="77">
        <v>12198</v>
      </c>
      <c r="Y80" s="77">
        <v>12260</v>
      </c>
      <c r="Z80" s="77">
        <v>12393</v>
      </c>
      <c r="AA80" s="77">
        <v>12451</v>
      </c>
      <c r="AB80" s="77">
        <v>12407</v>
      </c>
      <c r="AC80" s="77">
        <v>12393</v>
      </c>
      <c r="AE80" s="70" t="s">
        <v>154</v>
      </c>
      <c r="AF80" s="70" t="s">
        <v>446</v>
      </c>
      <c r="AG80" s="245">
        <f t="shared" si="12"/>
        <v>7.0872471230961773</v>
      </c>
      <c r="AH80" s="245">
        <f t="shared" si="13"/>
        <v>6.983592761345558</v>
      </c>
      <c r="AI80" s="245">
        <f t="shared" si="14"/>
        <v>7.1877024147219366</v>
      </c>
      <c r="AJ80" s="245">
        <f t="shared" si="15"/>
        <v>6.9085459487992562</v>
      </c>
      <c r="AK80" s="245">
        <f t="shared" si="16"/>
        <v>6.4011366730967048</v>
      </c>
      <c r="AL80" s="245">
        <f t="shared" si="17"/>
        <v>6.1696019804442654</v>
      </c>
      <c r="AM80" s="245">
        <f t="shared" si="18"/>
        <v>5.698244581047442</v>
      </c>
      <c r="AN80" s="245">
        <f t="shared" si="19"/>
        <v>5.7345314422821376</v>
      </c>
      <c r="AO80" s="245">
        <f t="shared" si="20"/>
        <v>5.5582829295953768</v>
      </c>
      <c r="AP80" s="245">
        <f t="shared" si="21"/>
        <v>5.372919512210192</v>
      </c>
      <c r="AQ80" s="245">
        <f t="shared" si="22"/>
        <v>5.2582142046742328</v>
      </c>
      <c r="AR80" s="245">
        <f t="shared" si="23"/>
        <v>5.1675839284336558</v>
      </c>
    </row>
    <row r="81" spans="1:44" x14ac:dyDescent="0.25">
      <c r="A81" s="70" t="s">
        <v>155</v>
      </c>
      <c r="B81" s="70" t="s">
        <v>447</v>
      </c>
      <c r="C81" s="77">
        <v>129.03893359583401</v>
      </c>
      <c r="D81" s="77">
        <v>124.32822789450999</v>
      </c>
      <c r="E81" s="77">
        <v>126.361795938292</v>
      </c>
      <c r="F81" s="77">
        <v>119.295250884219</v>
      </c>
      <c r="G81" s="77">
        <v>116.383333378834</v>
      </c>
      <c r="H81" s="77">
        <v>114.326566032595</v>
      </c>
      <c r="I81" s="77">
        <v>114.202854229682</v>
      </c>
      <c r="J81" s="77">
        <v>114.290904658732</v>
      </c>
      <c r="K81" s="77">
        <v>113.754283712157</v>
      </c>
      <c r="L81" s="77">
        <v>113.66355616121</v>
      </c>
      <c r="M81" s="77">
        <v>111.041056214958</v>
      </c>
      <c r="N81" s="77">
        <v>110.72396830877901</v>
      </c>
      <c r="O81" s="77"/>
      <c r="P81" s="70" t="s">
        <v>155</v>
      </c>
      <c r="Q81" s="70" t="s">
        <v>447</v>
      </c>
      <c r="R81" s="77">
        <v>18775</v>
      </c>
      <c r="S81" s="77">
        <v>18757</v>
      </c>
      <c r="T81" s="77">
        <v>18802</v>
      </c>
      <c r="U81" s="77">
        <v>18917</v>
      </c>
      <c r="V81" s="77">
        <v>19034</v>
      </c>
      <c r="W81" s="77">
        <v>19280</v>
      </c>
      <c r="X81" s="77">
        <v>19503</v>
      </c>
      <c r="Y81" s="77">
        <v>19581</v>
      </c>
      <c r="Z81" s="77">
        <v>19850</v>
      </c>
      <c r="AA81" s="77">
        <v>20026</v>
      </c>
      <c r="AB81" s="77">
        <v>20150</v>
      </c>
      <c r="AC81" s="77">
        <v>20134</v>
      </c>
      <c r="AE81" s="70" t="s">
        <v>155</v>
      </c>
      <c r="AF81" s="70" t="s">
        <v>447</v>
      </c>
      <c r="AG81" s="245">
        <f t="shared" si="12"/>
        <v>6.8729125750111324</v>
      </c>
      <c r="AH81" s="245">
        <f t="shared" si="13"/>
        <v>6.628364231727355</v>
      </c>
      <c r="AI81" s="245">
        <f t="shared" si="14"/>
        <v>6.7206571608494849</v>
      </c>
      <c r="AJ81" s="245">
        <f t="shared" si="15"/>
        <v>6.3062457516635302</v>
      </c>
      <c r="AK81" s="245">
        <f t="shared" si="16"/>
        <v>6.1144968676491542</v>
      </c>
      <c r="AL81" s="245">
        <f t="shared" si="17"/>
        <v>5.9298011427694499</v>
      </c>
      <c r="AM81" s="245">
        <f t="shared" si="18"/>
        <v>5.8556557570467112</v>
      </c>
      <c r="AN81" s="245">
        <f t="shared" si="19"/>
        <v>5.8368267534207652</v>
      </c>
      <c r="AO81" s="245">
        <f t="shared" si="20"/>
        <v>5.7306943935595465</v>
      </c>
      <c r="AP81" s="245">
        <f t="shared" si="21"/>
        <v>5.6757992690107857</v>
      </c>
      <c r="AQ81" s="245">
        <f t="shared" si="22"/>
        <v>5.5107223928018865</v>
      </c>
      <c r="AR81" s="245">
        <f t="shared" si="23"/>
        <v>5.4993527520005463</v>
      </c>
    </row>
    <row r="82" spans="1:44" x14ac:dyDescent="0.25">
      <c r="A82" s="70" t="s">
        <v>156</v>
      </c>
      <c r="B82" s="70" t="s">
        <v>448</v>
      </c>
      <c r="C82" s="77">
        <v>95.618621571209303</v>
      </c>
      <c r="D82" s="77">
        <v>90.040189319739596</v>
      </c>
      <c r="E82" s="77">
        <v>97.517930926189194</v>
      </c>
      <c r="F82" s="77">
        <v>88.626117301866103</v>
      </c>
      <c r="G82" s="77">
        <v>83.935187257506996</v>
      </c>
      <c r="H82" s="77">
        <v>81.110144824364099</v>
      </c>
      <c r="I82" s="77">
        <v>80.924844869274494</v>
      </c>
      <c r="J82" s="77">
        <v>79.913765515145201</v>
      </c>
      <c r="K82" s="77">
        <v>76.925984305879595</v>
      </c>
      <c r="L82" s="77">
        <v>77.261071427879799</v>
      </c>
      <c r="M82" s="77">
        <v>74.765809556839201</v>
      </c>
      <c r="N82" s="77">
        <v>72.524824967861903</v>
      </c>
      <c r="O82" s="77"/>
      <c r="P82" s="70" t="s">
        <v>156</v>
      </c>
      <c r="Q82" s="70" t="s">
        <v>448</v>
      </c>
      <c r="R82" s="77">
        <v>15411</v>
      </c>
      <c r="S82" s="77">
        <v>15570</v>
      </c>
      <c r="T82" s="77">
        <v>15603</v>
      </c>
      <c r="U82" s="77">
        <v>15629</v>
      </c>
      <c r="V82" s="77">
        <v>15724</v>
      </c>
      <c r="W82" s="77">
        <v>15759</v>
      </c>
      <c r="X82" s="77">
        <v>15908</v>
      </c>
      <c r="Y82" s="77">
        <v>16168</v>
      </c>
      <c r="Z82" s="77">
        <v>16618</v>
      </c>
      <c r="AA82" s="77">
        <v>17148</v>
      </c>
      <c r="AB82" s="77">
        <v>17568</v>
      </c>
      <c r="AC82" s="77">
        <v>17651</v>
      </c>
      <c r="AE82" s="70" t="s">
        <v>156</v>
      </c>
      <c r="AF82" s="70" t="s">
        <v>448</v>
      </c>
      <c r="AG82" s="245">
        <f t="shared" si="12"/>
        <v>6.2045695653240731</v>
      </c>
      <c r="AH82" s="245">
        <f t="shared" si="13"/>
        <v>5.7829280231046631</v>
      </c>
      <c r="AI82" s="245">
        <f t="shared" si="14"/>
        <v>6.2499475053636599</v>
      </c>
      <c r="AJ82" s="245">
        <f t="shared" si="15"/>
        <v>5.6706198286432983</v>
      </c>
      <c r="AK82" s="245">
        <f t="shared" si="16"/>
        <v>5.3380302249750065</v>
      </c>
      <c r="AL82" s="245">
        <f t="shared" si="17"/>
        <v>5.1469093739681506</v>
      </c>
      <c r="AM82" s="245">
        <f t="shared" si="18"/>
        <v>5.0870533611563049</v>
      </c>
      <c r="AN82" s="245">
        <f t="shared" si="19"/>
        <v>4.9427118700609354</v>
      </c>
      <c r="AO82" s="245">
        <f t="shared" si="20"/>
        <v>4.6290759601564329</v>
      </c>
      <c r="AP82" s="245">
        <f t="shared" si="21"/>
        <v>4.5055441700419756</v>
      </c>
      <c r="AQ82" s="245">
        <f t="shared" si="22"/>
        <v>4.2557951705851096</v>
      </c>
      <c r="AR82" s="245">
        <f t="shared" si="23"/>
        <v>4.1088224444995696</v>
      </c>
    </row>
    <row r="83" spans="1:44" x14ac:dyDescent="0.25">
      <c r="A83" s="70" t="s">
        <v>157</v>
      </c>
      <c r="B83" s="70" t="s">
        <v>449</v>
      </c>
      <c r="C83" s="77">
        <v>60.216850987976997</v>
      </c>
      <c r="D83" s="77">
        <v>56.538810701673299</v>
      </c>
      <c r="E83" s="77">
        <v>59.328528336592903</v>
      </c>
      <c r="F83" s="77">
        <v>54.955695700785299</v>
      </c>
      <c r="G83" s="77">
        <v>50.813511499700802</v>
      </c>
      <c r="H83" s="77">
        <v>50.0358237389514</v>
      </c>
      <c r="I83" s="77">
        <v>49.2566404210095</v>
      </c>
      <c r="J83" s="77">
        <v>47.300555087466897</v>
      </c>
      <c r="K83" s="77">
        <v>46.614982692847498</v>
      </c>
      <c r="L83" s="77">
        <v>46.121257547461902</v>
      </c>
      <c r="M83" s="77">
        <v>45.477036204382998</v>
      </c>
      <c r="N83" s="77">
        <v>42.883222357112501</v>
      </c>
      <c r="O83" s="77"/>
      <c r="P83" s="70" t="s">
        <v>157</v>
      </c>
      <c r="Q83" s="70" t="s">
        <v>449</v>
      </c>
      <c r="R83" s="77">
        <v>9600</v>
      </c>
      <c r="S83" s="77">
        <v>9559</v>
      </c>
      <c r="T83" s="77">
        <v>9619</v>
      </c>
      <c r="U83" s="77">
        <v>9513</v>
      </c>
      <c r="V83" s="77">
        <v>9477</v>
      </c>
      <c r="W83" s="77">
        <v>9515</v>
      </c>
      <c r="X83" s="77">
        <v>9549</v>
      </c>
      <c r="Y83" s="77">
        <v>9779</v>
      </c>
      <c r="Z83" s="77">
        <v>9991</v>
      </c>
      <c r="AA83" s="77">
        <v>10170</v>
      </c>
      <c r="AB83" s="77">
        <v>10260</v>
      </c>
      <c r="AC83" s="77">
        <v>10320</v>
      </c>
      <c r="AE83" s="70" t="s">
        <v>157</v>
      </c>
      <c r="AF83" s="70" t="s">
        <v>449</v>
      </c>
      <c r="AG83" s="245">
        <f t="shared" si="12"/>
        <v>6.2725886445809378</v>
      </c>
      <c r="AH83" s="245">
        <f t="shared" si="13"/>
        <v>5.9147202324169159</v>
      </c>
      <c r="AI83" s="245">
        <f t="shared" si="14"/>
        <v>6.1678478362192442</v>
      </c>
      <c r="AJ83" s="245">
        <f t="shared" si="15"/>
        <v>5.7769048355708295</v>
      </c>
      <c r="AK83" s="245">
        <f t="shared" si="16"/>
        <v>5.361771815943948</v>
      </c>
      <c r="AL83" s="245">
        <f t="shared" si="17"/>
        <v>5.2586257213821757</v>
      </c>
      <c r="AM83" s="245">
        <f t="shared" si="18"/>
        <v>5.1583035313655357</v>
      </c>
      <c r="AN83" s="245">
        <f t="shared" si="19"/>
        <v>4.8369521512902036</v>
      </c>
      <c r="AO83" s="245">
        <f t="shared" si="20"/>
        <v>4.6656973969419981</v>
      </c>
      <c r="AP83" s="245">
        <f t="shared" si="21"/>
        <v>4.535030240655054</v>
      </c>
      <c r="AQ83" s="245">
        <f t="shared" si="22"/>
        <v>4.432459669043177</v>
      </c>
      <c r="AR83" s="245">
        <f t="shared" si="23"/>
        <v>4.1553510035961727</v>
      </c>
    </row>
    <row r="84" spans="1:44" x14ac:dyDescent="0.25">
      <c r="A84" s="70" t="s">
        <v>158</v>
      </c>
      <c r="B84" s="70" t="s">
        <v>450</v>
      </c>
      <c r="C84" s="77">
        <v>363.65502388706199</v>
      </c>
      <c r="D84" s="77">
        <v>348.74865667199799</v>
      </c>
      <c r="E84" s="77">
        <v>365.61559192467598</v>
      </c>
      <c r="F84" s="77">
        <v>338.21957529278598</v>
      </c>
      <c r="G84" s="77">
        <v>333.14749198605801</v>
      </c>
      <c r="H84" s="77">
        <v>306.27227344474801</v>
      </c>
      <c r="I84" s="77">
        <v>298.31899731019598</v>
      </c>
      <c r="J84" s="77">
        <v>289.09145984627003</v>
      </c>
      <c r="K84" s="77">
        <v>283.00828601593099</v>
      </c>
      <c r="L84" s="77">
        <v>281.20552999998603</v>
      </c>
      <c r="M84" s="77">
        <v>279.14252963715899</v>
      </c>
      <c r="N84" s="77">
        <v>272.857578356408</v>
      </c>
      <c r="O84" s="77"/>
      <c r="P84" s="70" t="s">
        <v>158</v>
      </c>
      <c r="Q84" s="70" t="s">
        <v>450</v>
      </c>
      <c r="R84" s="77">
        <v>81074</v>
      </c>
      <c r="S84" s="77">
        <v>82023</v>
      </c>
      <c r="T84" s="77">
        <v>83005</v>
      </c>
      <c r="U84" s="77">
        <v>83710</v>
      </c>
      <c r="V84" s="77">
        <v>84800</v>
      </c>
      <c r="W84" s="77">
        <v>85822</v>
      </c>
      <c r="X84" s="77">
        <v>86970</v>
      </c>
      <c r="Y84" s="77">
        <v>88108</v>
      </c>
      <c r="Z84" s="77">
        <v>89500</v>
      </c>
      <c r="AA84" s="77">
        <v>91060</v>
      </c>
      <c r="AB84" s="77">
        <v>92567</v>
      </c>
      <c r="AC84" s="77">
        <v>94129</v>
      </c>
      <c r="AE84" s="70" t="s">
        <v>158</v>
      </c>
      <c r="AF84" s="70" t="s">
        <v>450</v>
      </c>
      <c r="AG84" s="245">
        <f t="shared" si="12"/>
        <v>4.4854703590184517</v>
      </c>
      <c r="AH84" s="245">
        <f t="shared" si="13"/>
        <v>4.2518398092242169</v>
      </c>
      <c r="AI84" s="245">
        <f t="shared" si="14"/>
        <v>4.4047417857318951</v>
      </c>
      <c r="AJ84" s="245">
        <f t="shared" si="15"/>
        <v>4.0403724201742444</v>
      </c>
      <c r="AK84" s="245">
        <f t="shared" si="16"/>
        <v>3.92862608474125</v>
      </c>
      <c r="AL84" s="245">
        <f t="shared" si="17"/>
        <v>3.5686918674086834</v>
      </c>
      <c r="AM84" s="245">
        <f t="shared" si="18"/>
        <v>3.4301367978635851</v>
      </c>
      <c r="AN84" s="245">
        <f t="shared" si="19"/>
        <v>3.2811034167870119</v>
      </c>
      <c r="AO84" s="245">
        <f t="shared" si="20"/>
        <v>3.1621037543679442</v>
      </c>
      <c r="AP84" s="245">
        <f t="shared" si="21"/>
        <v>3.0881345266855478</v>
      </c>
      <c r="AQ84" s="245">
        <f t="shared" si="22"/>
        <v>3.0155728244099835</v>
      </c>
      <c r="AR84" s="245">
        <f t="shared" si="23"/>
        <v>2.8987621068576952</v>
      </c>
    </row>
    <row r="85" spans="1:44" x14ac:dyDescent="0.25">
      <c r="A85" s="70" t="s">
        <v>159</v>
      </c>
      <c r="B85" s="70" t="s">
        <v>451</v>
      </c>
      <c r="C85" s="77">
        <v>181.05777680549701</v>
      </c>
      <c r="D85" s="77">
        <v>197.76123350964099</v>
      </c>
      <c r="E85" s="77">
        <v>197.49549834401901</v>
      </c>
      <c r="F85" s="77">
        <v>183.711589116753</v>
      </c>
      <c r="G85" s="77">
        <v>177.93846770530999</v>
      </c>
      <c r="H85" s="77">
        <v>170.83566880792</v>
      </c>
      <c r="I85" s="77">
        <v>164.42735408879099</v>
      </c>
      <c r="J85" s="77">
        <v>169.733611613645</v>
      </c>
      <c r="K85" s="77">
        <v>168.24074467053501</v>
      </c>
      <c r="L85" s="77">
        <v>163.44327142416199</v>
      </c>
      <c r="M85" s="77">
        <v>153.978039937293</v>
      </c>
      <c r="N85" s="77">
        <v>149.377851119805</v>
      </c>
      <c r="O85" s="77"/>
      <c r="P85" s="70" t="s">
        <v>159</v>
      </c>
      <c r="Q85" s="70" t="s">
        <v>451</v>
      </c>
      <c r="R85" s="77">
        <v>27430</v>
      </c>
      <c r="S85" s="77">
        <v>27410</v>
      </c>
      <c r="T85" s="77">
        <v>27297</v>
      </c>
      <c r="U85" s="77">
        <v>27357</v>
      </c>
      <c r="V85" s="77">
        <v>27423</v>
      </c>
      <c r="W85" s="77">
        <v>27277</v>
      </c>
      <c r="X85" s="77">
        <v>27522</v>
      </c>
      <c r="Y85" s="77">
        <v>27638</v>
      </c>
      <c r="Z85" s="77">
        <v>28008</v>
      </c>
      <c r="AA85" s="77">
        <v>28297</v>
      </c>
      <c r="AB85" s="77">
        <v>28573</v>
      </c>
      <c r="AC85" s="77">
        <v>28521</v>
      </c>
      <c r="AE85" s="70" t="s">
        <v>159</v>
      </c>
      <c r="AF85" s="70" t="s">
        <v>451</v>
      </c>
      <c r="AG85" s="245">
        <f t="shared" si="12"/>
        <v>6.6007209918154217</v>
      </c>
      <c r="AH85" s="245">
        <f t="shared" si="13"/>
        <v>7.214930080614411</v>
      </c>
      <c r="AI85" s="245">
        <f t="shared" si="14"/>
        <v>7.2350624004109987</v>
      </c>
      <c r="AJ85" s="245">
        <f t="shared" si="15"/>
        <v>6.7153411966499617</v>
      </c>
      <c r="AK85" s="245">
        <f t="shared" si="16"/>
        <v>6.4886579770743538</v>
      </c>
      <c r="AL85" s="245">
        <f t="shared" si="17"/>
        <v>6.2629933206701622</v>
      </c>
      <c r="AM85" s="245">
        <f t="shared" si="18"/>
        <v>5.974396994723894</v>
      </c>
      <c r="AN85" s="245">
        <f t="shared" si="19"/>
        <v>6.141313105638794</v>
      </c>
      <c r="AO85" s="245">
        <f t="shared" si="20"/>
        <v>6.006881772012818</v>
      </c>
      <c r="AP85" s="245">
        <f t="shared" si="21"/>
        <v>5.7759929117631552</v>
      </c>
      <c r="AQ85" s="245">
        <f t="shared" si="22"/>
        <v>5.3889350063799046</v>
      </c>
      <c r="AR85" s="245">
        <f t="shared" si="23"/>
        <v>5.2374689218402235</v>
      </c>
    </row>
    <row r="86" spans="1:44" x14ac:dyDescent="0.25">
      <c r="A86" s="70" t="s">
        <v>160</v>
      </c>
      <c r="B86" s="70" t="s">
        <v>452</v>
      </c>
      <c r="C86" s="77">
        <v>47.485533451315199</v>
      </c>
      <c r="D86" s="77">
        <v>46.620285759645597</v>
      </c>
      <c r="E86" s="77">
        <v>47.228422644635501</v>
      </c>
      <c r="F86" s="77">
        <v>45.1659512305989</v>
      </c>
      <c r="G86" s="77">
        <v>43.343542106269098</v>
      </c>
      <c r="H86" s="77">
        <v>43.043734530866502</v>
      </c>
      <c r="I86" s="77">
        <v>42.540422020284701</v>
      </c>
      <c r="J86" s="77">
        <v>42.658386602588003</v>
      </c>
      <c r="K86" s="77">
        <v>42.214906046034997</v>
      </c>
      <c r="L86" s="77">
        <v>42.853921436102603</v>
      </c>
      <c r="M86" s="77">
        <v>40.560416555049002</v>
      </c>
      <c r="N86" s="77">
        <v>40.669630772204897</v>
      </c>
      <c r="O86" s="77"/>
      <c r="P86" s="70" t="s">
        <v>160</v>
      </c>
      <c r="Q86" s="70" t="s">
        <v>452</v>
      </c>
      <c r="R86" s="77">
        <v>5930</v>
      </c>
      <c r="S86" s="77">
        <v>5873</v>
      </c>
      <c r="T86" s="77">
        <v>5777</v>
      </c>
      <c r="U86" s="77">
        <v>5768</v>
      </c>
      <c r="V86" s="77">
        <v>5730</v>
      </c>
      <c r="W86" s="77">
        <v>5718</v>
      </c>
      <c r="X86" s="77">
        <v>5782</v>
      </c>
      <c r="Y86" s="77">
        <v>5857</v>
      </c>
      <c r="Z86" s="77">
        <v>6080</v>
      </c>
      <c r="AA86" s="77">
        <v>6087</v>
      </c>
      <c r="AB86" s="77">
        <v>6094</v>
      </c>
      <c r="AC86" s="77">
        <v>5921</v>
      </c>
      <c r="AE86" s="70" t="s">
        <v>160</v>
      </c>
      <c r="AF86" s="70" t="s">
        <v>452</v>
      </c>
      <c r="AG86" s="245">
        <f t="shared" si="12"/>
        <v>8.0076784909469136</v>
      </c>
      <c r="AH86" s="245">
        <f t="shared" si="13"/>
        <v>7.9380701106156302</v>
      </c>
      <c r="AI86" s="245">
        <f t="shared" si="14"/>
        <v>8.1752505876121688</v>
      </c>
      <c r="AJ86" s="245">
        <f t="shared" si="15"/>
        <v>7.8304353728500171</v>
      </c>
      <c r="AK86" s="245">
        <f t="shared" si="16"/>
        <v>7.5643179941132797</v>
      </c>
      <c r="AL86" s="245">
        <f t="shared" si="17"/>
        <v>7.5277604985775621</v>
      </c>
      <c r="AM86" s="245">
        <f t="shared" si="18"/>
        <v>7.357388796313507</v>
      </c>
      <c r="AN86" s="245">
        <f t="shared" si="19"/>
        <v>7.2833168179252183</v>
      </c>
      <c r="AO86" s="245">
        <f t="shared" si="20"/>
        <v>6.9432411259925972</v>
      </c>
      <c r="AP86" s="245">
        <f t="shared" si="21"/>
        <v>7.0402368056682443</v>
      </c>
      <c r="AQ86" s="245">
        <f t="shared" si="22"/>
        <v>6.6557952994829339</v>
      </c>
      <c r="AR86" s="245">
        <f t="shared" si="23"/>
        <v>6.868709807837341</v>
      </c>
    </row>
    <row r="87" spans="1:44" x14ac:dyDescent="0.25">
      <c r="A87" s="70" t="s">
        <v>161</v>
      </c>
      <c r="B87" s="70" t="s">
        <v>453</v>
      </c>
      <c r="C87" s="77">
        <v>54.9951452333178</v>
      </c>
      <c r="D87" s="77">
        <v>52.395838414328097</v>
      </c>
      <c r="E87" s="77">
        <v>53.409513116666503</v>
      </c>
      <c r="F87" s="77">
        <v>52.665445517409601</v>
      </c>
      <c r="G87" s="77">
        <v>50.673775776630102</v>
      </c>
      <c r="H87" s="77">
        <v>50.550419510256297</v>
      </c>
      <c r="I87" s="77">
        <v>49.764292554551297</v>
      </c>
      <c r="J87" s="77">
        <v>49.639196659141803</v>
      </c>
      <c r="K87" s="77">
        <v>48.949578316994</v>
      </c>
      <c r="L87" s="77">
        <v>48.914569871540003</v>
      </c>
      <c r="M87" s="77">
        <v>46.653721237627103</v>
      </c>
      <c r="N87" s="77">
        <v>44.837216211017498</v>
      </c>
      <c r="O87" s="77"/>
      <c r="P87" s="70" t="s">
        <v>161</v>
      </c>
      <c r="Q87" s="70" t="s">
        <v>453</v>
      </c>
      <c r="R87" s="77">
        <v>7076</v>
      </c>
      <c r="S87" s="77">
        <v>7044</v>
      </c>
      <c r="T87" s="77">
        <v>6962</v>
      </c>
      <c r="U87" s="77">
        <v>6886</v>
      </c>
      <c r="V87" s="77">
        <v>6858</v>
      </c>
      <c r="W87" s="77">
        <v>6879</v>
      </c>
      <c r="X87" s="77">
        <v>6925</v>
      </c>
      <c r="Y87" s="77">
        <v>6943</v>
      </c>
      <c r="Z87" s="77">
        <v>7063</v>
      </c>
      <c r="AA87" s="77">
        <v>7083</v>
      </c>
      <c r="AB87" s="77">
        <v>7098</v>
      </c>
      <c r="AC87" s="77">
        <v>7125</v>
      </c>
      <c r="AE87" s="70" t="s">
        <v>161</v>
      </c>
      <c r="AF87" s="70" t="s">
        <v>453</v>
      </c>
      <c r="AG87" s="245">
        <f t="shared" si="12"/>
        <v>7.7720668786486433</v>
      </c>
      <c r="AH87" s="245">
        <f t="shared" si="13"/>
        <v>7.4383643404781514</v>
      </c>
      <c r="AI87" s="245">
        <f t="shared" si="14"/>
        <v>7.6715761443071679</v>
      </c>
      <c r="AJ87" s="245">
        <f t="shared" si="15"/>
        <v>7.6481913327635205</v>
      </c>
      <c r="AK87" s="245">
        <f t="shared" si="16"/>
        <v>7.3890020088407846</v>
      </c>
      <c r="AL87" s="245">
        <f t="shared" si="17"/>
        <v>7.3485127940480153</v>
      </c>
      <c r="AM87" s="245">
        <f t="shared" si="18"/>
        <v>7.1861794302601156</v>
      </c>
      <c r="AN87" s="245">
        <f t="shared" si="19"/>
        <v>7.1495314214520818</v>
      </c>
      <c r="AO87" s="245">
        <f t="shared" si="20"/>
        <v>6.9304230945765255</v>
      </c>
      <c r="AP87" s="245">
        <f t="shared" si="21"/>
        <v>6.9059113188677115</v>
      </c>
      <c r="AQ87" s="245">
        <f t="shared" si="22"/>
        <v>6.5727981456223032</v>
      </c>
      <c r="AR87" s="245">
        <f t="shared" si="23"/>
        <v>6.2929426261077186</v>
      </c>
    </row>
    <row r="88" spans="1:44" x14ac:dyDescent="0.25">
      <c r="A88" s="70" t="s">
        <v>162</v>
      </c>
      <c r="B88" s="70" t="s">
        <v>454</v>
      </c>
      <c r="C88" s="77">
        <v>471.21751654394899</v>
      </c>
      <c r="D88" s="77">
        <v>418.942078684791</v>
      </c>
      <c r="E88" s="77">
        <v>449.26843482383299</v>
      </c>
      <c r="F88" s="77">
        <v>460.694873304851</v>
      </c>
      <c r="G88" s="77">
        <v>453.67749323724797</v>
      </c>
      <c r="H88" s="77">
        <v>420.41199094046198</v>
      </c>
      <c r="I88" s="77">
        <v>455.37535756965502</v>
      </c>
      <c r="J88" s="77">
        <v>449.96770776407402</v>
      </c>
      <c r="K88" s="77">
        <v>427.85177090652201</v>
      </c>
      <c r="L88" s="77">
        <v>447.12841735066701</v>
      </c>
      <c r="M88" s="77">
        <v>431.89044040417201</v>
      </c>
      <c r="N88" s="77">
        <v>217.55655533716401</v>
      </c>
      <c r="O88" s="77"/>
      <c r="P88" s="70" t="s">
        <v>162</v>
      </c>
      <c r="Q88" s="70" t="s">
        <v>454</v>
      </c>
      <c r="R88" s="77">
        <v>13737</v>
      </c>
      <c r="S88" s="77">
        <v>13834</v>
      </c>
      <c r="T88" s="77">
        <v>14021</v>
      </c>
      <c r="U88" s="77">
        <v>14138</v>
      </c>
      <c r="V88" s="77">
        <v>14256</v>
      </c>
      <c r="W88" s="77">
        <v>14368</v>
      </c>
      <c r="X88" s="77">
        <v>14498</v>
      </c>
      <c r="Y88" s="77">
        <v>14669</v>
      </c>
      <c r="Z88" s="77">
        <v>14916</v>
      </c>
      <c r="AA88" s="77">
        <v>15000</v>
      </c>
      <c r="AB88" s="77">
        <v>15048</v>
      </c>
      <c r="AC88" s="77">
        <v>15249</v>
      </c>
      <c r="AE88" s="70" t="s">
        <v>162</v>
      </c>
      <c r="AF88" s="70" t="s">
        <v>454</v>
      </c>
      <c r="AG88" s="245">
        <f t="shared" si="12"/>
        <v>34.302796574503091</v>
      </c>
      <c r="AH88" s="245">
        <f t="shared" si="13"/>
        <v>30.28351009720912</v>
      </c>
      <c r="AI88" s="245">
        <f t="shared" si="14"/>
        <v>32.042538679397545</v>
      </c>
      <c r="AJ88" s="245">
        <f t="shared" si="15"/>
        <v>32.585575987045623</v>
      </c>
      <c r="AK88" s="245">
        <f t="shared" si="16"/>
        <v>31.82361765132211</v>
      </c>
      <c r="AL88" s="245">
        <f t="shared" si="17"/>
        <v>29.260300037615671</v>
      </c>
      <c r="AM88" s="245">
        <f t="shared" si="18"/>
        <v>31.409529422655194</v>
      </c>
      <c r="AN88" s="245">
        <f t="shared" si="19"/>
        <v>30.674736366764879</v>
      </c>
      <c r="AO88" s="245">
        <f t="shared" si="20"/>
        <v>28.684082254392731</v>
      </c>
      <c r="AP88" s="245">
        <f t="shared" si="21"/>
        <v>29.808561156711132</v>
      </c>
      <c r="AQ88" s="245">
        <f t="shared" si="22"/>
        <v>28.700853296396332</v>
      </c>
      <c r="AR88" s="245">
        <f t="shared" si="23"/>
        <v>14.266939165660963</v>
      </c>
    </row>
    <row r="89" spans="1:44" x14ac:dyDescent="0.25">
      <c r="A89" s="70" t="s">
        <v>163</v>
      </c>
      <c r="B89" s="70" t="s">
        <v>455</v>
      </c>
      <c r="C89" s="77">
        <v>128.28761453813999</v>
      </c>
      <c r="D89" s="77">
        <v>120.351038506858</v>
      </c>
      <c r="E89" s="77">
        <v>126.788581154704</v>
      </c>
      <c r="F89" s="77">
        <v>115.342421985351</v>
      </c>
      <c r="G89" s="77">
        <v>137.16585593110801</v>
      </c>
      <c r="H89" s="77">
        <v>90.660026175681693</v>
      </c>
      <c r="I89" s="77">
        <v>87.932407146850096</v>
      </c>
      <c r="J89" s="77">
        <v>83.769094156395695</v>
      </c>
      <c r="K89" s="77">
        <v>87.863843225134104</v>
      </c>
      <c r="L89" s="77">
        <v>89.161711026063998</v>
      </c>
      <c r="M89" s="77">
        <v>77.122652568011205</v>
      </c>
      <c r="N89" s="77">
        <v>75.934437437384403</v>
      </c>
      <c r="O89" s="77"/>
      <c r="P89" s="70" t="s">
        <v>163</v>
      </c>
      <c r="Q89" s="70" t="s">
        <v>455</v>
      </c>
      <c r="R89" s="77">
        <v>14046</v>
      </c>
      <c r="S89" s="77">
        <v>13855</v>
      </c>
      <c r="T89" s="77">
        <v>13696</v>
      </c>
      <c r="U89" s="77">
        <v>13515</v>
      </c>
      <c r="V89" s="77">
        <v>13550</v>
      </c>
      <c r="W89" s="77">
        <v>13635</v>
      </c>
      <c r="X89" s="77">
        <v>13738</v>
      </c>
      <c r="Y89" s="77">
        <v>13919</v>
      </c>
      <c r="Z89" s="77">
        <v>14607</v>
      </c>
      <c r="AA89" s="77">
        <v>14579</v>
      </c>
      <c r="AB89" s="77">
        <v>14360</v>
      </c>
      <c r="AC89" s="77">
        <v>14224</v>
      </c>
      <c r="AE89" s="70" t="s">
        <v>163</v>
      </c>
      <c r="AF89" s="70" t="s">
        <v>455</v>
      </c>
      <c r="AG89" s="245">
        <f t="shared" si="12"/>
        <v>9.1333913240879951</v>
      </c>
      <c r="AH89" s="245">
        <f t="shared" si="13"/>
        <v>8.6864697587050159</v>
      </c>
      <c r="AI89" s="245">
        <f t="shared" si="14"/>
        <v>9.2573438343095802</v>
      </c>
      <c r="AJ89" s="245">
        <f t="shared" si="15"/>
        <v>8.5344004428672591</v>
      </c>
      <c r="AK89" s="245">
        <f t="shared" si="16"/>
        <v>10.122941397129742</v>
      </c>
      <c r="AL89" s="245">
        <f t="shared" si="17"/>
        <v>6.6490668262326142</v>
      </c>
      <c r="AM89" s="245">
        <f t="shared" si="18"/>
        <v>6.4006701955779652</v>
      </c>
      <c r="AN89" s="245">
        <f t="shared" si="19"/>
        <v>6.0183270462242762</v>
      </c>
      <c r="AO89" s="245">
        <f t="shared" si="20"/>
        <v>6.0151874597887387</v>
      </c>
      <c r="AP89" s="245">
        <f t="shared" si="21"/>
        <v>6.1157631542673707</v>
      </c>
      <c r="AQ89" s="245">
        <f t="shared" si="22"/>
        <v>5.3706582568252932</v>
      </c>
      <c r="AR89" s="245">
        <f t="shared" si="23"/>
        <v>5.3384728232131895</v>
      </c>
    </row>
    <row r="90" spans="1:44" x14ac:dyDescent="0.25">
      <c r="A90" s="70" t="s">
        <v>164</v>
      </c>
      <c r="B90" s="70" t="s">
        <v>456</v>
      </c>
      <c r="C90" s="77">
        <v>151.667439741468</v>
      </c>
      <c r="D90" s="77">
        <v>131.23871564337199</v>
      </c>
      <c r="E90" s="77">
        <v>155.87600829979601</v>
      </c>
      <c r="F90" s="77">
        <v>157.155578681897</v>
      </c>
      <c r="G90" s="77">
        <v>155.38866254841801</v>
      </c>
      <c r="H90" s="77">
        <v>132.92283061843401</v>
      </c>
      <c r="I90" s="77">
        <v>128.59781233486501</v>
      </c>
      <c r="J90" s="77">
        <v>105.014073007679</v>
      </c>
      <c r="K90" s="77">
        <v>106.024435929224</v>
      </c>
      <c r="L90" s="77">
        <v>95.331663139008597</v>
      </c>
      <c r="M90" s="77">
        <v>96.821195886827596</v>
      </c>
      <c r="N90" s="77">
        <v>88.819204169835899</v>
      </c>
      <c r="O90" s="77"/>
      <c r="P90" s="70" t="s">
        <v>164</v>
      </c>
      <c r="Q90" s="70" t="s">
        <v>456</v>
      </c>
      <c r="R90" s="77">
        <v>12956</v>
      </c>
      <c r="S90" s="77">
        <v>12980</v>
      </c>
      <c r="T90" s="77">
        <v>12909</v>
      </c>
      <c r="U90" s="77">
        <v>12853</v>
      </c>
      <c r="V90" s="77">
        <v>12799</v>
      </c>
      <c r="W90" s="77">
        <v>12949</v>
      </c>
      <c r="X90" s="77">
        <v>13057</v>
      </c>
      <c r="Y90" s="77">
        <v>13144</v>
      </c>
      <c r="Z90" s="77">
        <v>13395</v>
      </c>
      <c r="AA90" s="77">
        <v>13498</v>
      </c>
      <c r="AB90" s="77">
        <v>13565</v>
      </c>
      <c r="AC90" s="77">
        <v>13430</v>
      </c>
      <c r="AE90" s="70" t="s">
        <v>164</v>
      </c>
      <c r="AF90" s="70" t="s">
        <v>456</v>
      </c>
      <c r="AG90" s="245">
        <f t="shared" si="12"/>
        <v>11.70634761820531</v>
      </c>
      <c r="AH90" s="245">
        <f t="shared" si="13"/>
        <v>10.110840958657317</v>
      </c>
      <c r="AI90" s="245">
        <f t="shared" si="14"/>
        <v>12.074987086512978</v>
      </c>
      <c r="AJ90" s="245">
        <f t="shared" si="15"/>
        <v>12.227151535197775</v>
      </c>
      <c r="AK90" s="245">
        <f t="shared" si="16"/>
        <v>12.140687752825846</v>
      </c>
      <c r="AL90" s="245">
        <f t="shared" si="17"/>
        <v>10.265103916783845</v>
      </c>
      <c r="AM90" s="245">
        <f t="shared" si="18"/>
        <v>9.8489555284418326</v>
      </c>
      <c r="AN90" s="245">
        <f t="shared" si="19"/>
        <v>7.989506467413193</v>
      </c>
      <c r="AO90" s="245">
        <f t="shared" si="20"/>
        <v>7.9152247800839115</v>
      </c>
      <c r="AP90" s="245">
        <f t="shared" si="21"/>
        <v>7.0626509956296193</v>
      </c>
      <c r="AQ90" s="245">
        <f t="shared" si="22"/>
        <v>7.1375743373997489</v>
      </c>
      <c r="AR90" s="245">
        <f t="shared" si="23"/>
        <v>6.6134924921694633</v>
      </c>
    </row>
    <row r="91" spans="1:44" x14ac:dyDescent="0.25">
      <c r="A91" s="70" t="s">
        <v>165</v>
      </c>
      <c r="B91" s="70" t="s">
        <v>457</v>
      </c>
      <c r="C91" s="77">
        <v>50.707935649781597</v>
      </c>
      <c r="D91" s="77">
        <v>48.461998148053603</v>
      </c>
      <c r="E91" s="77">
        <v>47.942423094679498</v>
      </c>
      <c r="F91" s="77">
        <v>46.205558730623601</v>
      </c>
      <c r="G91" s="77">
        <v>44.462490926199102</v>
      </c>
      <c r="H91" s="77">
        <v>42.430632759691399</v>
      </c>
      <c r="I91" s="77">
        <v>40.731688803346501</v>
      </c>
      <c r="J91" s="77">
        <v>37.217144022079303</v>
      </c>
      <c r="K91" s="77">
        <v>38.456344647007803</v>
      </c>
      <c r="L91" s="77">
        <v>39.2267312265624</v>
      </c>
      <c r="M91" s="77">
        <v>35.142330569996901</v>
      </c>
      <c r="N91" s="77">
        <v>34.258222558791402</v>
      </c>
      <c r="O91" s="77"/>
      <c r="P91" s="70" t="s">
        <v>165</v>
      </c>
      <c r="Q91" s="70" t="s">
        <v>457</v>
      </c>
      <c r="R91" s="77">
        <v>9331</v>
      </c>
      <c r="S91" s="77">
        <v>9223</v>
      </c>
      <c r="T91" s="77">
        <v>9187</v>
      </c>
      <c r="U91" s="77">
        <v>9039</v>
      </c>
      <c r="V91" s="77">
        <v>8991</v>
      </c>
      <c r="W91" s="77">
        <v>8964</v>
      </c>
      <c r="X91" s="77">
        <v>9009</v>
      </c>
      <c r="Y91" s="77">
        <v>9090</v>
      </c>
      <c r="Z91" s="77">
        <v>9348</v>
      </c>
      <c r="AA91" s="77">
        <v>9368</v>
      </c>
      <c r="AB91" s="77">
        <v>9400</v>
      </c>
      <c r="AC91" s="77">
        <v>9445</v>
      </c>
      <c r="AE91" s="70" t="s">
        <v>165</v>
      </c>
      <c r="AF91" s="70" t="s">
        <v>457</v>
      </c>
      <c r="AG91" s="245">
        <f t="shared" si="12"/>
        <v>5.4343516932570566</v>
      </c>
      <c r="AH91" s="245">
        <f t="shared" si="13"/>
        <v>5.2544723135697282</v>
      </c>
      <c r="AI91" s="245">
        <f t="shared" si="14"/>
        <v>5.2185069222465987</v>
      </c>
      <c r="AJ91" s="245">
        <f t="shared" si="15"/>
        <v>5.1117998374403806</v>
      </c>
      <c r="AK91" s="245">
        <f t="shared" si="16"/>
        <v>4.9452219915692472</v>
      </c>
      <c r="AL91" s="245">
        <f t="shared" si="17"/>
        <v>4.7334485452578532</v>
      </c>
      <c r="AM91" s="245">
        <f t="shared" si="18"/>
        <v>4.5212219783934398</v>
      </c>
      <c r="AN91" s="245">
        <f t="shared" si="19"/>
        <v>4.0942952719559189</v>
      </c>
      <c r="AO91" s="245">
        <f t="shared" si="20"/>
        <v>4.1138580067402444</v>
      </c>
      <c r="AP91" s="245">
        <f t="shared" si="21"/>
        <v>4.1873111898550812</v>
      </c>
      <c r="AQ91" s="245">
        <f t="shared" si="22"/>
        <v>3.738545805318819</v>
      </c>
      <c r="AR91" s="245">
        <f t="shared" si="23"/>
        <v>3.6271278516454633</v>
      </c>
    </row>
    <row r="92" spans="1:44" x14ac:dyDescent="0.25">
      <c r="A92" s="70" t="s">
        <v>166</v>
      </c>
      <c r="B92" s="70" t="s">
        <v>458</v>
      </c>
      <c r="C92" s="77">
        <v>318.63956715730097</v>
      </c>
      <c r="D92" s="77">
        <v>311.11476559620797</v>
      </c>
      <c r="E92" s="77">
        <v>324.43904245486101</v>
      </c>
      <c r="F92" s="77">
        <v>312.93715704503398</v>
      </c>
      <c r="G92" s="77">
        <v>288.98952772594299</v>
      </c>
      <c r="H92" s="77">
        <v>278.665287958786</v>
      </c>
      <c r="I92" s="77">
        <v>276.25652665316801</v>
      </c>
      <c r="J92" s="77">
        <v>266.06214733021801</v>
      </c>
      <c r="K92" s="77">
        <v>256.89178188550102</v>
      </c>
      <c r="L92" s="77">
        <v>253.58415914570801</v>
      </c>
      <c r="M92" s="77">
        <v>244.968350399249</v>
      </c>
      <c r="N92" s="77">
        <v>238.55539683635899</v>
      </c>
      <c r="O92" s="77"/>
      <c r="P92" s="70" t="s">
        <v>166</v>
      </c>
      <c r="Q92" s="70" t="s">
        <v>458</v>
      </c>
      <c r="R92" s="77">
        <v>61693</v>
      </c>
      <c r="S92" s="77">
        <v>62388</v>
      </c>
      <c r="T92" s="77">
        <v>62815</v>
      </c>
      <c r="U92" s="77">
        <v>63055</v>
      </c>
      <c r="V92" s="77">
        <v>63671</v>
      </c>
      <c r="W92" s="77">
        <v>63887</v>
      </c>
      <c r="X92" s="77">
        <v>64676</v>
      </c>
      <c r="Y92" s="77">
        <v>65704</v>
      </c>
      <c r="Z92" s="77">
        <v>66571</v>
      </c>
      <c r="AA92" s="77">
        <v>67451</v>
      </c>
      <c r="AB92" s="77">
        <v>68510</v>
      </c>
      <c r="AC92" s="77">
        <v>69467</v>
      </c>
      <c r="AE92" s="70" t="s">
        <v>166</v>
      </c>
      <c r="AF92" s="70" t="s">
        <v>458</v>
      </c>
      <c r="AG92" s="245">
        <f t="shared" si="12"/>
        <v>5.1649225545410493</v>
      </c>
      <c r="AH92" s="245">
        <f t="shared" si="13"/>
        <v>4.9867725459416556</v>
      </c>
      <c r="AI92" s="245">
        <f t="shared" si="14"/>
        <v>5.1649931139833001</v>
      </c>
      <c r="AJ92" s="245">
        <f t="shared" si="15"/>
        <v>4.9629237498221235</v>
      </c>
      <c r="AK92" s="245">
        <f t="shared" si="16"/>
        <v>4.5387936066017973</v>
      </c>
      <c r="AL92" s="245">
        <f t="shared" si="17"/>
        <v>4.3618465095995429</v>
      </c>
      <c r="AM92" s="245">
        <f t="shared" si="18"/>
        <v>4.2713916546039954</v>
      </c>
      <c r="AN92" s="245">
        <f t="shared" si="19"/>
        <v>4.0494056272101853</v>
      </c>
      <c r="AO92" s="245">
        <f t="shared" si="20"/>
        <v>3.858914270260339</v>
      </c>
      <c r="AP92" s="245">
        <f t="shared" si="21"/>
        <v>3.7595314990987236</v>
      </c>
      <c r="AQ92" s="245">
        <f t="shared" si="22"/>
        <v>3.5756583038862795</v>
      </c>
      <c r="AR92" s="245">
        <f t="shared" si="23"/>
        <v>3.4340823245045704</v>
      </c>
    </row>
    <row r="93" spans="1:44" x14ac:dyDescent="0.25">
      <c r="A93" s="70" t="s">
        <v>167</v>
      </c>
      <c r="B93" s="70" t="s">
        <v>459</v>
      </c>
      <c r="C93" s="77">
        <v>104.13837770667701</v>
      </c>
      <c r="D93" s="77">
        <v>95.1954173558794</v>
      </c>
      <c r="E93" s="77">
        <v>99.089169433632506</v>
      </c>
      <c r="F93" s="77">
        <v>99.606699326067798</v>
      </c>
      <c r="G93" s="77">
        <v>94.254776428474798</v>
      </c>
      <c r="H93" s="77">
        <v>88.646617959854694</v>
      </c>
      <c r="I93" s="77">
        <v>88.104994269591003</v>
      </c>
      <c r="J93" s="77">
        <v>87.111441095669093</v>
      </c>
      <c r="K93" s="77">
        <v>85.705847910594898</v>
      </c>
      <c r="L93" s="77">
        <v>99.315171111345705</v>
      </c>
      <c r="M93" s="77">
        <v>106.614136805675</v>
      </c>
      <c r="N93" s="77">
        <v>114.769598647069</v>
      </c>
      <c r="O93" s="77"/>
      <c r="P93" s="70" t="s">
        <v>167</v>
      </c>
      <c r="Q93" s="70" t="s">
        <v>459</v>
      </c>
      <c r="R93" s="77">
        <v>19557</v>
      </c>
      <c r="S93" s="77">
        <v>19576</v>
      </c>
      <c r="T93" s="77">
        <v>19651</v>
      </c>
      <c r="U93" s="77">
        <v>19636</v>
      </c>
      <c r="V93" s="77">
        <v>19486</v>
      </c>
      <c r="W93" s="77">
        <v>19489</v>
      </c>
      <c r="X93" s="77">
        <v>19714</v>
      </c>
      <c r="Y93" s="77">
        <v>19754</v>
      </c>
      <c r="Z93" s="77">
        <v>20311</v>
      </c>
      <c r="AA93" s="77">
        <v>20406</v>
      </c>
      <c r="AB93" s="77">
        <v>20350</v>
      </c>
      <c r="AC93" s="77">
        <v>20318</v>
      </c>
      <c r="AE93" s="70" t="s">
        <v>167</v>
      </c>
      <c r="AF93" s="70" t="s">
        <v>459</v>
      </c>
      <c r="AG93" s="245">
        <f t="shared" si="12"/>
        <v>5.3248646370443833</v>
      </c>
      <c r="AH93" s="245">
        <f t="shared" si="13"/>
        <v>4.8628635755966183</v>
      </c>
      <c r="AI93" s="245">
        <f t="shared" si="14"/>
        <v>5.0424492104031602</v>
      </c>
      <c r="AJ93" s="245">
        <f t="shared" si="15"/>
        <v>5.0726573297040032</v>
      </c>
      <c r="AK93" s="245">
        <f t="shared" si="16"/>
        <v>4.8370510329710967</v>
      </c>
      <c r="AL93" s="245">
        <f t="shared" si="17"/>
        <v>4.5485462548029494</v>
      </c>
      <c r="AM93" s="245">
        <f t="shared" si="18"/>
        <v>4.4691586826413205</v>
      </c>
      <c r="AN93" s="245">
        <f t="shared" si="19"/>
        <v>4.4098127516284853</v>
      </c>
      <c r="AO93" s="245">
        <f t="shared" si="20"/>
        <v>4.2196764270885181</v>
      </c>
      <c r="AP93" s="245">
        <f t="shared" si="21"/>
        <v>4.8669592821398462</v>
      </c>
      <c r="AQ93" s="245">
        <f t="shared" si="22"/>
        <v>5.2390239216547911</v>
      </c>
      <c r="AR93" s="245">
        <f t="shared" si="23"/>
        <v>5.6486661407160641</v>
      </c>
    </row>
    <row r="94" spans="1:44" x14ac:dyDescent="0.25">
      <c r="A94" s="70" t="s">
        <v>168</v>
      </c>
      <c r="B94" s="70" t="s">
        <v>460</v>
      </c>
      <c r="C94" s="77">
        <v>145.409810991472</v>
      </c>
      <c r="D94" s="77">
        <v>145.221623715665</v>
      </c>
      <c r="E94" s="77">
        <v>155.10824685740999</v>
      </c>
      <c r="F94" s="77">
        <v>142.055174925469</v>
      </c>
      <c r="G94" s="77">
        <v>128.48860406497499</v>
      </c>
      <c r="H94" s="77">
        <v>118.76489636372099</v>
      </c>
      <c r="I94" s="77">
        <v>116.08330211543399</v>
      </c>
      <c r="J94" s="77">
        <v>109.32894228905</v>
      </c>
      <c r="K94" s="77">
        <v>104.839588174144</v>
      </c>
      <c r="L94" s="77">
        <v>101.92424675477599</v>
      </c>
      <c r="M94" s="77">
        <v>95.153184422063603</v>
      </c>
      <c r="N94" s="77">
        <v>94.775153165087403</v>
      </c>
      <c r="O94" s="77"/>
      <c r="P94" s="70" t="s">
        <v>168</v>
      </c>
      <c r="Q94" s="70" t="s">
        <v>460</v>
      </c>
      <c r="R94" s="77">
        <v>26309</v>
      </c>
      <c r="S94" s="77">
        <v>26232</v>
      </c>
      <c r="T94" s="77">
        <v>26163</v>
      </c>
      <c r="U94" s="77">
        <v>26166</v>
      </c>
      <c r="V94" s="77">
        <v>26144</v>
      </c>
      <c r="W94" s="77">
        <v>26212</v>
      </c>
      <c r="X94" s="77">
        <v>26301</v>
      </c>
      <c r="Y94" s="77">
        <v>26450</v>
      </c>
      <c r="Z94" s="77">
        <v>27006</v>
      </c>
      <c r="AA94" s="77">
        <v>26928</v>
      </c>
      <c r="AB94" s="77">
        <v>26928</v>
      </c>
      <c r="AC94" s="77">
        <v>27102</v>
      </c>
      <c r="AE94" s="70" t="s">
        <v>168</v>
      </c>
      <c r="AF94" s="70" t="s">
        <v>460</v>
      </c>
      <c r="AG94" s="245">
        <f t="shared" si="12"/>
        <v>5.5269987833620435</v>
      </c>
      <c r="AH94" s="245">
        <f t="shared" si="13"/>
        <v>5.5360484795541707</v>
      </c>
      <c r="AI94" s="245">
        <f t="shared" si="14"/>
        <v>5.9285344516076144</v>
      </c>
      <c r="AJ94" s="245">
        <f t="shared" si="15"/>
        <v>5.4289985066677753</v>
      </c>
      <c r="AK94" s="245">
        <f t="shared" si="16"/>
        <v>4.9146497882869875</v>
      </c>
      <c r="AL94" s="245">
        <f t="shared" si="17"/>
        <v>4.5309360736960551</v>
      </c>
      <c r="AM94" s="245">
        <f t="shared" si="18"/>
        <v>4.4136459494100606</v>
      </c>
      <c r="AN94" s="245">
        <f t="shared" si="19"/>
        <v>4.1334193682060487</v>
      </c>
      <c r="AO94" s="245">
        <f t="shared" si="20"/>
        <v>3.882085024592461</v>
      </c>
      <c r="AP94" s="245">
        <f t="shared" si="21"/>
        <v>3.7850656103229348</v>
      </c>
      <c r="AQ94" s="245">
        <f t="shared" si="22"/>
        <v>3.5336149889358137</v>
      </c>
      <c r="AR94" s="245">
        <f t="shared" si="23"/>
        <v>3.4969800444648884</v>
      </c>
    </row>
    <row r="95" spans="1:44" x14ac:dyDescent="0.25">
      <c r="A95" s="70" t="s">
        <v>169</v>
      </c>
      <c r="B95" s="70" t="s">
        <v>461</v>
      </c>
      <c r="C95" s="77">
        <v>219.574600186385</v>
      </c>
      <c r="D95" s="77">
        <v>217.556937593871</v>
      </c>
      <c r="E95" s="77">
        <v>230.12127728485399</v>
      </c>
      <c r="F95" s="77">
        <v>218.455032528488</v>
      </c>
      <c r="G95" s="77">
        <v>212.95753662990199</v>
      </c>
      <c r="H95" s="77">
        <v>205.78778320158</v>
      </c>
      <c r="I95" s="77">
        <v>215.602074796441</v>
      </c>
      <c r="J95" s="77">
        <v>202.67532232733299</v>
      </c>
      <c r="K95" s="77">
        <v>203.54522979034499</v>
      </c>
      <c r="L95" s="77">
        <v>201.46067254362001</v>
      </c>
      <c r="M95" s="77">
        <v>191.060371682446</v>
      </c>
      <c r="N95" s="77">
        <v>192.66250643296701</v>
      </c>
      <c r="O95" s="77"/>
      <c r="P95" s="70" t="s">
        <v>169</v>
      </c>
      <c r="Q95" s="70" t="s">
        <v>461</v>
      </c>
      <c r="R95" s="77">
        <v>36356</v>
      </c>
      <c r="S95" s="77">
        <v>36290</v>
      </c>
      <c r="T95" s="77">
        <v>36206</v>
      </c>
      <c r="U95" s="77">
        <v>36015</v>
      </c>
      <c r="V95" s="77">
        <v>35892</v>
      </c>
      <c r="W95" s="77">
        <v>35867</v>
      </c>
      <c r="X95" s="77">
        <v>35920</v>
      </c>
      <c r="Y95" s="77">
        <v>36049</v>
      </c>
      <c r="Z95" s="77">
        <v>36438</v>
      </c>
      <c r="AA95" s="77">
        <v>36551</v>
      </c>
      <c r="AB95" s="77">
        <v>36680</v>
      </c>
      <c r="AC95" s="77">
        <v>36679</v>
      </c>
      <c r="AE95" s="70" t="s">
        <v>169</v>
      </c>
      <c r="AF95" s="70" t="s">
        <v>461</v>
      </c>
      <c r="AG95" s="245">
        <f t="shared" si="12"/>
        <v>6.0395698147866934</v>
      </c>
      <c r="AH95" s="245">
        <f t="shared" si="13"/>
        <v>5.9949555688583906</v>
      </c>
      <c r="AI95" s="245">
        <f t="shared" si="14"/>
        <v>6.3558878993772847</v>
      </c>
      <c r="AJ95" s="245">
        <f t="shared" si="15"/>
        <v>6.0656679863525751</v>
      </c>
      <c r="AK95" s="245">
        <f t="shared" si="16"/>
        <v>5.9332869895771205</v>
      </c>
      <c r="AL95" s="245">
        <f t="shared" si="17"/>
        <v>5.7375242758407445</v>
      </c>
      <c r="AM95" s="245">
        <f t="shared" si="18"/>
        <v>6.0022849330857744</v>
      </c>
      <c r="AN95" s="245">
        <f t="shared" si="19"/>
        <v>5.6222176018012417</v>
      </c>
      <c r="AO95" s="245">
        <f t="shared" si="20"/>
        <v>5.5860703054598213</v>
      </c>
      <c r="AP95" s="245">
        <f t="shared" si="21"/>
        <v>5.5117691046379029</v>
      </c>
      <c r="AQ95" s="245">
        <f t="shared" si="22"/>
        <v>5.2088432846904587</v>
      </c>
      <c r="AR95" s="245">
        <f t="shared" si="23"/>
        <v>5.2526651880631148</v>
      </c>
    </row>
    <row r="96" spans="1:44" x14ac:dyDescent="0.25">
      <c r="A96" s="70" t="s">
        <v>170</v>
      </c>
      <c r="B96" s="70" t="s">
        <v>462</v>
      </c>
      <c r="C96" s="77">
        <v>127.930114118658</v>
      </c>
      <c r="D96" s="77">
        <v>122.4283151572</v>
      </c>
      <c r="E96" s="77">
        <v>127.541757919319</v>
      </c>
      <c r="F96" s="77">
        <v>120.45914423815201</v>
      </c>
      <c r="G96" s="77">
        <v>114.891886661724</v>
      </c>
      <c r="H96" s="77">
        <v>113.105890358835</v>
      </c>
      <c r="I96" s="77">
        <v>117.304419234438</v>
      </c>
      <c r="J96" s="77">
        <v>118.206329041392</v>
      </c>
      <c r="K96" s="77">
        <v>112.753169892602</v>
      </c>
      <c r="L96" s="77">
        <v>108.320502340464</v>
      </c>
      <c r="M96" s="77">
        <v>102.924960376169</v>
      </c>
      <c r="N96" s="77">
        <v>102.88027776029401</v>
      </c>
      <c r="O96" s="77"/>
      <c r="P96" s="70" t="s">
        <v>170</v>
      </c>
      <c r="Q96" s="70" t="s">
        <v>462</v>
      </c>
      <c r="R96" s="77">
        <v>15551</v>
      </c>
      <c r="S96" s="77">
        <v>15538</v>
      </c>
      <c r="T96" s="77">
        <v>15473</v>
      </c>
      <c r="U96" s="77">
        <v>15397</v>
      </c>
      <c r="V96" s="77">
        <v>15403</v>
      </c>
      <c r="W96" s="77">
        <v>15287</v>
      </c>
      <c r="X96" s="77">
        <v>15297</v>
      </c>
      <c r="Y96" s="77">
        <v>15419</v>
      </c>
      <c r="Z96" s="77">
        <v>15636</v>
      </c>
      <c r="AA96" s="77">
        <v>15728</v>
      </c>
      <c r="AB96" s="77">
        <v>15764</v>
      </c>
      <c r="AC96" s="77">
        <v>15647</v>
      </c>
      <c r="AE96" s="70" t="s">
        <v>170</v>
      </c>
      <c r="AF96" s="70" t="s">
        <v>462</v>
      </c>
      <c r="AG96" s="245">
        <f t="shared" si="12"/>
        <v>8.2264879505278117</v>
      </c>
      <c r="AH96" s="245">
        <f t="shared" si="13"/>
        <v>7.8792840235036685</v>
      </c>
      <c r="AI96" s="245">
        <f t="shared" si="14"/>
        <v>8.2428590395733856</v>
      </c>
      <c r="AJ96" s="245">
        <f t="shared" si="15"/>
        <v>7.8235464206112884</v>
      </c>
      <c r="AK96" s="245">
        <f t="shared" si="16"/>
        <v>7.459059057438421</v>
      </c>
      <c r="AL96" s="245">
        <f t="shared" si="17"/>
        <v>7.3988284397746451</v>
      </c>
      <c r="AM96" s="245">
        <f t="shared" si="18"/>
        <v>7.6684591249550893</v>
      </c>
      <c r="AN96" s="245">
        <f t="shared" si="19"/>
        <v>7.6662772580188072</v>
      </c>
      <c r="AO96" s="245">
        <f t="shared" si="20"/>
        <v>7.2111262402533898</v>
      </c>
      <c r="AP96" s="245">
        <f t="shared" si="21"/>
        <v>6.8871123054720247</v>
      </c>
      <c r="AQ96" s="245">
        <f t="shared" si="22"/>
        <v>6.5291144618224433</v>
      </c>
      <c r="AR96" s="245">
        <f t="shared" si="23"/>
        <v>6.5750800639288043</v>
      </c>
    </row>
    <row r="97" spans="1:44" x14ac:dyDescent="0.25">
      <c r="A97" s="70" t="s">
        <v>171</v>
      </c>
      <c r="B97" s="70" t="s">
        <v>463</v>
      </c>
      <c r="C97" s="77">
        <v>165.77796856968899</v>
      </c>
      <c r="D97" s="77">
        <v>160.16659805605701</v>
      </c>
      <c r="E97" s="77">
        <v>163.63551234224801</v>
      </c>
      <c r="F97" s="77">
        <v>161.31433001933499</v>
      </c>
      <c r="G97" s="77">
        <v>159.21276583864099</v>
      </c>
      <c r="H97" s="77">
        <v>157.89777314413999</v>
      </c>
      <c r="I97" s="77">
        <v>157.97761450099401</v>
      </c>
      <c r="J97" s="77">
        <v>163.81747653265299</v>
      </c>
      <c r="K97" s="77">
        <v>160.66411730045101</v>
      </c>
      <c r="L97" s="77">
        <v>160.433473539012</v>
      </c>
      <c r="M97" s="77">
        <v>155.52255671987001</v>
      </c>
      <c r="N97" s="77">
        <v>154.727297021749</v>
      </c>
      <c r="O97" s="77"/>
      <c r="P97" s="70" t="s">
        <v>171</v>
      </c>
      <c r="Q97" s="70" t="s">
        <v>463</v>
      </c>
      <c r="R97" s="77">
        <v>10855</v>
      </c>
      <c r="S97" s="77">
        <v>10806</v>
      </c>
      <c r="T97" s="77">
        <v>10676</v>
      </c>
      <c r="U97" s="77">
        <v>10622</v>
      </c>
      <c r="V97" s="77">
        <v>10768</v>
      </c>
      <c r="W97" s="77">
        <v>10619</v>
      </c>
      <c r="X97" s="77">
        <v>10681</v>
      </c>
      <c r="Y97" s="77">
        <v>10681</v>
      </c>
      <c r="Z97" s="77">
        <v>10930</v>
      </c>
      <c r="AA97" s="77">
        <v>10857</v>
      </c>
      <c r="AB97" s="77">
        <v>10873</v>
      </c>
      <c r="AC97" s="77">
        <v>10839</v>
      </c>
      <c r="AE97" s="70" t="s">
        <v>171</v>
      </c>
      <c r="AF97" s="70" t="s">
        <v>463</v>
      </c>
      <c r="AG97" s="245">
        <f t="shared" si="12"/>
        <v>15.272037638847443</v>
      </c>
      <c r="AH97" s="245">
        <f t="shared" si="13"/>
        <v>14.822006112905516</v>
      </c>
      <c r="AI97" s="245">
        <f t="shared" si="14"/>
        <v>15.327417791518171</v>
      </c>
      <c r="AJ97" s="245">
        <f t="shared" si="15"/>
        <v>15.186813219670025</v>
      </c>
      <c r="AK97" s="245">
        <f t="shared" si="16"/>
        <v>14.785732340141251</v>
      </c>
      <c r="AL97" s="245">
        <f t="shared" si="17"/>
        <v>14.869363701303325</v>
      </c>
      <c r="AM97" s="245">
        <f t="shared" si="18"/>
        <v>14.790526589363731</v>
      </c>
      <c r="AN97" s="245">
        <f t="shared" si="19"/>
        <v>15.33727895633864</v>
      </c>
      <c r="AO97" s="245">
        <f t="shared" si="20"/>
        <v>14.69937029281345</v>
      </c>
      <c r="AP97" s="245">
        <f t="shared" si="21"/>
        <v>14.776961733352859</v>
      </c>
      <c r="AQ97" s="245">
        <f t="shared" si="22"/>
        <v>14.303555294754899</v>
      </c>
      <c r="AR97" s="245">
        <f t="shared" si="23"/>
        <v>14.275052774402527</v>
      </c>
    </row>
    <row r="98" spans="1:44" x14ac:dyDescent="0.25">
      <c r="A98" s="70" t="s">
        <v>172</v>
      </c>
      <c r="B98" s="70" t="s">
        <v>464</v>
      </c>
      <c r="C98" s="77">
        <v>2781.6984335628099</v>
      </c>
      <c r="D98" s="77">
        <v>2463.2641995437798</v>
      </c>
      <c r="E98" s="77">
        <v>2698.7898640573799</v>
      </c>
      <c r="F98" s="77">
        <v>2770.6554771954202</v>
      </c>
      <c r="G98" s="77">
        <v>2893.7669521545999</v>
      </c>
      <c r="H98" s="77">
        <v>2745.6042142474198</v>
      </c>
      <c r="I98" s="77">
        <v>2731.6355734180902</v>
      </c>
      <c r="J98" s="77">
        <v>3014.3290451717899</v>
      </c>
      <c r="K98" s="77">
        <v>2885.45982615823</v>
      </c>
      <c r="L98" s="77">
        <v>2796.12970162801</v>
      </c>
      <c r="M98" s="77">
        <v>2928.8109654137002</v>
      </c>
      <c r="N98" s="77">
        <v>2542.3599799026101</v>
      </c>
      <c r="O98" s="77"/>
      <c r="P98" s="70" t="s">
        <v>172</v>
      </c>
      <c r="Q98" s="70" t="s">
        <v>464</v>
      </c>
      <c r="R98" s="77">
        <v>57004</v>
      </c>
      <c r="S98" s="77">
        <v>57221</v>
      </c>
      <c r="T98" s="77">
        <v>57269</v>
      </c>
      <c r="U98" s="77">
        <v>57308</v>
      </c>
      <c r="V98" s="77">
        <v>57241</v>
      </c>
      <c r="W98" s="77">
        <v>57161</v>
      </c>
      <c r="X98" s="77">
        <v>57255</v>
      </c>
      <c r="Y98" s="77">
        <v>57391</v>
      </c>
      <c r="Z98" s="77">
        <v>58003</v>
      </c>
      <c r="AA98" s="77">
        <v>58595</v>
      </c>
      <c r="AB98" s="77">
        <v>59249</v>
      </c>
      <c r="AC98" s="77">
        <v>59686</v>
      </c>
      <c r="AE98" s="70" t="s">
        <v>172</v>
      </c>
      <c r="AF98" s="70" t="s">
        <v>464</v>
      </c>
      <c r="AG98" s="245">
        <f t="shared" si="12"/>
        <v>48.798302462332643</v>
      </c>
      <c r="AH98" s="245">
        <f t="shared" si="13"/>
        <v>43.048255003299133</v>
      </c>
      <c r="AI98" s="245">
        <f t="shared" si="14"/>
        <v>47.124794636843312</v>
      </c>
      <c r="AJ98" s="245">
        <f t="shared" si="15"/>
        <v>48.346748747040905</v>
      </c>
      <c r="AK98" s="245">
        <f t="shared" si="16"/>
        <v>50.554095004535213</v>
      </c>
      <c r="AL98" s="245">
        <f t="shared" si="17"/>
        <v>48.032823327923232</v>
      </c>
      <c r="AM98" s="245">
        <f t="shared" si="18"/>
        <v>47.709991676152129</v>
      </c>
      <c r="AN98" s="245">
        <f t="shared" si="19"/>
        <v>52.522678558864456</v>
      </c>
      <c r="AO98" s="245">
        <f t="shared" si="20"/>
        <v>49.746734240612213</v>
      </c>
      <c r="AP98" s="245">
        <f t="shared" si="21"/>
        <v>47.719595556412841</v>
      </c>
      <c r="AQ98" s="245">
        <f t="shared" si="22"/>
        <v>49.432242998425295</v>
      </c>
      <c r="AR98" s="245">
        <f t="shared" si="23"/>
        <v>42.595583217213587</v>
      </c>
    </row>
    <row r="99" spans="1:44" x14ac:dyDescent="0.25">
      <c r="A99" s="70" t="s">
        <v>173</v>
      </c>
      <c r="B99" s="70" t="s">
        <v>465</v>
      </c>
      <c r="C99" s="77">
        <v>55.171952305559998</v>
      </c>
      <c r="D99" s="77">
        <v>61.0865946509265</v>
      </c>
      <c r="E99" s="77">
        <v>64.159463177451002</v>
      </c>
      <c r="F99" s="77">
        <v>57.6300883281179</v>
      </c>
      <c r="G99" s="77">
        <v>53.990679452501702</v>
      </c>
      <c r="H99" s="77">
        <v>52.292417506221</v>
      </c>
      <c r="I99" s="77">
        <v>48.655641635058103</v>
      </c>
      <c r="J99" s="77">
        <v>49.449243144385299</v>
      </c>
      <c r="K99" s="77">
        <v>47.266461223125297</v>
      </c>
      <c r="L99" s="77">
        <v>46.252274785356697</v>
      </c>
      <c r="M99" s="77">
        <v>44.930859508681202</v>
      </c>
      <c r="N99" s="77">
        <v>42.920777882689499</v>
      </c>
      <c r="O99" s="77"/>
      <c r="P99" s="70" t="s">
        <v>173</v>
      </c>
      <c r="Q99" s="70" t="s">
        <v>465</v>
      </c>
      <c r="R99" s="77">
        <v>13167</v>
      </c>
      <c r="S99" s="77">
        <v>13102</v>
      </c>
      <c r="T99" s="77">
        <v>12988</v>
      </c>
      <c r="U99" s="77">
        <v>12876</v>
      </c>
      <c r="V99" s="77">
        <v>12896</v>
      </c>
      <c r="W99" s="77">
        <v>12902</v>
      </c>
      <c r="X99" s="77">
        <v>13031</v>
      </c>
      <c r="Y99" s="77">
        <v>13170</v>
      </c>
      <c r="Z99" s="77">
        <v>13417</v>
      </c>
      <c r="AA99" s="77">
        <v>13482</v>
      </c>
      <c r="AB99" s="77">
        <v>13516</v>
      </c>
      <c r="AC99" s="77">
        <v>13426</v>
      </c>
      <c r="AE99" s="70" t="s">
        <v>173</v>
      </c>
      <c r="AF99" s="70" t="s">
        <v>465</v>
      </c>
      <c r="AG99" s="245">
        <f t="shared" si="12"/>
        <v>4.1901687784278883</v>
      </c>
      <c r="AH99" s="245">
        <f t="shared" si="13"/>
        <v>4.6623870135037775</v>
      </c>
      <c r="AI99" s="245">
        <f t="shared" si="14"/>
        <v>4.9399032320180938</v>
      </c>
      <c r="AJ99" s="245">
        <f t="shared" si="15"/>
        <v>4.4757757322241298</v>
      </c>
      <c r="AK99" s="245">
        <f t="shared" si="16"/>
        <v>4.1866221659818317</v>
      </c>
      <c r="AL99" s="245">
        <f t="shared" si="17"/>
        <v>4.0530473962347697</v>
      </c>
      <c r="AM99" s="245">
        <f t="shared" si="18"/>
        <v>3.7338378969425299</v>
      </c>
      <c r="AN99" s="245">
        <f t="shared" si="19"/>
        <v>3.7546881658606908</v>
      </c>
      <c r="AO99" s="245">
        <f t="shared" si="20"/>
        <v>3.522878528965141</v>
      </c>
      <c r="AP99" s="245">
        <f t="shared" si="21"/>
        <v>3.4306686534161623</v>
      </c>
      <c r="AQ99" s="245">
        <f t="shared" si="22"/>
        <v>3.3242719376058893</v>
      </c>
      <c r="AR99" s="245">
        <f t="shared" si="23"/>
        <v>3.1968403011090052</v>
      </c>
    </row>
    <row r="100" spans="1:44" x14ac:dyDescent="0.25">
      <c r="A100" s="70" t="s">
        <v>174</v>
      </c>
      <c r="B100" s="70" t="s">
        <v>466</v>
      </c>
      <c r="C100" s="77">
        <v>250.40378625218199</v>
      </c>
      <c r="D100" s="77">
        <v>244.19281496804999</v>
      </c>
      <c r="E100" s="77">
        <v>243.849371610844</v>
      </c>
      <c r="F100" s="77">
        <v>230.22563161846</v>
      </c>
      <c r="G100" s="77">
        <v>221.81879241966701</v>
      </c>
      <c r="H100" s="77">
        <v>210.23598452559099</v>
      </c>
      <c r="I100" s="77">
        <v>208.47963247134999</v>
      </c>
      <c r="J100" s="77">
        <v>204.760551365688</v>
      </c>
      <c r="K100" s="77">
        <v>197.18933854283301</v>
      </c>
      <c r="L100" s="77">
        <v>200.107484597959</v>
      </c>
      <c r="M100" s="77">
        <v>196.758009446941</v>
      </c>
      <c r="N100" s="77">
        <v>186.89315858531501</v>
      </c>
      <c r="O100" s="77"/>
      <c r="P100" s="70" t="s">
        <v>174</v>
      </c>
      <c r="Q100" s="70" t="s">
        <v>466</v>
      </c>
      <c r="R100" s="77">
        <v>62804</v>
      </c>
      <c r="S100" s="77">
        <v>63342</v>
      </c>
      <c r="T100" s="77">
        <v>64032</v>
      </c>
      <c r="U100" s="77">
        <v>64215</v>
      </c>
      <c r="V100" s="77">
        <v>63691</v>
      </c>
      <c r="W100" s="77">
        <v>63912</v>
      </c>
      <c r="X100" s="77">
        <v>64348</v>
      </c>
      <c r="Y100" s="77">
        <v>65380</v>
      </c>
      <c r="Z100" s="77">
        <v>66262</v>
      </c>
      <c r="AA100" s="77">
        <v>66666</v>
      </c>
      <c r="AB100" s="77">
        <v>66675</v>
      </c>
      <c r="AC100" s="77">
        <v>66622</v>
      </c>
      <c r="AE100" s="70" t="s">
        <v>174</v>
      </c>
      <c r="AF100" s="70" t="s">
        <v>466</v>
      </c>
      <c r="AG100" s="245">
        <f t="shared" si="12"/>
        <v>3.987067483793739</v>
      </c>
      <c r="AH100" s="245">
        <f t="shared" si="13"/>
        <v>3.855148479177323</v>
      </c>
      <c r="AI100" s="245">
        <f t="shared" si="14"/>
        <v>3.8082423102643057</v>
      </c>
      <c r="AJ100" s="245">
        <f t="shared" si="15"/>
        <v>3.585231357447014</v>
      </c>
      <c r="AK100" s="245">
        <f t="shared" si="16"/>
        <v>3.48273370522785</v>
      </c>
      <c r="AL100" s="245">
        <f t="shared" si="17"/>
        <v>3.2894602660782168</v>
      </c>
      <c r="AM100" s="245">
        <f t="shared" si="18"/>
        <v>3.2398774238725365</v>
      </c>
      <c r="AN100" s="245">
        <f t="shared" si="19"/>
        <v>3.1318530340423374</v>
      </c>
      <c r="AO100" s="245">
        <f t="shared" si="20"/>
        <v>2.9759038142952674</v>
      </c>
      <c r="AP100" s="245">
        <f t="shared" si="21"/>
        <v>3.0016422853922391</v>
      </c>
      <c r="AQ100" s="245">
        <f t="shared" si="22"/>
        <v>2.9510012665457968</v>
      </c>
      <c r="AR100" s="245">
        <f t="shared" si="23"/>
        <v>2.8052769143123144</v>
      </c>
    </row>
    <row r="101" spans="1:44" x14ac:dyDescent="0.25">
      <c r="A101" s="70" t="s">
        <v>175</v>
      </c>
      <c r="B101" s="70" t="s">
        <v>467</v>
      </c>
      <c r="C101" s="77">
        <v>174.82645277057901</v>
      </c>
      <c r="D101" s="77">
        <v>186.26044697203901</v>
      </c>
      <c r="E101" s="77">
        <v>177.276924360436</v>
      </c>
      <c r="F101" s="77">
        <v>158.59213116304801</v>
      </c>
      <c r="G101" s="77">
        <v>148.00792374051801</v>
      </c>
      <c r="H101" s="77">
        <v>141.92198747490201</v>
      </c>
      <c r="I101" s="77">
        <v>137.403787512088</v>
      </c>
      <c r="J101" s="77">
        <v>144.69219019310799</v>
      </c>
      <c r="K101" s="77">
        <v>141.07141208108999</v>
      </c>
      <c r="L101" s="77">
        <v>141.25044915874099</v>
      </c>
      <c r="M101" s="77">
        <v>134.84153726352</v>
      </c>
      <c r="N101" s="77">
        <v>133.99811565396999</v>
      </c>
      <c r="O101" s="77"/>
      <c r="P101" s="70" t="s">
        <v>175</v>
      </c>
      <c r="Q101" s="70" t="s">
        <v>467</v>
      </c>
      <c r="R101" s="77">
        <v>28489</v>
      </c>
      <c r="S101" s="77">
        <v>28416</v>
      </c>
      <c r="T101" s="77">
        <v>28254</v>
      </c>
      <c r="U101" s="77">
        <v>27910</v>
      </c>
      <c r="V101" s="77">
        <v>27788</v>
      </c>
      <c r="W101" s="77">
        <v>27871</v>
      </c>
      <c r="X101" s="77">
        <v>28221</v>
      </c>
      <c r="Y101" s="77">
        <v>28697</v>
      </c>
      <c r="Z101" s="77">
        <v>29207</v>
      </c>
      <c r="AA101" s="77">
        <v>29568</v>
      </c>
      <c r="AB101" s="77">
        <v>29695</v>
      </c>
      <c r="AC101" s="77">
        <v>29633</v>
      </c>
      <c r="AE101" s="70" t="s">
        <v>175</v>
      </c>
      <c r="AF101" s="70" t="s">
        <v>467</v>
      </c>
      <c r="AG101" s="245">
        <f t="shared" si="12"/>
        <v>6.1366300245912111</v>
      </c>
      <c r="AH101" s="245">
        <f t="shared" si="13"/>
        <v>6.5547736124732197</v>
      </c>
      <c r="AI101" s="245">
        <f t="shared" si="14"/>
        <v>6.2744009471379627</v>
      </c>
      <c r="AJ101" s="245">
        <f t="shared" si="15"/>
        <v>5.6822691208544613</v>
      </c>
      <c r="AK101" s="245">
        <f t="shared" si="16"/>
        <v>5.3263251669971936</v>
      </c>
      <c r="AL101" s="245">
        <f t="shared" si="17"/>
        <v>5.0921024532633208</v>
      </c>
      <c r="AM101" s="245">
        <f t="shared" si="18"/>
        <v>4.8688489958572694</v>
      </c>
      <c r="AN101" s="245">
        <f t="shared" si="19"/>
        <v>5.0420667732901698</v>
      </c>
      <c r="AO101" s="245">
        <f t="shared" si="20"/>
        <v>4.8300548526411466</v>
      </c>
      <c r="AP101" s="245">
        <f t="shared" si="21"/>
        <v>4.777139108453091</v>
      </c>
      <c r="AQ101" s="245">
        <f t="shared" si="22"/>
        <v>4.5408835582933156</v>
      </c>
      <c r="AR101" s="245">
        <f t="shared" si="23"/>
        <v>4.5219220346900411</v>
      </c>
    </row>
    <row r="102" spans="1:44" x14ac:dyDescent="0.25">
      <c r="A102" s="70" t="s">
        <v>176</v>
      </c>
      <c r="B102" s="70" t="s">
        <v>468</v>
      </c>
      <c r="C102" s="77">
        <v>267.62384870754698</v>
      </c>
      <c r="D102" s="77">
        <v>271.76049743762701</v>
      </c>
      <c r="E102" s="77">
        <v>335.83229919911099</v>
      </c>
      <c r="F102" s="77">
        <v>202.59919482954299</v>
      </c>
      <c r="G102" s="77">
        <v>207.73602187994999</v>
      </c>
      <c r="H102" s="77">
        <v>173.242217450818</v>
      </c>
      <c r="I102" s="77">
        <v>141.46446073020601</v>
      </c>
      <c r="J102" s="77">
        <v>141.074504133559</v>
      </c>
      <c r="K102" s="77">
        <v>138.69223708943201</v>
      </c>
      <c r="L102" s="77">
        <v>128.80005129391</v>
      </c>
      <c r="M102" s="77">
        <v>152.648170830515</v>
      </c>
      <c r="N102" s="77">
        <v>120.311526283855</v>
      </c>
      <c r="O102" s="77"/>
      <c r="P102" s="70" t="s">
        <v>176</v>
      </c>
      <c r="Q102" s="70" t="s">
        <v>468</v>
      </c>
      <c r="R102" s="77">
        <v>30959</v>
      </c>
      <c r="S102" s="77">
        <v>30918</v>
      </c>
      <c r="T102" s="77">
        <v>31143</v>
      </c>
      <c r="U102" s="77">
        <v>31185</v>
      </c>
      <c r="V102" s="77">
        <v>31132</v>
      </c>
      <c r="W102" s="77">
        <v>31272</v>
      </c>
      <c r="X102" s="77">
        <v>31598</v>
      </c>
      <c r="Y102" s="77">
        <v>31846</v>
      </c>
      <c r="Z102" s="77">
        <v>32130</v>
      </c>
      <c r="AA102" s="77">
        <v>32200</v>
      </c>
      <c r="AB102" s="77">
        <v>32330</v>
      </c>
      <c r="AC102" s="77">
        <v>32473</v>
      </c>
      <c r="AE102" s="70" t="s">
        <v>176</v>
      </c>
      <c r="AF102" s="70" t="s">
        <v>468</v>
      </c>
      <c r="AG102" s="245">
        <f t="shared" si="12"/>
        <v>8.6444603736408485</v>
      </c>
      <c r="AH102" s="245">
        <f t="shared" si="13"/>
        <v>8.7897178807693574</v>
      </c>
      <c r="AI102" s="245">
        <f t="shared" si="14"/>
        <v>10.783556471730758</v>
      </c>
      <c r="AJ102" s="245">
        <f t="shared" si="15"/>
        <v>6.4966873442213569</v>
      </c>
      <c r="AK102" s="245">
        <f t="shared" si="16"/>
        <v>6.672749000383849</v>
      </c>
      <c r="AL102" s="245">
        <f t="shared" si="17"/>
        <v>5.5398509033901897</v>
      </c>
      <c r="AM102" s="245">
        <f t="shared" si="18"/>
        <v>4.4770067956897908</v>
      </c>
      <c r="AN102" s="245">
        <f t="shared" si="19"/>
        <v>4.4298971341317275</v>
      </c>
      <c r="AO102" s="245">
        <f t="shared" si="20"/>
        <v>4.3165962368326181</v>
      </c>
      <c r="AP102" s="245">
        <f t="shared" si="21"/>
        <v>4.0000015929785713</v>
      </c>
      <c r="AQ102" s="245">
        <f t="shared" si="22"/>
        <v>4.7215642075630999</v>
      </c>
      <c r="AR102" s="245">
        <f t="shared" si="23"/>
        <v>3.7049710924107719</v>
      </c>
    </row>
    <row r="103" spans="1:44" x14ac:dyDescent="0.25">
      <c r="A103" s="70" t="s">
        <v>177</v>
      </c>
      <c r="B103" s="70" t="s">
        <v>469</v>
      </c>
      <c r="C103" s="77">
        <v>99.818930068632298</v>
      </c>
      <c r="D103" s="77">
        <v>94.268972021772299</v>
      </c>
      <c r="E103" s="77">
        <v>91.937674411632798</v>
      </c>
      <c r="F103" s="77">
        <v>85.889603084945804</v>
      </c>
      <c r="G103" s="77">
        <v>85.160440883726807</v>
      </c>
      <c r="H103" s="77">
        <v>87.802873923082899</v>
      </c>
      <c r="I103" s="77">
        <v>89.9090276764029</v>
      </c>
      <c r="J103" s="77">
        <v>89.6624634741069</v>
      </c>
      <c r="K103" s="77">
        <v>87.532859264146097</v>
      </c>
      <c r="L103" s="77">
        <v>72.646249915371996</v>
      </c>
      <c r="M103" s="77">
        <v>69.904462406903605</v>
      </c>
      <c r="N103" s="77">
        <v>71.288669499168904</v>
      </c>
      <c r="O103" s="77"/>
      <c r="P103" s="70" t="s">
        <v>177</v>
      </c>
      <c r="Q103" s="70" t="s">
        <v>469</v>
      </c>
      <c r="R103" s="77">
        <v>16840</v>
      </c>
      <c r="S103" s="77">
        <v>16813</v>
      </c>
      <c r="T103" s="77">
        <v>16810</v>
      </c>
      <c r="U103" s="77">
        <v>16793</v>
      </c>
      <c r="V103" s="77">
        <v>16808</v>
      </c>
      <c r="W103" s="77">
        <v>16800</v>
      </c>
      <c r="X103" s="77">
        <v>16959</v>
      </c>
      <c r="Y103" s="77">
        <v>17160</v>
      </c>
      <c r="Z103" s="77">
        <v>17437</v>
      </c>
      <c r="AA103" s="77">
        <v>17455</v>
      </c>
      <c r="AB103" s="77">
        <v>17468</v>
      </c>
      <c r="AC103" s="77">
        <v>17452</v>
      </c>
      <c r="AE103" s="70" t="s">
        <v>177</v>
      </c>
      <c r="AF103" s="70" t="s">
        <v>469</v>
      </c>
      <c r="AG103" s="245">
        <f t="shared" si="12"/>
        <v>5.9274899090636755</v>
      </c>
      <c r="AH103" s="245">
        <f t="shared" si="13"/>
        <v>5.6069096545394812</v>
      </c>
      <c r="AI103" s="245">
        <f t="shared" si="14"/>
        <v>5.4692251285920763</v>
      </c>
      <c r="AJ103" s="245">
        <f t="shared" si="15"/>
        <v>5.1146074605458107</v>
      </c>
      <c r="AK103" s="245">
        <f t="shared" si="16"/>
        <v>5.0666611663331045</v>
      </c>
      <c r="AL103" s="245">
        <f t="shared" si="17"/>
        <v>5.2263615430406487</v>
      </c>
      <c r="AM103" s="245">
        <f t="shared" si="18"/>
        <v>5.3015524309453914</v>
      </c>
      <c r="AN103" s="245">
        <f t="shared" si="19"/>
        <v>5.2250852840388635</v>
      </c>
      <c r="AO103" s="245">
        <f t="shared" si="20"/>
        <v>5.0199494904023689</v>
      </c>
      <c r="AP103" s="245">
        <f t="shared" si="21"/>
        <v>4.1619163514965338</v>
      </c>
      <c r="AQ103" s="245">
        <f t="shared" si="22"/>
        <v>4.0018583928843379</v>
      </c>
      <c r="AR103" s="245">
        <f t="shared" si="23"/>
        <v>4.0848423962393365</v>
      </c>
    </row>
    <row r="104" spans="1:44" x14ac:dyDescent="0.25">
      <c r="A104" s="70" t="s">
        <v>178</v>
      </c>
      <c r="B104" s="70" t="s">
        <v>470</v>
      </c>
      <c r="C104" s="77">
        <v>101.339269770862</v>
      </c>
      <c r="D104" s="77">
        <v>98.597140359345005</v>
      </c>
      <c r="E104" s="77">
        <v>101.927495305164</v>
      </c>
      <c r="F104" s="77">
        <v>99.766368910180603</v>
      </c>
      <c r="G104" s="77">
        <v>90.9497957770472</v>
      </c>
      <c r="H104" s="77">
        <v>90.230813373822897</v>
      </c>
      <c r="I104" s="77">
        <v>91.162481228466206</v>
      </c>
      <c r="J104" s="77">
        <v>88.730274269560198</v>
      </c>
      <c r="K104" s="77">
        <v>88.226644763029398</v>
      </c>
      <c r="L104" s="77">
        <v>88.687004686866203</v>
      </c>
      <c r="M104" s="77">
        <v>85.601391941529499</v>
      </c>
      <c r="N104" s="77">
        <v>83.511463086796596</v>
      </c>
      <c r="O104" s="77"/>
      <c r="P104" s="70" t="s">
        <v>178</v>
      </c>
      <c r="Q104" s="70" t="s">
        <v>470</v>
      </c>
      <c r="R104" s="77">
        <v>13184</v>
      </c>
      <c r="S104" s="77">
        <v>13290</v>
      </c>
      <c r="T104" s="77">
        <v>13242</v>
      </c>
      <c r="U104" s="77">
        <v>13250</v>
      </c>
      <c r="V104" s="77">
        <v>13275</v>
      </c>
      <c r="W104" s="77">
        <v>13332</v>
      </c>
      <c r="X104" s="77">
        <v>13460</v>
      </c>
      <c r="Y104" s="77">
        <v>13655</v>
      </c>
      <c r="Z104" s="77">
        <v>13919</v>
      </c>
      <c r="AA104" s="77">
        <v>14025</v>
      </c>
      <c r="AB104" s="77">
        <v>14123</v>
      </c>
      <c r="AC104" s="77">
        <v>14268</v>
      </c>
      <c r="AE104" s="70" t="s">
        <v>178</v>
      </c>
      <c r="AF104" s="70" t="s">
        <v>470</v>
      </c>
      <c r="AG104" s="245">
        <f t="shared" si="12"/>
        <v>7.6865344182996056</v>
      </c>
      <c r="AH104" s="245">
        <f t="shared" si="13"/>
        <v>7.4188969420124158</v>
      </c>
      <c r="AI104" s="245">
        <f t="shared" si="14"/>
        <v>7.6972885746234709</v>
      </c>
      <c r="AJ104" s="245">
        <f t="shared" si="15"/>
        <v>7.5295372762400463</v>
      </c>
      <c r="AK104" s="245">
        <f t="shared" si="16"/>
        <v>6.8512087214348174</v>
      </c>
      <c r="AL104" s="245">
        <f t="shared" si="17"/>
        <v>6.7679878018168989</v>
      </c>
      <c r="AM104" s="245">
        <f t="shared" si="18"/>
        <v>6.7728440734373105</v>
      </c>
      <c r="AN104" s="245">
        <f t="shared" si="19"/>
        <v>6.4980061713335919</v>
      </c>
      <c r="AO104" s="245">
        <f t="shared" si="20"/>
        <v>6.3385763893260574</v>
      </c>
      <c r="AP104" s="245">
        <f t="shared" si="21"/>
        <v>6.3234940953202283</v>
      </c>
      <c r="AQ104" s="245">
        <f t="shared" si="22"/>
        <v>6.0611337493117254</v>
      </c>
      <c r="AR104" s="245">
        <f t="shared" si="23"/>
        <v>5.8530602107370751</v>
      </c>
    </row>
    <row r="105" spans="1:44" x14ac:dyDescent="0.25">
      <c r="A105" s="70" t="s">
        <v>179</v>
      </c>
      <c r="B105" s="70" t="s">
        <v>471</v>
      </c>
      <c r="C105" s="77">
        <v>77.455655533974095</v>
      </c>
      <c r="D105" s="77">
        <v>73.246443064362296</v>
      </c>
      <c r="E105" s="77">
        <v>74.987312043784499</v>
      </c>
      <c r="F105" s="77">
        <v>72.799279249628697</v>
      </c>
      <c r="G105" s="77">
        <v>69.589038295513603</v>
      </c>
      <c r="H105" s="77">
        <v>69.113439866877798</v>
      </c>
      <c r="I105" s="77">
        <v>68.566229563168505</v>
      </c>
      <c r="J105" s="77">
        <v>64.463222658336903</v>
      </c>
      <c r="K105" s="77">
        <v>63.574219577119102</v>
      </c>
      <c r="L105" s="77">
        <v>63.551192913380902</v>
      </c>
      <c r="M105" s="77">
        <v>59.8424418680545</v>
      </c>
      <c r="N105" s="77">
        <v>61.607502394919997</v>
      </c>
      <c r="O105" s="77"/>
      <c r="P105" s="70" t="s">
        <v>179</v>
      </c>
      <c r="Q105" s="70" t="s">
        <v>471</v>
      </c>
      <c r="R105" s="77">
        <v>21667</v>
      </c>
      <c r="S105" s="77">
        <v>21949</v>
      </c>
      <c r="T105" s="77">
        <v>22259</v>
      </c>
      <c r="U105" s="77">
        <v>22296</v>
      </c>
      <c r="V105" s="77">
        <v>22534</v>
      </c>
      <c r="W105" s="77">
        <v>22672</v>
      </c>
      <c r="X105" s="77">
        <v>22994</v>
      </c>
      <c r="Y105" s="77">
        <v>23119</v>
      </c>
      <c r="Z105" s="77">
        <v>23600</v>
      </c>
      <c r="AA105" s="77">
        <v>24167</v>
      </c>
      <c r="AB105" s="77">
        <v>24724</v>
      </c>
      <c r="AC105" s="77">
        <v>25396</v>
      </c>
      <c r="AE105" s="70" t="s">
        <v>179</v>
      </c>
      <c r="AF105" s="70" t="s">
        <v>471</v>
      </c>
      <c r="AG105" s="245">
        <f t="shared" si="12"/>
        <v>3.5748214120078501</v>
      </c>
      <c r="AH105" s="245">
        <f t="shared" si="13"/>
        <v>3.337119826158927</v>
      </c>
      <c r="AI105" s="245">
        <f t="shared" si="14"/>
        <v>3.3688535892800435</v>
      </c>
      <c r="AJ105" s="245">
        <f t="shared" si="15"/>
        <v>3.2651273434530275</v>
      </c>
      <c r="AK105" s="245">
        <f t="shared" si="16"/>
        <v>3.0881795640149821</v>
      </c>
      <c r="AL105" s="245">
        <f t="shared" si="17"/>
        <v>3.0484050752857179</v>
      </c>
      <c r="AM105" s="245">
        <f t="shared" si="18"/>
        <v>2.9819183075223323</v>
      </c>
      <c r="AN105" s="245">
        <f t="shared" si="19"/>
        <v>2.788322274247887</v>
      </c>
      <c r="AO105" s="245">
        <f t="shared" si="20"/>
        <v>2.6938228634372501</v>
      </c>
      <c r="AP105" s="245">
        <f t="shared" si="21"/>
        <v>2.6296682630604091</v>
      </c>
      <c r="AQ105" s="245">
        <f t="shared" si="22"/>
        <v>2.420419101603887</v>
      </c>
      <c r="AR105" s="245">
        <f t="shared" si="23"/>
        <v>2.4258742477130255</v>
      </c>
    </row>
    <row r="106" spans="1:44" x14ac:dyDescent="0.25">
      <c r="A106" s="70" t="s">
        <v>180</v>
      </c>
      <c r="B106" s="70" t="s">
        <v>472</v>
      </c>
      <c r="C106" s="77">
        <v>79.844022547179705</v>
      </c>
      <c r="D106" s="77">
        <v>76.538303285443703</v>
      </c>
      <c r="E106" s="77">
        <v>80.985362446015102</v>
      </c>
      <c r="F106" s="77">
        <v>82.5902545412238</v>
      </c>
      <c r="G106" s="77">
        <v>70.304431916308005</v>
      </c>
      <c r="H106" s="77">
        <v>67.935031403571301</v>
      </c>
      <c r="I106" s="77">
        <v>86.366014410428605</v>
      </c>
      <c r="J106" s="77">
        <v>72.150065831625</v>
      </c>
      <c r="K106" s="77">
        <v>62.307849828275799</v>
      </c>
      <c r="L106" s="77">
        <v>59.084791202367803</v>
      </c>
      <c r="M106" s="77">
        <v>58.6434179221378</v>
      </c>
      <c r="N106" s="77">
        <v>58.657065208262303</v>
      </c>
      <c r="O106" s="77"/>
      <c r="P106" s="70" t="s">
        <v>180</v>
      </c>
      <c r="Q106" s="70" t="s">
        <v>472</v>
      </c>
      <c r="R106" s="77">
        <v>16230</v>
      </c>
      <c r="S106" s="77">
        <v>16509</v>
      </c>
      <c r="T106" s="77">
        <v>16701</v>
      </c>
      <c r="U106" s="77">
        <v>16843</v>
      </c>
      <c r="V106" s="77">
        <v>17011</v>
      </c>
      <c r="W106" s="77">
        <v>17114</v>
      </c>
      <c r="X106" s="77">
        <v>17211</v>
      </c>
      <c r="Y106" s="77">
        <v>17430</v>
      </c>
      <c r="Z106" s="77">
        <v>17646</v>
      </c>
      <c r="AA106" s="77">
        <v>18073</v>
      </c>
      <c r="AB106" s="77">
        <v>18360</v>
      </c>
      <c r="AC106" s="77">
        <v>19112</v>
      </c>
      <c r="AE106" s="70" t="s">
        <v>180</v>
      </c>
      <c r="AF106" s="70" t="s">
        <v>472</v>
      </c>
      <c r="AG106" s="245">
        <f t="shared" si="12"/>
        <v>4.9195331205902466</v>
      </c>
      <c r="AH106" s="245">
        <f t="shared" si="13"/>
        <v>4.6361562351107706</v>
      </c>
      <c r="AI106" s="245">
        <f t="shared" si="14"/>
        <v>4.8491325337413986</v>
      </c>
      <c r="AJ106" s="245">
        <f t="shared" si="15"/>
        <v>4.903535863042439</v>
      </c>
      <c r="AK106" s="245">
        <f t="shared" si="16"/>
        <v>4.1328806017463995</v>
      </c>
      <c r="AL106" s="245">
        <f t="shared" si="17"/>
        <v>3.9695589227282513</v>
      </c>
      <c r="AM106" s="245">
        <f t="shared" si="18"/>
        <v>5.0180706763365635</v>
      </c>
      <c r="AN106" s="245">
        <f t="shared" si="19"/>
        <v>4.1394185789802069</v>
      </c>
      <c r="AO106" s="245">
        <f t="shared" si="20"/>
        <v>3.530990016336609</v>
      </c>
      <c r="AP106" s="245">
        <f t="shared" si="21"/>
        <v>3.2692298568233165</v>
      </c>
      <c r="AQ106" s="245">
        <f t="shared" si="22"/>
        <v>3.1940859434715576</v>
      </c>
      <c r="AR106" s="245">
        <f t="shared" si="23"/>
        <v>3.0691222900932558</v>
      </c>
    </row>
    <row r="107" spans="1:44" x14ac:dyDescent="0.25">
      <c r="A107" s="70" t="s">
        <v>181</v>
      </c>
      <c r="B107" s="70" t="s">
        <v>473</v>
      </c>
      <c r="C107" s="77">
        <v>99.722525024248199</v>
      </c>
      <c r="D107" s="77">
        <v>98.305828805162903</v>
      </c>
      <c r="E107" s="77">
        <v>97.707173413526903</v>
      </c>
      <c r="F107" s="77">
        <v>94.081548779977993</v>
      </c>
      <c r="G107" s="77">
        <v>87.254443461590895</v>
      </c>
      <c r="H107" s="77">
        <v>85.302685735609998</v>
      </c>
      <c r="I107" s="77">
        <v>84.231659155955995</v>
      </c>
      <c r="J107" s="77">
        <v>81.962907104520497</v>
      </c>
      <c r="K107" s="77">
        <v>80.528005537197998</v>
      </c>
      <c r="L107" s="77">
        <v>79.402535798188893</v>
      </c>
      <c r="M107" s="77">
        <v>76.128310323108195</v>
      </c>
      <c r="N107" s="77">
        <v>77.504612967922796</v>
      </c>
      <c r="O107" s="77"/>
      <c r="P107" s="70" t="s">
        <v>181</v>
      </c>
      <c r="Q107" s="70" t="s">
        <v>473</v>
      </c>
      <c r="R107" s="77">
        <v>32843</v>
      </c>
      <c r="S107" s="77">
        <v>33162</v>
      </c>
      <c r="T107" s="77">
        <v>33303</v>
      </c>
      <c r="U107" s="77">
        <v>33510</v>
      </c>
      <c r="V107" s="77">
        <v>33615</v>
      </c>
      <c r="W107" s="77">
        <v>33807</v>
      </c>
      <c r="X107" s="77">
        <v>34110</v>
      </c>
      <c r="Y107" s="77">
        <v>34667</v>
      </c>
      <c r="Z107" s="77">
        <v>35257</v>
      </c>
      <c r="AA107" s="77">
        <v>35790</v>
      </c>
      <c r="AB107" s="77">
        <v>36499</v>
      </c>
      <c r="AC107" s="77">
        <v>36628</v>
      </c>
      <c r="AE107" s="70" t="s">
        <v>181</v>
      </c>
      <c r="AF107" s="70" t="s">
        <v>473</v>
      </c>
      <c r="AG107" s="245">
        <f t="shared" si="12"/>
        <v>3.0363403167873884</v>
      </c>
      <c r="AH107" s="245">
        <f t="shared" si="13"/>
        <v>2.9644119415343737</v>
      </c>
      <c r="AI107" s="245">
        <f t="shared" si="14"/>
        <v>2.9338850377901964</v>
      </c>
      <c r="AJ107" s="245">
        <f t="shared" si="15"/>
        <v>2.8075663616824231</v>
      </c>
      <c r="AK107" s="245">
        <f t="shared" si="16"/>
        <v>2.5956996418738925</v>
      </c>
      <c r="AL107" s="245">
        <f t="shared" si="17"/>
        <v>2.5232255371849024</v>
      </c>
      <c r="AM107" s="245">
        <f t="shared" si="18"/>
        <v>2.4694124642613895</v>
      </c>
      <c r="AN107" s="245">
        <f t="shared" si="19"/>
        <v>2.364291894439106</v>
      </c>
      <c r="AO107" s="245">
        <f t="shared" si="20"/>
        <v>2.2840288605723118</v>
      </c>
      <c r="AP107" s="245">
        <f t="shared" si="21"/>
        <v>2.2185676389547049</v>
      </c>
      <c r="AQ107" s="245">
        <f t="shared" si="22"/>
        <v>2.0857642763667004</v>
      </c>
      <c r="AR107" s="245">
        <f t="shared" si="23"/>
        <v>2.1159935832675218</v>
      </c>
    </row>
    <row r="108" spans="1:44" x14ac:dyDescent="0.25">
      <c r="A108" s="70" t="s">
        <v>182</v>
      </c>
      <c r="B108" s="70" t="s">
        <v>474</v>
      </c>
      <c r="C108" s="77">
        <v>90.325965187460895</v>
      </c>
      <c r="D108" s="77">
        <v>85.036223323432694</v>
      </c>
      <c r="E108" s="77">
        <v>87.809494977213802</v>
      </c>
      <c r="F108" s="77">
        <v>86.113586986845206</v>
      </c>
      <c r="G108" s="77">
        <v>77.4699106993328</v>
      </c>
      <c r="H108" s="77">
        <v>73.838841730828406</v>
      </c>
      <c r="I108" s="77">
        <v>71.313127881157897</v>
      </c>
      <c r="J108" s="77">
        <v>69.945887833267605</v>
      </c>
      <c r="K108" s="77">
        <v>73.267584726908694</v>
      </c>
      <c r="L108" s="77">
        <v>68.1673254281135</v>
      </c>
      <c r="M108" s="77">
        <v>63.425497438606399</v>
      </c>
      <c r="N108" s="77">
        <v>63.761920844990399</v>
      </c>
      <c r="O108" s="77"/>
      <c r="P108" s="70" t="s">
        <v>182</v>
      </c>
      <c r="Q108" s="70" t="s">
        <v>474</v>
      </c>
      <c r="R108" s="77">
        <v>13662</v>
      </c>
      <c r="S108" s="77">
        <v>13526</v>
      </c>
      <c r="T108" s="77">
        <v>13590</v>
      </c>
      <c r="U108" s="77">
        <v>13603</v>
      </c>
      <c r="V108" s="77">
        <v>13620</v>
      </c>
      <c r="W108" s="77">
        <v>13687</v>
      </c>
      <c r="X108" s="77">
        <v>13864</v>
      </c>
      <c r="Y108" s="77">
        <v>14102</v>
      </c>
      <c r="Z108" s="77">
        <v>14406</v>
      </c>
      <c r="AA108" s="77">
        <v>14715</v>
      </c>
      <c r="AB108" s="77">
        <v>14915</v>
      </c>
      <c r="AC108" s="77">
        <v>15007</v>
      </c>
      <c r="AE108" s="70" t="s">
        <v>182</v>
      </c>
      <c r="AF108" s="70" t="s">
        <v>474</v>
      </c>
      <c r="AG108" s="245">
        <f t="shared" si="12"/>
        <v>6.6114745416089074</v>
      </c>
      <c r="AH108" s="245">
        <f t="shared" si="13"/>
        <v>6.2868714567080213</v>
      </c>
      <c r="AI108" s="245">
        <f t="shared" si="14"/>
        <v>6.4613314920687124</v>
      </c>
      <c r="AJ108" s="245">
        <f t="shared" si="15"/>
        <v>6.3304849655844446</v>
      </c>
      <c r="AK108" s="245">
        <f t="shared" si="16"/>
        <v>5.6879523274106312</v>
      </c>
      <c r="AL108" s="245">
        <f t="shared" si="17"/>
        <v>5.3948156448329376</v>
      </c>
      <c r="AM108" s="245">
        <f t="shared" si="18"/>
        <v>5.1437628304355085</v>
      </c>
      <c r="AN108" s="245">
        <f t="shared" si="19"/>
        <v>4.9599977189950089</v>
      </c>
      <c r="AO108" s="245">
        <f t="shared" si="20"/>
        <v>5.0859075889843606</v>
      </c>
      <c r="AP108" s="245">
        <f t="shared" si="21"/>
        <v>4.632505975406966</v>
      </c>
      <c r="AQ108" s="245">
        <f t="shared" si="22"/>
        <v>4.2524637907211797</v>
      </c>
      <c r="AR108" s="245">
        <f t="shared" si="23"/>
        <v>4.2488119440921164</v>
      </c>
    </row>
    <row r="109" spans="1:44" x14ac:dyDescent="0.25">
      <c r="A109" s="70" t="s">
        <v>183</v>
      </c>
      <c r="B109" s="70" t="s">
        <v>475</v>
      </c>
      <c r="C109" s="77">
        <v>57.847395419859602</v>
      </c>
      <c r="D109" s="77">
        <v>54.376780147058703</v>
      </c>
      <c r="E109" s="77">
        <v>56.281560670425499</v>
      </c>
      <c r="F109" s="77">
        <v>53.727601457629298</v>
      </c>
      <c r="G109" s="77">
        <v>48.692444921796302</v>
      </c>
      <c r="H109" s="77">
        <v>46.222561850506999</v>
      </c>
      <c r="I109" s="77">
        <v>45.0570600468075</v>
      </c>
      <c r="J109" s="77">
        <v>43.679743049857997</v>
      </c>
      <c r="K109" s="77">
        <v>41.918335846661201</v>
      </c>
      <c r="L109" s="77">
        <v>43.848123313069301</v>
      </c>
      <c r="M109" s="77">
        <v>40.700854953035403</v>
      </c>
      <c r="N109" s="77">
        <v>42.055323810823097</v>
      </c>
      <c r="O109" s="77"/>
      <c r="P109" s="70" t="s">
        <v>183</v>
      </c>
      <c r="Q109" s="70" t="s">
        <v>475</v>
      </c>
      <c r="R109" s="77">
        <v>9592</v>
      </c>
      <c r="S109" s="77">
        <v>9639</v>
      </c>
      <c r="T109" s="77">
        <v>9631</v>
      </c>
      <c r="U109" s="77">
        <v>9663</v>
      </c>
      <c r="V109" s="77">
        <v>9655</v>
      </c>
      <c r="W109" s="77">
        <v>9653</v>
      </c>
      <c r="X109" s="77">
        <v>9733</v>
      </c>
      <c r="Y109" s="77">
        <v>9831</v>
      </c>
      <c r="Z109" s="77">
        <v>9958</v>
      </c>
      <c r="AA109" s="77">
        <v>10047</v>
      </c>
      <c r="AB109" s="77">
        <v>10174</v>
      </c>
      <c r="AC109" s="77">
        <v>10280</v>
      </c>
      <c r="AE109" s="70" t="s">
        <v>183</v>
      </c>
      <c r="AF109" s="70" t="s">
        <v>475</v>
      </c>
      <c r="AG109" s="245">
        <f t="shared" si="12"/>
        <v>6.0307960195850292</v>
      </c>
      <c r="AH109" s="245">
        <f t="shared" si="13"/>
        <v>5.6413300287435106</v>
      </c>
      <c r="AI109" s="245">
        <f t="shared" si="14"/>
        <v>5.8437919915300069</v>
      </c>
      <c r="AJ109" s="245">
        <f t="shared" si="15"/>
        <v>5.5601367543857281</v>
      </c>
      <c r="AK109" s="245">
        <f t="shared" si="16"/>
        <v>5.0432361389742422</v>
      </c>
      <c r="AL109" s="245">
        <f t="shared" si="17"/>
        <v>4.7884141562733866</v>
      </c>
      <c r="AM109" s="245">
        <f t="shared" si="18"/>
        <v>4.6293085427727831</v>
      </c>
      <c r="AN109" s="245">
        <f t="shared" si="19"/>
        <v>4.4430620536932155</v>
      </c>
      <c r="AO109" s="245">
        <f t="shared" si="20"/>
        <v>4.2095135415405904</v>
      </c>
      <c r="AP109" s="245">
        <f t="shared" si="21"/>
        <v>4.3643001207394549</v>
      </c>
      <c r="AQ109" s="245">
        <f t="shared" si="22"/>
        <v>4.0004771921599573</v>
      </c>
      <c r="AR109" s="245">
        <f t="shared" si="23"/>
        <v>4.0909848065003009</v>
      </c>
    </row>
    <row r="110" spans="1:44" x14ac:dyDescent="0.25">
      <c r="A110" s="70" t="s">
        <v>184</v>
      </c>
      <c r="B110" s="70" t="s">
        <v>476</v>
      </c>
      <c r="C110" s="77">
        <v>100.106660025472</v>
      </c>
      <c r="D110" s="77">
        <v>110.531158857511</v>
      </c>
      <c r="E110" s="77">
        <v>129.59668778682999</v>
      </c>
      <c r="F110" s="77">
        <v>121.418658696056</v>
      </c>
      <c r="G110" s="77">
        <v>121.892504618922</v>
      </c>
      <c r="H110" s="77">
        <v>105.873959042419</v>
      </c>
      <c r="I110" s="77">
        <v>98.442512186687395</v>
      </c>
      <c r="J110" s="77">
        <v>90.741366331393806</v>
      </c>
      <c r="K110" s="77">
        <v>95.093875081164001</v>
      </c>
      <c r="L110" s="77">
        <v>81.411179363875206</v>
      </c>
      <c r="M110" s="77">
        <v>80.620238810979998</v>
      </c>
      <c r="N110" s="77">
        <v>80.8873658726488</v>
      </c>
      <c r="O110" s="77"/>
      <c r="P110" s="70" t="s">
        <v>184</v>
      </c>
      <c r="Q110" s="70" t="s">
        <v>476</v>
      </c>
      <c r="R110" s="77">
        <v>14613</v>
      </c>
      <c r="S110" s="77">
        <v>14813</v>
      </c>
      <c r="T110" s="77">
        <v>14841</v>
      </c>
      <c r="U110" s="77">
        <v>14851</v>
      </c>
      <c r="V110" s="77">
        <v>14866</v>
      </c>
      <c r="W110" s="77">
        <v>14801</v>
      </c>
      <c r="X110" s="77">
        <v>14894</v>
      </c>
      <c r="Y110" s="77">
        <v>14962</v>
      </c>
      <c r="Z110" s="77">
        <v>15202</v>
      </c>
      <c r="AA110" s="77">
        <v>15429</v>
      </c>
      <c r="AB110" s="77">
        <v>15501</v>
      </c>
      <c r="AC110" s="77">
        <v>15715</v>
      </c>
      <c r="AE110" s="70" t="s">
        <v>184</v>
      </c>
      <c r="AF110" s="70" t="s">
        <v>476</v>
      </c>
      <c r="AG110" s="245">
        <f t="shared" si="12"/>
        <v>6.8505207709212339</v>
      </c>
      <c r="AH110" s="245">
        <f t="shared" si="13"/>
        <v>7.4617672893749418</v>
      </c>
      <c r="AI110" s="245">
        <f t="shared" si="14"/>
        <v>8.7323420111063932</v>
      </c>
      <c r="AJ110" s="245">
        <f t="shared" si="15"/>
        <v>8.175790094677529</v>
      </c>
      <c r="AK110" s="245">
        <f t="shared" si="16"/>
        <v>8.1994150826666221</v>
      </c>
      <c r="AL110" s="245">
        <f t="shared" si="17"/>
        <v>7.153162559449969</v>
      </c>
      <c r="AM110" s="245">
        <f t="shared" si="18"/>
        <v>6.6095415728942797</v>
      </c>
      <c r="AN110" s="245">
        <f t="shared" si="19"/>
        <v>6.0647885530940915</v>
      </c>
      <c r="AO110" s="245">
        <f t="shared" si="20"/>
        <v>6.2553529194292858</v>
      </c>
      <c r="AP110" s="245">
        <f t="shared" si="21"/>
        <v>5.2765039447712239</v>
      </c>
      <c r="AQ110" s="245">
        <f t="shared" si="22"/>
        <v>5.2009701832772075</v>
      </c>
      <c r="AR110" s="245">
        <f t="shared" si="23"/>
        <v>5.1471438671745977</v>
      </c>
    </row>
    <row r="111" spans="1:44" x14ac:dyDescent="0.25">
      <c r="A111" s="70" t="s">
        <v>185</v>
      </c>
      <c r="B111" s="70" t="s">
        <v>477</v>
      </c>
      <c r="C111" s="77">
        <v>95.3091706792884</v>
      </c>
      <c r="D111" s="77">
        <v>91.988339786869105</v>
      </c>
      <c r="E111" s="77">
        <v>93.841889509302305</v>
      </c>
      <c r="F111" s="77">
        <v>89.498899751214296</v>
      </c>
      <c r="G111" s="77">
        <v>83.340184479201199</v>
      </c>
      <c r="H111" s="77">
        <v>81.787692606168605</v>
      </c>
      <c r="I111" s="77">
        <v>80.842856788409904</v>
      </c>
      <c r="J111" s="77">
        <v>80.258587446069896</v>
      </c>
      <c r="K111" s="77">
        <v>76.679567892278897</v>
      </c>
      <c r="L111" s="77">
        <v>75.234759019076293</v>
      </c>
      <c r="M111" s="77">
        <v>71.6633135426801</v>
      </c>
      <c r="N111" s="77">
        <v>73.807620573139801</v>
      </c>
      <c r="O111" s="77"/>
      <c r="P111" s="70" t="s">
        <v>185</v>
      </c>
      <c r="Q111" s="70" t="s">
        <v>477</v>
      </c>
      <c r="R111" s="77">
        <v>28255</v>
      </c>
      <c r="S111" s="77">
        <v>28638</v>
      </c>
      <c r="T111" s="77">
        <v>29013</v>
      </c>
      <c r="U111" s="77">
        <v>29261</v>
      </c>
      <c r="V111" s="77">
        <v>29427</v>
      </c>
      <c r="W111" s="77">
        <v>29600</v>
      </c>
      <c r="X111" s="77">
        <v>29808</v>
      </c>
      <c r="Y111" s="77">
        <v>30104</v>
      </c>
      <c r="Z111" s="77">
        <v>30532</v>
      </c>
      <c r="AA111" s="77">
        <v>30959</v>
      </c>
      <c r="AB111" s="77">
        <v>31491</v>
      </c>
      <c r="AC111" s="77">
        <v>31705</v>
      </c>
      <c r="AE111" s="70" t="s">
        <v>185</v>
      </c>
      <c r="AF111" s="70" t="s">
        <v>477</v>
      </c>
      <c r="AG111" s="245">
        <f t="shared" si="12"/>
        <v>3.3731789304296016</v>
      </c>
      <c r="AH111" s="245">
        <f t="shared" si="13"/>
        <v>3.2121076816421925</v>
      </c>
      <c r="AI111" s="245">
        <f t="shared" si="14"/>
        <v>3.2344772863648124</v>
      </c>
      <c r="AJ111" s="245">
        <f t="shared" si="15"/>
        <v>3.0586411862620655</v>
      </c>
      <c r="AK111" s="245">
        <f t="shared" si="16"/>
        <v>2.8320992448839908</v>
      </c>
      <c r="AL111" s="245">
        <f t="shared" si="17"/>
        <v>2.7630977231813718</v>
      </c>
      <c r="AM111" s="245">
        <f t="shared" si="18"/>
        <v>2.7121194574748357</v>
      </c>
      <c r="AN111" s="245">
        <f t="shared" si="19"/>
        <v>2.6660439624657819</v>
      </c>
      <c r="AO111" s="245">
        <f t="shared" si="20"/>
        <v>2.5114492300628486</v>
      </c>
      <c r="AP111" s="245">
        <f t="shared" si="21"/>
        <v>2.4301417687611448</v>
      </c>
      <c r="AQ111" s="245">
        <f t="shared" si="22"/>
        <v>2.2756760199002923</v>
      </c>
      <c r="AR111" s="245">
        <f t="shared" si="23"/>
        <v>2.3279489220356351</v>
      </c>
    </row>
    <row r="112" spans="1:44" x14ac:dyDescent="0.25">
      <c r="A112" s="70" t="s">
        <v>186</v>
      </c>
      <c r="B112" s="70" t="s">
        <v>478</v>
      </c>
      <c r="C112" s="77">
        <v>59.783151648049497</v>
      </c>
      <c r="D112" s="77">
        <v>59.627230013087797</v>
      </c>
      <c r="E112" s="77">
        <v>60.670728394088499</v>
      </c>
      <c r="F112" s="77">
        <v>58.610828825391202</v>
      </c>
      <c r="G112" s="77">
        <v>54.659603645579601</v>
      </c>
      <c r="H112" s="77">
        <v>52.860272055906101</v>
      </c>
      <c r="I112" s="77">
        <v>52.443709729866697</v>
      </c>
      <c r="J112" s="77">
        <v>55.232440368658501</v>
      </c>
      <c r="K112" s="77">
        <v>53.045039855218903</v>
      </c>
      <c r="L112" s="77">
        <v>52.684947046490997</v>
      </c>
      <c r="M112" s="77">
        <v>50.798826410301402</v>
      </c>
      <c r="N112" s="77">
        <v>48.145349466694199</v>
      </c>
      <c r="O112" s="77"/>
      <c r="P112" s="70" t="s">
        <v>186</v>
      </c>
      <c r="Q112" s="70" t="s">
        <v>478</v>
      </c>
      <c r="R112" s="77">
        <v>20449</v>
      </c>
      <c r="S112" s="77">
        <v>21065</v>
      </c>
      <c r="T112" s="77">
        <v>21559</v>
      </c>
      <c r="U112" s="77">
        <v>22017</v>
      </c>
      <c r="V112" s="77">
        <v>22298</v>
      </c>
      <c r="W112" s="77">
        <v>22496</v>
      </c>
      <c r="X112" s="77">
        <v>22946</v>
      </c>
      <c r="Y112" s="77">
        <v>23324</v>
      </c>
      <c r="Z112" s="77">
        <v>23887</v>
      </c>
      <c r="AA112" s="77">
        <v>24264</v>
      </c>
      <c r="AB112" s="77">
        <v>24763</v>
      </c>
      <c r="AC112" s="77">
        <v>24834</v>
      </c>
      <c r="AE112" s="70" t="s">
        <v>186</v>
      </c>
      <c r="AF112" s="70" t="s">
        <v>478</v>
      </c>
      <c r="AG112" s="245">
        <f t="shared" si="12"/>
        <v>2.9235244583133402</v>
      </c>
      <c r="AH112" s="245">
        <f t="shared" si="13"/>
        <v>2.830630430243902</v>
      </c>
      <c r="AI112" s="245">
        <f t="shared" si="14"/>
        <v>2.8141717331086089</v>
      </c>
      <c r="AJ112" s="245">
        <f t="shared" si="15"/>
        <v>2.6620715277009221</v>
      </c>
      <c r="AK112" s="245">
        <f t="shared" si="16"/>
        <v>2.4513231521024128</v>
      </c>
      <c r="AL112" s="245">
        <f t="shared" si="17"/>
        <v>2.3497631603798941</v>
      </c>
      <c r="AM112" s="245">
        <f t="shared" si="18"/>
        <v>2.2855273132514031</v>
      </c>
      <c r="AN112" s="245">
        <f t="shared" si="19"/>
        <v>2.3680518079514021</v>
      </c>
      <c r="AO112" s="245">
        <f t="shared" si="20"/>
        <v>2.220665627965793</v>
      </c>
      <c r="AP112" s="245">
        <f t="shared" si="21"/>
        <v>2.1713215894531404</v>
      </c>
      <c r="AQ112" s="245">
        <f t="shared" si="22"/>
        <v>2.0514003315551994</v>
      </c>
      <c r="AR112" s="245">
        <f t="shared" si="23"/>
        <v>1.9386868594142788</v>
      </c>
    </row>
    <row r="113" spans="1:44" x14ac:dyDescent="0.25">
      <c r="A113" s="70" t="s">
        <v>187</v>
      </c>
      <c r="B113" s="70" t="s">
        <v>479</v>
      </c>
      <c r="C113" s="77">
        <v>91.430066189683302</v>
      </c>
      <c r="D113" s="77">
        <v>86.905497350420802</v>
      </c>
      <c r="E113" s="77">
        <v>89.143215963324096</v>
      </c>
      <c r="F113" s="77">
        <v>85.8428633400259</v>
      </c>
      <c r="G113" s="77">
        <v>81.072473196226099</v>
      </c>
      <c r="H113" s="77">
        <v>126.545067531662</v>
      </c>
      <c r="I113" s="77">
        <v>126.906220289891</v>
      </c>
      <c r="J113" s="77">
        <v>142.58885524681901</v>
      </c>
      <c r="K113" s="77">
        <v>133.70562350008501</v>
      </c>
      <c r="L113" s="77">
        <v>77.415745087164098</v>
      </c>
      <c r="M113" s="77">
        <v>75.957723109495205</v>
      </c>
      <c r="N113" s="77">
        <v>78.345433501562297</v>
      </c>
      <c r="O113" s="77"/>
      <c r="P113" s="70" t="s">
        <v>187</v>
      </c>
      <c r="Q113" s="70" t="s">
        <v>479</v>
      </c>
      <c r="R113" s="77">
        <v>19390</v>
      </c>
      <c r="S113" s="77">
        <v>19625</v>
      </c>
      <c r="T113" s="77">
        <v>19822</v>
      </c>
      <c r="U113" s="77">
        <v>19805</v>
      </c>
      <c r="V113" s="77">
        <v>19971</v>
      </c>
      <c r="W113" s="77">
        <v>20067</v>
      </c>
      <c r="X113" s="77">
        <v>20248</v>
      </c>
      <c r="Y113" s="77">
        <v>20462</v>
      </c>
      <c r="Z113" s="77">
        <v>20771</v>
      </c>
      <c r="AA113" s="77">
        <v>21074</v>
      </c>
      <c r="AB113" s="77">
        <v>21576</v>
      </c>
      <c r="AC113" s="77">
        <v>22229</v>
      </c>
      <c r="AE113" s="70" t="s">
        <v>187</v>
      </c>
      <c r="AF113" s="70" t="s">
        <v>479</v>
      </c>
      <c r="AG113" s="245">
        <f t="shared" si="12"/>
        <v>4.7153205873998614</v>
      </c>
      <c r="AH113" s="245">
        <f t="shared" si="13"/>
        <v>4.4283055974736714</v>
      </c>
      <c r="AI113" s="245">
        <f t="shared" si="14"/>
        <v>4.4971857513532489</v>
      </c>
      <c r="AJ113" s="245">
        <f t="shared" si="15"/>
        <v>4.3344036021219843</v>
      </c>
      <c r="AK113" s="245">
        <f t="shared" si="16"/>
        <v>4.0595099492376994</v>
      </c>
      <c r="AL113" s="245">
        <f t="shared" si="17"/>
        <v>6.3061278482913243</v>
      </c>
      <c r="AM113" s="245">
        <f t="shared" si="18"/>
        <v>6.267592862993431</v>
      </c>
      <c r="AN113" s="245">
        <f t="shared" si="19"/>
        <v>6.9684710803840781</v>
      </c>
      <c r="AO113" s="245">
        <f t="shared" si="20"/>
        <v>6.4371298204267973</v>
      </c>
      <c r="AP113" s="245">
        <f t="shared" si="21"/>
        <v>3.6735192695816687</v>
      </c>
      <c r="AQ113" s="245">
        <f t="shared" si="22"/>
        <v>3.5204728916154617</v>
      </c>
      <c r="AR113" s="245">
        <f t="shared" si="23"/>
        <v>3.5244695443592735</v>
      </c>
    </row>
    <row r="114" spans="1:44" x14ac:dyDescent="0.25">
      <c r="A114" s="70" t="s">
        <v>188</v>
      </c>
      <c r="B114" s="70" t="s">
        <v>480</v>
      </c>
      <c r="C114" s="77">
        <v>92.024738534714501</v>
      </c>
      <c r="D114" s="77">
        <v>89.363892794721906</v>
      </c>
      <c r="E114" s="77">
        <v>103.29956004979</v>
      </c>
      <c r="F114" s="77">
        <v>107.888696651562</v>
      </c>
      <c r="G114" s="77">
        <v>92.000468820502505</v>
      </c>
      <c r="H114" s="77">
        <v>90.102423209447494</v>
      </c>
      <c r="I114" s="77">
        <v>89.492396332591795</v>
      </c>
      <c r="J114" s="77">
        <v>75.5437158914213</v>
      </c>
      <c r="K114" s="77">
        <v>73.203006242493501</v>
      </c>
      <c r="L114" s="77">
        <v>74.8098368083851</v>
      </c>
      <c r="M114" s="77">
        <v>70.805445421151404</v>
      </c>
      <c r="N114" s="77">
        <v>72.7941476906677</v>
      </c>
      <c r="O114" s="77"/>
      <c r="P114" s="70" t="s">
        <v>188</v>
      </c>
      <c r="Q114" s="70" t="s">
        <v>480</v>
      </c>
      <c r="R114" s="77">
        <v>14784</v>
      </c>
      <c r="S114" s="77">
        <v>14867</v>
      </c>
      <c r="T114" s="77">
        <v>14981</v>
      </c>
      <c r="U114" s="77">
        <v>14946</v>
      </c>
      <c r="V114" s="77">
        <v>14955</v>
      </c>
      <c r="W114" s="77">
        <v>15025</v>
      </c>
      <c r="X114" s="77">
        <v>15167</v>
      </c>
      <c r="Y114" s="77">
        <v>15149</v>
      </c>
      <c r="Z114" s="77">
        <v>15408</v>
      </c>
      <c r="AA114" s="77">
        <v>15642</v>
      </c>
      <c r="AB114" s="77">
        <v>15759</v>
      </c>
      <c r="AC114" s="77">
        <v>15889</v>
      </c>
      <c r="AE114" s="70" t="s">
        <v>188</v>
      </c>
      <c r="AF114" s="70" t="s">
        <v>480</v>
      </c>
      <c r="AG114" s="245">
        <f t="shared" si="12"/>
        <v>6.2246170545667274</v>
      </c>
      <c r="AH114" s="245">
        <f t="shared" si="13"/>
        <v>6.0108894057121081</v>
      </c>
      <c r="AI114" s="245">
        <f t="shared" si="14"/>
        <v>6.8953714738528804</v>
      </c>
      <c r="AJ114" s="245">
        <f t="shared" si="15"/>
        <v>7.2185666165905262</v>
      </c>
      <c r="AK114" s="245">
        <f t="shared" si="16"/>
        <v>6.1518200481780339</v>
      </c>
      <c r="AL114" s="245">
        <f t="shared" si="17"/>
        <v>5.9968334914773713</v>
      </c>
      <c r="AM114" s="245">
        <f t="shared" si="18"/>
        <v>5.900467879777926</v>
      </c>
      <c r="AN114" s="245">
        <f t="shared" si="19"/>
        <v>4.9867130431989777</v>
      </c>
      <c r="AO114" s="245">
        <f t="shared" si="20"/>
        <v>4.7509739253954768</v>
      </c>
      <c r="AP114" s="245">
        <f t="shared" si="21"/>
        <v>4.7826260585849054</v>
      </c>
      <c r="AQ114" s="245">
        <f t="shared" si="22"/>
        <v>4.4930163983216831</v>
      </c>
      <c r="AR114" s="245">
        <f t="shared" si="23"/>
        <v>4.5814178167705766</v>
      </c>
    </row>
    <row r="115" spans="1:44" x14ac:dyDescent="0.25">
      <c r="A115" s="70" t="s">
        <v>189</v>
      </c>
      <c r="B115" s="70" t="s">
        <v>481</v>
      </c>
      <c r="C115" s="77">
        <v>161.89371613550799</v>
      </c>
      <c r="D115" s="77">
        <v>156.15964076519299</v>
      </c>
      <c r="E115" s="77">
        <v>157.756910945496</v>
      </c>
      <c r="F115" s="77">
        <v>155.88650744114699</v>
      </c>
      <c r="G115" s="77">
        <v>151.37034361924501</v>
      </c>
      <c r="H115" s="77">
        <v>152.15237408814801</v>
      </c>
      <c r="I115" s="77">
        <v>151.296311432431</v>
      </c>
      <c r="J115" s="77">
        <v>152.953546865466</v>
      </c>
      <c r="K115" s="77">
        <v>153.04159092736299</v>
      </c>
      <c r="L115" s="77">
        <v>152.946487214743</v>
      </c>
      <c r="M115" s="77">
        <v>148.65028625326099</v>
      </c>
      <c r="N115" s="77">
        <v>151.370162837642</v>
      </c>
      <c r="O115" s="77"/>
      <c r="P115" s="70" t="s">
        <v>189</v>
      </c>
      <c r="Q115" s="70" t="s">
        <v>481</v>
      </c>
      <c r="R115" s="77">
        <v>18093</v>
      </c>
      <c r="S115" s="77">
        <v>18153</v>
      </c>
      <c r="T115" s="77">
        <v>18112</v>
      </c>
      <c r="U115" s="77">
        <v>18143</v>
      </c>
      <c r="V115" s="77">
        <v>18290</v>
      </c>
      <c r="W115" s="77">
        <v>18401</v>
      </c>
      <c r="X115" s="77">
        <v>18415</v>
      </c>
      <c r="Y115" s="77">
        <v>18514</v>
      </c>
      <c r="Z115" s="77">
        <v>18742</v>
      </c>
      <c r="AA115" s="77">
        <v>19071</v>
      </c>
      <c r="AB115" s="77">
        <v>19153</v>
      </c>
      <c r="AC115" s="77">
        <v>19226</v>
      </c>
      <c r="AE115" s="70" t="s">
        <v>189</v>
      </c>
      <c r="AF115" s="70" t="s">
        <v>481</v>
      </c>
      <c r="AG115" s="245">
        <f t="shared" si="12"/>
        <v>8.9478647065444079</v>
      </c>
      <c r="AH115" s="245">
        <f t="shared" si="13"/>
        <v>8.6024150699715189</v>
      </c>
      <c r="AI115" s="245">
        <f t="shared" si="14"/>
        <v>8.7100767969023849</v>
      </c>
      <c r="AJ115" s="245">
        <f t="shared" si="15"/>
        <v>8.5921020471337162</v>
      </c>
      <c r="AK115" s="245">
        <f t="shared" si="16"/>
        <v>8.2761259496580113</v>
      </c>
      <c r="AL115" s="245">
        <f t="shared" si="17"/>
        <v>8.268701379715667</v>
      </c>
      <c r="AM115" s="245">
        <f t="shared" si="18"/>
        <v>8.2159278540554439</v>
      </c>
      <c r="AN115" s="245">
        <f t="shared" si="19"/>
        <v>8.2615073385257638</v>
      </c>
      <c r="AO115" s="245">
        <f t="shared" si="20"/>
        <v>8.1657022157380741</v>
      </c>
      <c r="AP115" s="245">
        <f t="shared" si="21"/>
        <v>8.0198462175419749</v>
      </c>
      <c r="AQ115" s="245">
        <f t="shared" si="22"/>
        <v>7.7612011827526226</v>
      </c>
      <c r="AR115" s="245">
        <f t="shared" si="23"/>
        <v>7.8732010214106944</v>
      </c>
    </row>
    <row r="116" spans="1:44" x14ac:dyDescent="0.25">
      <c r="A116" s="70" t="s">
        <v>190</v>
      </c>
      <c r="B116" s="70" t="s">
        <v>482</v>
      </c>
      <c r="C116" s="77">
        <v>129.39709673409101</v>
      </c>
      <c r="D116" s="77">
        <v>125.54661316855599</v>
      </c>
      <c r="E116" s="77">
        <v>128.62641701659601</v>
      </c>
      <c r="F116" s="77">
        <v>123.771556978642</v>
      </c>
      <c r="G116" s="77">
        <v>117.291947151752</v>
      </c>
      <c r="H116" s="77">
        <v>115.71702335434399</v>
      </c>
      <c r="I116" s="77">
        <v>115.244760514802</v>
      </c>
      <c r="J116" s="77">
        <v>110.732783158744</v>
      </c>
      <c r="K116" s="77">
        <v>109.90193744536001</v>
      </c>
      <c r="L116" s="77">
        <v>110.671480625241</v>
      </c>
      <c r="M116" s="77">
        <v>105.44222358189199</v>
      </c>
      <c r="N116" s="77">
        <v>106.18225779685299</v>
      </c>
      <c r="O116" s="77"/>
      <c r="P116" s="70" t="s">
        <v>190</v>
      </c>
      <c r="Q116" s="70" t="s">
        <v>482</v>
      </c>
      <c r="R116" s="77">
        <v>14757</v>
      </c>
      <c r="S116" s="77">
        <v>14762</v>
      </c>
      <c r="T116" s="77">
        <v>14840</v>
      </c>
      <c r="U116" s="77">
        <v>14901</v>
      </c>
      <c r="V116" s="77">
        <v>14958</v>
      </c>
      <c r="W116" s="77">
        <v>14917</v>
      </c>
      <c r="X116" s="77">
        <v>14927</v>
      </c>
      <c r="Y116" s="77">
        <v>15020</v>
      </c>
      <c r="Z116" s="77">
        <v>15283</v>
      </c>
      <c r="AA116" s="77">
        <v>15552</v>
      </c>
      <c r="AB116" s="77">
        <v>15635</v>
      </c>
      <c r="AC116" s="77">
        <v>15631</v>
      </c>
      <c r="AE116" s="70" t="s">
        <v>190</v>
      </c>
      <c r="AF116" s="70" t="s">
        <v>482</v>
      </c>
      <c r="AG116" s="245">
        <f t="shared" si="12"/>
        <v>8.7685231913052117</v>
      </c>
      <c r="AH116" s="245">
        <f t="shared" si="13"/>
        <v>8.5047157003492746</v>
      </c>
      <c r="AI116" s="245">
        <f t="shared" si="14"/>
        <v>8.6675483164822111</v>
      </c>
      <c r="AJ116" s="245">
        <f t="shared" si="15"/>
        <v>8.3062584375976112</v>
      </c>
      <c r="AK116" s="245">
        <f t="shared" si="16"/>
        <v>7.8414191169776704</v>
      </c>
      <c r="AL116" s="245">
        <f t="shared" si="17"/>
        <v>7.7573924619121808</v>
      </c>
      <c r="AM116" s="245">
        <f t="shared" si="18"/>
        <v>7.720557413733637</v>
      </c>
      <c r="AN116" s="245">
        <f t="shared" si="19"/>
        <v>7.3723557362679095</v>
      </c>
      <c r="AO116" s="245">
        <f t="shared" si="20"/>
        <v>7.1911233033671405</v>
      </c>
      <c r="AP116" s="245">
        <f t="shared" si="21"/>
        <v>7.1162217480221841</v>
      </c>
      <c r="AQ116" s="245">
        <f t="shared" si="22"/>
        <v>6.7439861580999043</v>
      </c>
      <c r="AR116" s="245">
        <f t="shared" si="23"/>
        <v>6.7930559655078371</v>
      </c>
    </row>
    <row r="117" spans="1:44" x14ac:dyDescent="0.25">
      <c r="A117" s="70" t="s">
        <v>191</v>
      </c>
      <c r="B117" s="70" t="s">
        <v>483</v>
      </c>
      <c r="C117" s="77">
        <v>74.880113326088804</v>
      </c>
      <c r="D117" s="77">
        <v>76.017067887406498</v>
      </c>
      <c r="E117" s="77">
        <v>78.160335614377402</v>
      </c>
      <c r="F117" s="77">
        <v>74.991931866683601</v>
      </c>
      <c r="G117" s="77">
        <v>68.234211733205797</v>
      </c>
      <c r="H117" s="77">
        <v>65.634112395399896</v>
      </c>
      <c r="I117" s="77">
        <v>65.979804832605794</v>
      </c>
      <c r="J117" s="77">
        <v>65.926481877068099</v>
      </c>
      <c r="K117" s="77">
        <v>64.327709925007298</v>
      </c>
      <c r="L117" s="77">
        <v>64.459493044356904</v>
      </c>
      <c r="M117" s="77">
        <v>62.901953188191001</v>
      </c>
      <c r="N117" s="77">
        <v>63.497640545758003</v>
      </c>
      <c r="O117" s="77"/>
      <c r="P117" s="70" t="s">
        <v>191</v>
      </c>
      <c r="Q117" s="70" t="s">
        <v>483</v>
      </c>
      <c r="R117" s="77">
        <v>15039</v>
      </c>
      <c r="S117" s="77">
        <v>15261</v>
      </c>
      <c r="T117" s="77">
        <v>15460</v>
      </c>
      <c r="U117" s="77">
        <v>15492</v>
      </c>
      <c r="V117" s="77">
        <v>15526</v>
      </c>
      <c r="W117" s="77">
        <v>15637</v>
      </c>
      <c r="X117" s="77">
        <v>15770</v>
      </c>
      <c r="Y117" s="77">
        <v>15970</v>
      </c>
      <c r="Z117" s="77">
        <v>16192</v>
      </c>
      <c r="AA117" s="77">
        <v>16478</v>
      </c>
      <c r="AB117" s="77">
        <v>16637</v>
      </c>
      <c r="AC117" s="77">
        <v>16713</v>
      </c>
      <c r="AE117" s="70" t="s">
        <v>191</v>
      </c>
      <c r="AF117" s="70" t="s">
        <v>483</v>
      </c>
      <c r="AG117" s="245">
        <f t="shared" si="12"/>
        <v>4.979061993888477</v>
      </c>
      <c r="AH117" s="245">
        <f t="shared" si="13"/>
        <v>4.9811328148487313</v>
      </c>
      <c r="AI117" s="245">
        <f t="shared" si="14"/>
        <v>5.0556491341770631</v>
      </c>
      <c r="AJ117" s="245">
        <f t="shared" si="15"/>
        <v>4.8406875720813067</v>
      </c>
      <c r="AK117" s="245">
        <f t="shared" si="16"/>
        <v>4.3948352269229547</v>
      </c>
      <c r="AL117" s="245">
        <f t="shared" si="17"/>
        <v>4.1973596211165756</v>
      </c>
      <c r="AM117" s="245">
        <f t="shared" si="18"/>
        <v>4.1838810927460868</v>
      </c>
      <c r="AN117" s="245">
        <f t="shared" si="19"/>
        <v>4.128145389922862</v>
      </c>
      <c r="AO117" s="245">
        <f t="shared" si="20"/>
        <v>3.9728081722460042</v>
      </c>
      <c r="AP117" s="245">
        <f t="shared" si="21"/>
        <v>3.9118517444081142</v>
      </c>
      <c r="AQ117" s="245">
        <f t="shared" si="22"/>
        <v>3.7808470991279077</v>
      </c>
      <c r="AR117" s="245">
        <f t="shared" si="23"/>
        <v>3.7992963887846587</v>
      </c>
    </row>
    <row r="118" spans="1:44" x14ac:dyDescent="0.25">
      <c r="A118" s="70" t="s">
        <v>192</v>
      </c>
      <c r="B118" s="70" t="s">
        <v>484</v>
      </c>
      <c r="C118" s="77">
        <v>126.559645124049</v>
      </c>
      <c r="D118" s="77">
        <v>128.40195961922601</v>
      </c>
      <c r="E118" s="77">
        <v>125.37411425985201</v>
      </c>
      <c r="F118" s="77">
        <v>124.114500007286</v>
      </c>
      <c r="G118" s="77">
        <v>126.378614794768</v>
      </c>
      <c r="H118" s="77">
        <v>125.85135214350601</v>
      </c>
      <c r="I118" s="77">
        <v>131.61510799224499</v>
      </c>
      <c r="J118" s="77">
        <v>129.49042263167101</v>
      </c>
      <c r="K118" s="77">
        <v>127.234223493803</v>
      </c>
      <c r="L118" s="77">
        <v>132.544056044473</v>
      </c>
      <c r="M118" s="77">
        <v>128.078521559629</v>
      </c>
      <c r="N118" s="77">
        <v>131.20302710961701</v>
      </c>
      <c r="O118" s="77"/>
      <c r="P118" s="70" t="s">
        <v>192</v>
      </c>
      <c r="Q118" s="70" t="s">
        <v>484</v>
      </c>
      <c r="R118" s="77">
        <v>12816</v>
      </c>
      <c r="S118" s="77">
        <v>12936</v>
      </c>
      <c r="T118" s="77">
        <v>12914</v>
      </c>
      <c r="U118" s="77">
        <v>12930</v>
      </c>
      <c r="V118" s="77">
        <v>12917</v>
      </c>
      <c r="W118" s="77">
        <v>12891</v>
      </c>
      <c r="X118" s="77">
        <v>13007</v>
      </c>
      <c r="Y118" s="77">
        <v>13132</v>
      </c>
      <c r="Z118" s="77">
        <v>13330</v>
      </c>
      <c r="AA118" s="77">
        <v>13416</v>
      </c>
      <c r="AB118" s="77">
        <v>13557</v>
      </c>
      <c r="AC118" s="77">
        <v>13617</v>
      </c>
      <c r="AE118" s="70" t="s">
        <v>192</v>
      </c>
      <c r="AF118" s="70" t="s">
        <v>484</v>
      </c>
      <c r="AG118" s="245">
        <f t="shared" si="12"/>
        <v>9.8751283648602524</v>
      </c>
      <c r="AH118" s="245">
        <f t="shared" si="13"/>
        <v>9.9259399829333645</v>
      </c>
      <c r="AI118" s="245">
        <f t="shared" si="14"/>
        <v>9.7083873516998604</v>
      </c>
      <c r="AJ118" s="245">
        <f t="shared" si="15"/>
        <v>9.5989559170368128</v>
      </c>
      <c r="AK118" s="245">
        <f t="shared" si="16"/>
        <v>9.7838983351217781</v>
      </c>
      <c r="AL118" s="245">
        <f t="shared" si="17"/>
        <v>9.762729977775658</v>
      </c>
      <c r="AM118" s="245">
        <f t="shared" si="18"/>
        <v>10.118790496828247</v>
      </c>
      <c r="AN118" s="245">
        <f t="shared" si="19"/>
        <v>9.8606779341814654</v>
      </c>
      <c r="AO118" s="245">
        <f t="shared" si="20"/>
        <v>9.5449530002852967</v>
      </c>
      <c r="AP118" s="245">
        <f t="shared" si="21"/>
        <v>9.8795509872147438</v>
      </c>
      <c r="AQ118" s="245">
        <f t="shared" si="22"/>
        <v>9.4474088337854241</v>
      </c>
      <c r="AR118" s="245">
        <f t="shared" si="23"/>
        <v>9.6352373584208717</v>
      </c>
    </row>
    <row r="119" spans="1:44" x14ac:dyDescent="0.25">
      <c r="A119" s="70" t="s">
        <v>193</v>
      </c>
      <c r="B119" s="70" t="s">
        <v>485</v>
      </c>
      <c r="C119" s="77">
        <v>117.966577408248</v>
      </c>
      <c r="D119" s="77">
        <v>107.646702073611</v>
      </c>
      <c r="E119" s="77">
        <v>115.271548321316</v>
      </c>
      <c r="F119" s="77">
        <v>110.552888548002</v>
      </c>
      <c r="G119" s="77">
        <v>95.695040695796607</v>
      </c>
      <c r="H119" s="77">
        <v>99.6891581192925</v>
      </c>
      <c r="I119" s="77">
        <v>86.681731108057306</v>
      </c>
      <c r="J119" s="77">
        <v>97.6408631598065</v>
      </c>
      <c r="K119" s="77">
        <v>94.978808525403295</v>
      </c>
      <c r="L119" s="77">
        <v>94.829977556316607</v>
      </c>
      <c r="M119" s="77">
        <v>78.496104446149104</v>
      </c>
      <c r="N119" s="77">
        <v>101.84934214448499</v>
      </c>
      <c r="O119" s="77"/>
      <c r="P119" s="70" t="s">
        <v>193</v>
      </c>
      <c r="Q119" s="70" t="s">
        <v>485</v>
      </c>
      <c r="R119" s="77">
        <v>12200</v>
      </c>
      <c r="S119" s="77">
        <v>12285</v>
      </c>
      <c r="T119" s="77">
        <v>12272</v>
      </c>
      <c r="U119" s="77">
        <v>12366</v>
      </c>
      <c r="V119" s="77">
        <v>12250</v>
      </c>
      <c r="W119" s="77">
        <v>12336</v>
      </c>
      <c r="X119" s="77">
        <v>12400</v>
      </c>
      <c r="Y119" s="77">
        <v>12513</v>
      </c>
      <c r="Z119" s="77">
        <v>12625</v>
      </c>
      <c r="AA119" s="77">
        <v>12699</v>
      </c>
      <c r="AB119" s="77">
        <v>12876</v>
      </c>
      <c r="AC119" s="77">
        <v>12870</v>
      </c>
      <c r="AE119" s="70" t="s">
        <v>193</v>
      </c>
      <c r="AF119" s="70" t="s">
        <v>485</v>
      </c>
      <c r="AG119" s="245">
        <f t="shared" si="12"/>
        <v>9.6693915908400001</v>
      </c>
      <c r="AH119" s="245">
        <f t="shared" si="13"/>
        <v>8.7624503112422474</v>
      </c>
      <c r="AI119" s="245">
        <f t="shared" si="14"/>
        <v>9.3930531552571708</v>
      </c>
      <c r="AJ119" s="245">
        <f t="shared" si="15"/>
        <v>8.940068619440563</v>
      </c>
      <c r="AK119" s="245">
        <f t="shared" si="16"/>
        <v>7.8118400567997224</v>
      </c>
      <c r="AL119" s="245">
        <f t="shared" si="17"/>
        <v>8.0811574350918036</v>
      </c>
      <c r="AM119" s="245">
        <f t="shared" si="18"/>
        <v>6.9904621861336542</v>
      </c>
      <c r="AN119" s="245">
        <f t="shared" si="19"/>
        <v>7.8031537728607443</v>
      </c>
      <c r="AO119" s="245">
        <f t="shared" si="20"/>
        <v>7.5230739426062012</v>
      </c>
      <c r="AP119" s="245">
        <f t="shared" si="21"/>
        <v>7.4675153599745334</v>
      </c>
      <c r="AQ119" s="245">
        <f t="shared" si="22"/>
        <v>6.096311311443702</v>
      </c>
      <c r="AR119" s="245">
        <f t="shared" si="23"/>
        <v>7.9137017983282822</v>
      </c>
    </row>
    <row r="120" spans="1:44" x14ac:dyDescent="0.25">
      <c r="A120" s="70" t="s">
        <v>194</v>
      </c>
      <c r="B120" s="70" t="s">
        <v>486</v>
      </c>
      <c r="C120" s="77">
        <v>58.103901288393402</v>
      </c>
      <c r="D120" s="77">
        <v>54.850086101802802</v>
      </c>
      <c r="E120" s="77">
        <v>56.158523640222803</v>
      </c>
      <c r="F120" s="77">
        <v>52.855015065284903</v>
      </c>
      <c r="G120" s="77">
        <v>49.618872988018197</v>
      </c>
      <c r="H120" s="77">
        <v>47.420026897809301</v>
      </c>
      <c r="I120" s="77">
        <v>46.501068807712898</v>
      </c>
      <c r="J120" s="77">
        <v>46.986336541313698</v>
      </c>
      <c r="K120" s="77">
        <v>46.149504591434798</v>
      </c>
      <c r="L120" s="77">
        <v>45.448468439446401</v>
      </c>
      <c r="M120" s="77">
        <v>44.312641923446797</v>
      </c>
      <c r="N120" s="77">
        <v>44.860156898427597</v>
      </c>
      <c r="O120" s="77"/>
      <c r="P120" s="70" t="s">
        <v>194</v>
      </c>
      <c r="Q120" s="70" t="s">
        <v>486</v>
      </c>
      <c r="R120" s="77">
        <v>12648</v>
      </c>
      <c r="S120" s="77">
        <v>12656</v>
      </c>
      <c r="T120" s="77">
        <v>12724</v>
      </c>
      <c r="U120" s="77">
        <v>12699</v>
      </c>
      <c r="V120" s="77">
        <v>12637</v>
      </c>
      <c r="W120" s="77">
        <v>12713</v>
      </c>
      <c r="X120" s="77">
        <v>12828</v>
      </c>
      <c r="Y120" s="77">
        <v>12954</v>
      </c>
      <c r="Z120" s="77">
        <v>13149</v>
      </c>
      <c r="AA120" s="77">
        <v>13182</v>
      </c>
      <c r="AB120" s="77">
        <v>13267</v>
      </c>
      <c r="AC120" s="77">
        <v>13208</v>
      </c>
      <c r="AE120" s="70" t="s">
        <v>194</v>
      </c>
      <c r="AF120" s="70" t="s">
        <v>486</v>
      </c>
      <c r="AG120" s="245">
        <f t="shared" si="12"/>
        <v>4.5939200892151648</v>
      </c>
      <c r="AH120" s="245">
        <f t="shared" si="13"/>
        <v>4.3339195718870736</v>
      </c>
      <c r="AI120" s="245">
        <f t="shared" si="14"/>
        <v>4.4135903521080477</v>
      </c>
      <c r="AJ120" s="245">
        <f t="shared" si="15"/>
        <v>4.1621399374190808</v>
      </c>
      <c r="AK120" s="245">
        <f t="shared" si="16"/>
        <v>3.926475665744892</v>
      </c>
      <c r="AL120" s="245">
        <f t="shared" si="17"/>
        <v>3.7300422321882563</v>
      </c>
      <c r="AM120" s="245">
        <f t="shared" si="18"/>
        <v>3.6249663866318129</v>
      </c>
      <c r="AN120" s="245">
        <f t="shared" si="19"/>
        <v>3.6271681751824687</v>
      </c>
      <c r="AO120" s="245">
        <f t="shared" si="20"/>
        <v>3.5097349297615636</v>
      </c>
      <c r="AP120" s="245">
        <f t="shared" si="21"/>
        <v>3.4477672917194964</v>
      </c>
      <c r="AQ120" s="245">
        <f t="shared" si="22"/>
        <v>3.3400649674716814</v>
      </c>
      <c r="AR120" s="245">
        <f t="shared" si="23"/>
        <v>3.3964382872825252</v>
      </c>
    </row>
    <row r="121" spans="1:44" x14ac:dyDescent="0.25">
      <c r="A121" s="70" t="s">
        <v>195</v>
      </c>
      <c r="B121" s="70" t="s">
        <v>487</v>
      </c>
      <c r="C121" s="77">
        <v>96.647362618933698</v>
      </c>
      <c r="D121" s="77">
        <v>91.150519829533707</v>
      </c>
      <c r="E121" s="77">
        <v>105.307894030886</v>
      </c>
      <c r="F121" s="77">
        <v>96.6389780617762</v>
      </c>
      <c r="G121" s="77">
        <v>92.232380537670394</v>
      </c>
      <c r="H121" s="77">
        <v>78.568174823784304</v>
      </c>
      <c r="I121" s="77">
        <v>72.621403848188706</v>
      </c>
      <c r="J121" s="77">
        <v>71.162230969164199</v>
      </c>
      <c r="K121" s="77">
        <v>68.723787005666097</v>
      </c>
      <c r="L121" s="77">
        <v>67.883659653299205</v>
      </c>
      <c r="M121" s="77">
        <v>72.869939650228602</v>
      </c>
      <c r="N121" s="77">
        <v>66.191596065418906</v>
      </c>
      <c r="O121" s="77"/>
      <c r="P121" s="70" t="s">
        <v>195</v>
      </c>
      <c r="Q121" s="70" t="s">
        <v>487</v>
      </c>
      <c r="R121" s="77">
        <v>6972</v>
      </c>
      <c r="S121" s="77">
        <v>6983</v>
      </c>
      <c r="T121" s="77">
        <v>7061</v>
      </c>
      <c r="U121" s="77">
        <v>7159</v>
      </c>
      <c r="V121" s="77">
        <v>7096</v>
      </c>
      <c r="W121" s="77">
        <v>7139</v>
      </c>
      <c r="X121" s="77">
        <v>7174</v>
      </c>
      <c r="Y121" s="77">
        <v>7211</v>
      </c>
      <c r="Z121" s="77">
        <v>7338</v>
      </c>
      <c r="AA121" s="77">
        <v>7335</v>
      </c>
      <c r="AB121" s="77">
        <v>7479</v>
      </c>
      <c r="AC121" s="77">
        <v>7492</v>
      </c>
      <c r="AE121" s="70" t="s">
        <v>195</v>
      </c>
      <c r="AF121" s="70" t="s">
        <v>487</v>
      </c>
      <c r="AG121" s="245">
        <f t="shared" si="12"/>
        <v>13.862214948211946</v>
      </c>
      <c r="AH121" s="245">
        <f t="shared" si="13"/>
        <v>13.053203469788587</v>
      </c>
      <c r="AI121" s="245">
        <f t="shared" si="14"/>
        <v>14.914019831594109</v>
      </c>
      <c r="AJ121" s="245">
        <f t="shared" si="15"/>
        <v>13.498949303223384</v>
      </c>
      <c r="AK121" s="245">
        <f t="shared" si="16"/>
        <v>12.997798835635626</v>
      </c>
      <c r="AL121" s="245">
        <f t="shared" si="17"/>
        <v>11.005487438546616</v>
      </c>
      <c r="AM121" s="245">
        <f t="shared" si="18"/>
        <v>10.122860865373392</v>
      </c>
      <c r="AN121" s="245">
        <f t="shared" si="19"/>
        <v>9.8685662140014152</v>
      </c>
      <c r="AO121" s="245">
        <f t="shared" si="20"/>
        <v>9.3654656589896561</v>
      </c>
      <c r="AP121" s="245">
        <f t="shared" si="21"/>
        <v>9.2547593256031639</v>
      </c>
      <c r="AQ121" s="245">
        <f t="shared" si="22"/>
        <v>9.7432731180944767</v>
      </c>
      <c r="AR121" s="245">
        <f t="shared" si="23"/>
        <v>8.8349701101733729</v>
      </c>
    </row>
    <row r="122" spans="1:44" x14ac:dyDescent="0.25">
      <c r="A122" s="70" t="s">
        <v>196</v>
      </c>
      <c r="B122" s="70" t="s">
        <v>488</v>
      </c>
      <c r="C122" s="77">
        <v>172.11368995654499</v>
      </c>
      <c r="D122" s="77">
        <v>163.925994445561</v>
      </c>
      <c r="E122" s="77">
        <v>166.949157359412</v>
      </c>
      <c r="F122" s="77">
        <v>149.264459052809</v>
      </c>
      <c r="G122" s="77">
        <v>134.08684931327099</v>
      </c>
      <c r="H122" s="77">
        <v>128.74409733354199</v>
      </c>
      <c r="I122" s="77">
        <v>129.28240166719601</v>
      </c>
      <c r="J122" s="77">
        <v>128.10300514053401</v>
      </c>
      <c r="K122" s="77">
        <v>126.928441014565</v>
      </c>
      <c r="L122" s="77">
        <v>123.565275224819</v>
      </c>
      <c r="M122" s="77">
        <v>123.66722950024401</v>
      </c>
      <c r="N122" s="77">
        <v>123.61861801202301</v>
      </c>
      <c r="O122" s="77"/>
      <c r="P122" s="70" t="s">
        <v>196</v>
      </c>
      <c r="Q122" s="70" t="s">
        <v>488</v>
      </c>
      <c r="R122" s="77">
        <v>16336</v>
      </c>
      <c r="S122" s="77">
        <v>16382</v>
      </c>
      <c r="T122" s="77">
        <v>16515</v>
      </c>
      <c r="U122" s="77">
        <v>16601</v>
      </c>
      <c r="V122" s="77">
        <v>16660</v>
      </c>
      <c r="W122" s="77">
        <v>16715</v>
      </c>
      <c r="X122" s="77">
        <v>16733</v>
      </c>
      <c r="Y122" s="77">
        <v>16917</v>
      </c>
      <c r="Z122" s="77">
        <v>17219</v>
      </c>
      <c r="AA122" s="77">
        <v>17462</v>
      </c>
      <c r="AB122" s="77">
        <v>17600</v>
      </c>
      <c r="AC122" s="77">
        <v>17756</v>
      </c>
      <c r="AE122" s="70" t="s">
        <v>196</v>
      </c>
      <c r="AF122" s="70" t="s">
        <v>488</v>
      </c>
      <c r="AG122" s="245">
        <f t="shared" si="12"/>
        <v>10.535852715263527</v>
      </c>
      <c r="AH122" s="245">
        <f t="shared" si="13"/>
        <v>10.00647017736302</v>
      </c>
      <c r="AI122" s="245">
        <f t="shared" si="14"/>
        <v>10.108940802870844</v>
      </c>
      <c r="AJ122" s="245">
        <f t="shared" si="15"/>
        <v>8.9912932385283408</v>
      </c>
      <c r="AK122" s="245">
        <f t="shared" si="16"/>
        <v>8.0484303309286318</v>
      </c>
      <c r="AL122" s="245">
        <f t="shared" si="17"/>
        <v>7.7023091434963797</v>
      </c>
      <c r="AM122" s="245">
        <f t="shared" si="18"/>
        <v>7.7261938485146722</v>
      </c>
      <c r="AN122" s="245">
        <f t="shared" si="19"/>
        <v>7.5724422261945978</v>
      </c>
      <c r="AO122" s="245">
        <f t="shared" si="20"/>
        <v>7.3714176789921009</v>
      </c>
      <c r="AP122" s="245">
        <f t="shared" si="21"/>
        <v>7.0762384162649754</v>
      </c>
      <c r="AQ122" s="245">
        <f t="shared" si="22"/>
        <v>7.0265471306956826</v>
      </c>
      <c r="AR122" s="245">
        <f t="shared" si="23"/>
        <v>6.9620758060386922</v>
      </c>
    </row>
    <row r="123" spans="1:44" x14ac:dyDescent="0.25">
      <c r="A123" s="70" t="s">
        <v>197</v>
      </c>
      <c r="B123" s="70" t="s">
        <v>489</v>
      </c>
      <c r="C123" s="77">
        <v>69.363752437217798</v>
      </c>
      <c r="D123" s="77">
        <v>68.647431135648503</v>
      </c>
      <c r="E123" s="77">
        <v>72.300712798207101</v>
      </c>
      <c r="F123" s="77">
        <v>80.673823979116605</v>
      </c>
      <c r="G123" s="77">
        <v>58.844158077554603</v>
      </c>
      <c r="H123" s="77">
        <v>58.708539908558599</v>
      </c>
      <c r="I123" s="77">
        <v>56.539726165885298</v>
      </c>
      <c r="J123" s="77">
        <v>56.807211421519497</v>
      </c>
      <c r="K123" s="77">
        <v>56.649575351251002</v>
      </c>
      <c r="L123" s="77">
        <v>57.004085050576101</v>
      </c>
      <c r="M123" s="77">
        <v>55.876861424896298</v>
      </c>
      <c r="N123" s="77">
        <v>51.864276145444997</v>
      </c>
      <c r="O123" s="77"/>
      <c r="P123" s="70" t="s">
        <v>197</v>
      </c>
      <c r="Q123" s="70" t="s">
        <v>489</v>
      </c>
      <c r="R123" s="77">
        <v>14533</v>
      </c>
      <c r="S123" s="77">
        <v>14667</v>
      </c>
      <c r="T123" s="77">
        <v>14737</v>
      </c>
      <c r="U123" s="77">
        <v>14789</v>
      </c>
      <c r="V123" s="77">
        <v>14806</v>
      </c>
      <c r="W123" s="77">
        <v>14927</v>
      </c>
      <c r="X123" s="77">
        <v>15061</v>
      </c>
      <c r="Y123" s="77">
        <v>15193</v>
      </c>
      <c r="Z123" s="77">
        <v>15528</v>
      </c>
      <c r="AA123" s="77">
        <v>15828</v>
      </c>
      <c r="AB123" s="77">
        <v>15987</v>
      </c>
      <c r="AC123" s="77">
        <v>15940</v>
      </c>
      <c r="AE123" s="70" t="s">
        <v>197</v>
      </c>
      <c r="AF123" s="70" t="s">
        <v>489</v>
      </c>
      <c r="AG123" s="245">
        <f t="shared" si="12"/>
        <v>4.7728447283573798</v>
      </c>
      <c r="AH123" s="245">
        <f t="shared" si="13"/>
        <v>4.6804002956056792</v>
      </c>
      <c r="AI123" s="245">
        <f t="shared" si="14"/>
        <v>4.9060672320151388</v>
      </c>
      <c r="AJ123" s="245">
        <f t="shared" si="15"/>
        <v>5.4549884359399954</v>
      </c>
      <c r="AK123" s="245">
        <f t="shared" si="16"/>
        <v>3.9743454057513579</v>
      </c>
      <c r="AL123" s="245">
        <f t="shared" si="17"/>
        <v>3.9330434721349632</v>
      </c>
      <c r="AM123" s="245">
        <f t="shared" si="18"/>
        <v>3.7540486133646702</v>
      </c>
      <c r="AN123" s="245">
        <f t="shared" si="19"/>
        <v>3.7390384664990126</v>
      </c>
      <c r="AO123" s="245">
        <f t="shared" si="20"/>
        <v>3.6482209783134341</v>
      </c>
      <c r="AP123" s="245">
        <f t="shared" si="21"/>
        <v>3.6014711303118592</v>
      </c>
      <c r="AQ123" s="245">
        <f t="shared" si="22"/>
        <v>3.4951436432661724</v>
      </c>
      <c r="AR123" s="245">
        <f t="shared" si="23"/>
        <v>3.2537187042311788</v>
      </c>
    </row>
    <row r="124" spans="1:44" x14ac:dyDescent="0.25">
      <c r="A124" s="70" t="s">
        <v>198</v>
      </c>
      <c r="B124" s="70" t="s">
        <v>490</v>
      </c>
      <c r="C124" s="77">
        <v>97.330792215554794</v>
      </c>
      <c r="D124" s="77">
        <v>94.228077738824396</v>
      </c>
      <c r="E124" s="77">
        <v>97.912953780175499</v>
      </c>
      <c r="F124" s="77">
        <v>92.2918894272252</v>
      </c>
      <c r="G124" s="77">
        <v>86.7564668046561</v>
      </c>
      <c r="H124" s="77">
        <v>84.639743722990204</v>
      </c>
      <c r="I124" s="77">
        <v>83.579636627031903</v>
      </c>
      <c r="J124" s="77">
        <v>83.466900402886594</v>
      </c>
      <c r="K124" s="77">
        <v>82.431409592352097</v>
      </c>
      <c r="L124" s="77">
        <v>80.965816950471407</v>
      </c>
      <c r="M124" s="77">
        <v>77.634845420047995</v>
      </c>
      <c r="N124" s="77">
        <v>75.941682418051499</v>
      </c>
      <c r="O124" s="77"/>
      <c r="P124" s="70" t="s">
        <v>198</v>
      </c>
      <c r="Q124" s="70" t="s">
        <v>490</v>
      </c>
      <c r="R124" s="77">
        <v>14203</v>
      </c>
      <c r="S124" s="77">
        <v>14269</v>
      </c>
      <c r="T124" s="77">
        <v>14278</v>
      </c>
      <c r="U124" s="77">
        <v>14230</v>
      </c>
      <c r="V124" s="77">
        <v>14263</v>
      </c>
      <c r="W124" s="77">
        <v>14275</v>
      </c>
      <c r="X124" s="77">
        <v>14419</v>
      </c>
      <c r="Y124" s="77">
        <v>14373</v>
      </c>
      <c r="Z124" s="77">
        <v>14614</v>
      </c>
      <c r="AA124" s="77">
        <v>14796</v>
      </c>
      <c r="AB124" s="77">
        <v>14948</v>
      </c>
      <c r="AC124" s="77">
        <v>15128</v>
      </c>
      <c r="AE124" s="70" t="s">
        <v>198</v>
      </c>
      <c r="AF124" s="70" t="s">
        <v>490</v>
      </c>
      <c r="AG124" s="245">
        <f t="shared" si="12"/>
        <v>6.8528333602446523</v>
      </c>
      <c r="AH124" s="245">
        <f t="shared" si="13"/>
        <v>6.6036917610781698</v>
      </c>
      <c r="AI124" s="245">
        <f t="shared" si="14"/>
        <v>6.857609873944214</v>
      </c>
      <c r="AJ124" s="245">
        <f t="shared" si="15"/>
        <v>6.4857265936208863</v>
      </c>
      <c r="AK124" s="245">
        <f t="shared" si="16"/>
        <v>6.082624048563142</v>
      </c>
      <c r="AL124" s="245">
        <f t="shared" si="17"/>
        <v>5.9292289823460731</v>
      </c>
      <c r="AM124" s="245">
        <f t="shared" si="18"/>
        <v>5.7964932815751364</v>
      </c>
      <c r="AN124" s="245">
        <f t="shared" si="19"/>
        <v>5.8072010299093151</v>
      </c>
      <c r="AO124" s="245">
        <f t="shared" si="20"/>
        <v>5.6405781847784384</v>
      </c>
      <c r="AP124" s="245">
        <f t="shared" si="21"/>
        <v>5.4721422648331579</v>
      </c>
      <c r="AQ124" s="245">
        <f t="shared" si="22"/>
        <v>5.1936610529868874</v>
      </c>
      <c r="AR124" s="245">
        <f t="shared" si="23"/>
        <v>5.0199419895591948</v>
      </c>
    </row>
    <row r="125" spans="1:44" x14ac:dyDescent="0.25">
      <c r="A125" s="70" t="s">
        <v>199</v>
      </c>
      <c r="B125" s="70" t="s">
        <v>491</v>
      </c>
      <c r="C125" s="77">
        <v>1219.0634363996401</v>
      </c>
      <c r="D125" s="77">
        <v>1505.13166677605</v>
      </c>
      <c r="E125" s="77">
        <v>2365.8256653797798</v>
      </c>
      <c r="F125" s="77">
        <v>1774.2241704493999</v>
      </c>
      <c r="G125" s="77">
        <v>1560.80784601599</v>
      </c>
      <c r="H125" s="77">
        <v>1571.54938487911</v>
      </c>
      <c r="I125" s="77">
        <v>1353.9291785964101</v>
      </c>
      <c r="J125" s="77">
        <v>1585.19273008853</v>
      </c>
      <c r="K125" s="77">
        <v>1215.5008096577601</v>
      </c>
      <c r="L125" s="77">
        <v>1016.02145411316</v>
      </c>
      <c r="M125" s="77">
        <v>950.69861329774199</v>
      </c>
      <c r="N125" s="77">
        <v>1011.15622662141</v>
      </c>
      <c r="O125" s="77"/>
      <c r="P125" s="70" t="s">
        <v>199</v>
      </c>
      <c r="Q125" s="70" t="s">
        <v>491</v>
      </c>
      <c r="R125" s="77">
        <v>286535</v>
      </c>
      <c r="S125" s="77">
        <v>293909</v>
      </c>
      <c r="T125" s="77">
        <v>298963</v>
      </c>
      <c r="U125" s="77">
        <v>302835</v>
      </c>
      <c r="V125" s="77">
        <v>307758</v>
      </c>
      <c r="W125" s="77">
        <v>312994</v>
      </c>
      <c r="X125" s="77">
        <v>318107</v>
      </c>
      <c r="Y125" s="77">
        <v>322574</v>
      </c>
      <c r="Z125" s="77">
        <v>328494</v>
      </c>
      <c r="AA125" s="77">
        <v>333633</v>
      </c>
      <c r="AB125" s="77">
        <v>339313</v>
      </c>
      <c r="AC125" s="77">
        <v>344166</v>
      </c>
      <c r="AE125" s="70" t="s">
        <v>199</v>
      </c>
      <c r="AF125" s="70" t="s">
        <v>491</v>
      </c>
      <c r="AG125" s="245">
        <f t="shared" si="12"/>
        <v>4.2545009733527843</v>
      </c>
      <c r="AH125" s="245">
        <f t="shared" si="13"/>
        <v>5.1210805615889612</v>
      </c>
      <c r="AI125" s="245">
        <f t="shared" si="14"/>
        <v>7.913439674407134</v>
      </c>
      <c r="AJ125" s="245">
        <f t="shared" si="15"/>
        <v>5.8587157047547338</v>
      </c>
      <c r="AK125" s="245">
        <f t="shared" si="16"/>
        <v>5.0715427251801417</v>
      </c>
      <c r="AL125" s="245">
        <f t="shared" si="17"/>
        <v>5.0210208019294615</v>
      </c>
      <c r="AM125" s="245">
        <f t="shared" si="18"/>
        <v>4.2562068065035046</v>
      </c>
      <c r="AN125" s="245">
        <f t="shared" si="19"/>
        <v>4.9141986957675758</v>
      </c>
      <c r="AO125" s="245">
        <f t="shared" si="20"/>
        <v>3.7002222556812612</v>
      </c>
      <c r="AP125" s="245">
        <f t="shared" si="21"/>
        <v>3.0453266137137511</v>
      </c>
      <c r="AQ125" s="245">
        <f t="shared" si="22"/>
        <v>2.8018337443532726</v>
      </c>
      <c r="AR125" s="245">
        <f t="shared" si="23"/>
        <v>2.9379898845946721</v>
      </c>
    </row>
    <row r="126" spans="1:44" x14ac:dyDescent="0.25">
      <c r="A126" s="70" t="s">
        <v>200</v>
      </c>
      <c r="B126" s="70" t="s">
        <v>492</v>
      </c>
      <c r="C126" s="77">
        <v>327.31069967038201</v>
      </c>
      <c r="D126" s="77">
        <v>483.91651893105302</v>
      </c>
      <c r="E126" s="77">
        <v>339.85899701657598</v>
      </c>
      <c r="F126" s="77">
        <v>379.02093187347998</v>
      </c>
      <c r="G126" s="77">
        <v>369.21215287698601</v>
      </c>
      <c r="H126" s="77">
        <v>352.87994821934399</v>
      </c>
      <c r="I126" s="77">
        <v>325.01095873698699</v>
      </c>
      <c r="J126" s="77">
        <v>329.62021667943202</v>
      </c>
      <c r="K126" s="77">
        <v>317.53126424468297</v>
      </c>
      <c r="L126" s="77">
        <v>321.18855244732202</v>
      </c>
      <c r="M126" s="77">
        <v>272.37677942550602</v>
      </c>
      <c r="N126" s="77">
        <v>279.356521931234</v>
      </c>
      <c r="O126" s="77"/>
      <c r="P126" s="70" t="s">
        <v>200</v>
      </c>
      <c r="Q126" s="70" t="s">
        <v>492</v>
      </c>
      <c r="R126" s="77">
        <v>107351</v>
      </c>
      <c r="S126" s="77">
        <v>109147</v>
      </c>
      <c r="T126" s="77">
        <v>110488</v>
      </c>
      <c r="U126" s="77">
        <v>111666</v>
      </c>
      <c r="V126" s="77">
        <v>112950</v>
      </c>
      <c r="W126" s="77">
        <v>114291</v>
      </c>
      <c r="X126" s="77">
        <v>115968</v>
      </c>
      <c r="Y126" s="77">
        <v>116834</v>
      </c>
      <c r="Z126" s="77">
        <v>118542</v>
      </c>
      <c r="AA126" s="77">
        <v>121274</v>
      </c>
      <c r="AB126" s="77">
        <v>122948</v>
      </c>
      <c r="AC126" s="77">
        <v>124935</v>
      </c>
      <c r="AE126" s="70" t="s">
        <v>200</v>
      </c>
      <c r="AF126" s="70" t="s">
        <v>492</v>
      </c>
      <c r="AG126" s="245">
        <f t="shared" si="12"/>
        <v>3.0489767181524345</v>
      </c>
      <c r="AH126" s="245">
        <f t="shared" si="13"/>
        <v>4.433621802990948</v>
      </c>
      <c r="AI126" s="245">
        <f t="shared" si="14"/>
        <v>3.0759810750178844</v>
      </c>
      <c r="AJ126" s="245">
        <f t="shared" si="15"/>
        <v>3.3942375644643845</v>
      </c>
      <c r="AK126" s="245">
        <f t="shared" si="16"/>
        <v>3.2688105611065605</v>
      </c>
      <c r="AL126" s="245">
        <f t="shared" si="17"/>
        <v>3.0875567474196917</v>
      </c>
      <c r="AM126" s="245">
        <f t="shared" si="18"/>
        <v>2.802591738557076</v>
      </c>
      <c r="AN126" s="245">
        <f t="shared" si="19"/>
        <v>2.8212696362311656</v>
      </c>
      <c r="AO126" s="245">
        <f t="shared" si="20"/>
        <v>2.6786393366459396</v>
      </c>
      <c r="AP126" s="245">
        <f t="shared" si="21"/>
        <v>2.64845352216734</v>
      </c>
      <c r="AQ126" s="245">
        <f t="shared" si="22"/>
        <v>2.2153819454200638</v>
      </c>
      <c r="AR126" s="245">
        <f t="shared" si="23"/>
        <v>2.2360149031995356</v>
      </c>
    </row>
    <row r="127" spans="1:44" x14ac:dyDescent="0.25">
      <c r="A127" s="70" t="s">
        <v>201</v>
      </c>
      <c r="B127" s="70" t="s">
        <v>493</v>
      </c>
      <c r="C127" s="77">
        <v>228.774901722111</v>
      </c>
      <c r="D127" s="77">
        <v>212.97089296732599</v>
      </c>
      <c r="E127" s="77">
        <v>242.04401742792501</v>
      </c>
      <c r="F127" s="77">
        <v>218.523085472166</v>
      </c>
      <c r="G127" s="77">
        <v>228.93849562887101</v>
      </c>
      <c r="H127" s="77">
        <v>236.18575764028799</v>
      </c>
      <c r="I127" s="77">
        <v>248.56815592338299</v>
      </c>
      <c r="J127" s="77">
        <v>247.95272577622501</v>
      </c>
      <c r="K127" s="77">
        <v>246.16775936524999</v>
      </c>
      <c r="L127" s="77">
        <v>224.21670744205599</v>
      </c>
      <c r="M127" s="77">
        <v>233.93681951993</v>
      </c>
      <c r="N127" s="77">
        <v>238.437744851736</v>
      </c>
      <c r="O127" s="77"/>
      <c r="P127" s="70" t="s">
        <v>201</v>
      </c>
      <c r="Q127" s="70" t="s">
        <v>493</v>
      </c>
      <c r="R127" s="77">
        <v>40860</v>
      </c>
      <c r="S127" s="77">
        <v>41226</v>
      </c>
      <c r="T127" s="77">
        <v>41724</v>
      </c>
      <c r="U127" s="77">
        <v>42189</v>
      </c>
      <c r="V127" s="77">
        <v>42560</v>
      </c>
      <c r="W127" s="77">
        <v>43073</v>
      </c>
      <c r="X127" s="77">
        <v>43574</v>
      </c>
      <c r="Y127" s="77">
        <v>43961</v>
      </c>
      <c r="Z127" s="77">
        <v>44611</v>
      </c>
      <c r="AA127" s="77">
        <v>45286</v>
      </c>
      <c r="AB127" s="77">
        <v>45775</v>
      </c>
      <c r="AC127" s="77">
        <v>46090</v>
      </c>
      <c r="AE127" s="70" t="s">
        <v>201</v>
      </c>
      <c r="AF127" s="70" t="s">
        <v>493</v>
      </c>
      <c r="AG127" s="245">
        <f t="shared" si="12"/>
        <v>5.5989941684314974</v>
      </c>
      <c r="AH127" s="245">
        <f t="shared" si="13"/>
        <v>5.1659363743105322</v>
      </c>
      <c r="AI127" s="245">
        <f t="shared" si="14"/>
        <v>5.8010741402532124</v>
      </c>
      <c r="AJ127" s="245">
        <f t="shared" si="15"/>
        <v>5.1796223061026812</v>
      </c>
      <c r="AK127" s="245">
        <f t="shared" si="16"/>
        <v>5.37919397624227</v>
      </c>
      <c r="AL127" s="245">
        <f t="shared" si="17"/>
        <v>5.4833830390334546</v>
      </c>
      <c r="AM127" s="245">
        <f t="shared" si="18"/>
        <v>5.7045062634457011</v>
      </c>
      <c r="AN127" s="245">
        <f t="shared" si="19"/>
        <v>5.6402885688729789</v>
      </c>
      <c r="AO127" s="245">
        <f t="shared" si="20"/>
        <v>5.5180955227466315</v>
      </c>
      <c r="AP127" s="245">
        <f t="shared" si="21"/>
        <v>4.9511263401946737</v>
      </c>
      <c r="AQ127" s="245">
        <f t="shared" si="22"/>
        <v>5.1105804373551065</v>
      </c>
      <c r="AR127" s="245">
        <f t="shared" si="23"/>
        <v>5.1733075472279451</v>
      </c>
    </row>
    <row r="128" spans="1:44" x14ac:dyDescent="0.25">
      <c r="A128" s="70" t="s">
        <v>202</v>
      </c>
      <c r="B128" s="70" t="s">
        <v>494</v>
      </c>
      <c r="C128" s="77">
        <v>934.70236836323704</v>
      </c>
      <c r="D128" s="77">
        <v>820.47350120518502</v>
      </c>
      <c r="E128" s="77">
        <v>891.28884691120504</v>
      </c>
      <c r="F128" s="77">
        <v>813.01119333083295</v>
      </c>
      <c r="G128" s="77">
        <v>716.24055894584296</v>
      </c>
      <c r="H128" s="77">
        <v>749.46208009022996</v>
      </c>
      <c r="I128" s="77">
        <v>640.49839271984195</v>
      </c>
      <c r="J128" s="77">
        <v>722.783824946452</v>
      </c>
      <c r="K128" s="77">
        <v>727.11750380961996</v>
      </c>
      <c r="L128" s="77">
        <v>695.67044442001395</v>
      </c>
      <c r="M128" s="77">
        <v>648.73945241010904</v>
      </c>
      <c r="N128" s="77">
        <v>617.97387168518003</v>
      </c>
      <c r="O128" s="77"/>
      <c r="P128" s="70" t="s">
        <v>202</v>
      </c>
      <c r="Q128" s="70" t="s">
        <v>494</v>
      </c>
      <c r="R128" s="77">
        <v>126754</v>
      </c>
      <c r="S128" s="77">
        <v>128359</v>
      </c>
      <c r="T128" s="77">
        <v>129177</v>
      </c>
      <c r="U128" s="77">
        <v>130626</v>
      </c>
      <c r="V128" s="77">
        <v>132011</v>
      </c>
      <c r="W128" s="77">
        <v>132989</v>
      </c>
      <c r="X128" s="77">
        <v>135344</v>
      </c>
      <c r="Y128" s="77">
        <v>137909</v>
      </c>
      <c r="Z128" s="77">
        <v>140547</v>
      </c>
      <c r="AA128" s="77">
        <v>143304</v>
      </c>
      <c r="AB128" s="77">
        <v>145415</v>
      </c>
      <c r="AC128" s="77">
        <v>147734</v>
      </c>
      <c r="AE128" s="70" t="s">
        <v>202</v>
      </c>
      <c r="AF128" s="70" t="s">
        <v>494</v>
      </c>
      <c r="AG128" s="245">
        <f t="shared" si="12"/>
        <v>7.374144945037135</v>
      </c>
      <c r="AH128" s="245">
        <f t="shared" si="13"/>
        <v>6.3920216050700374</v>
      </c>
      <c r="AI128" s="245">
        <f t="shared" si="14"/>
        <v>6.8997487703786673</v>
      </c>
      <c r="AJ128" s="245">
        <f t="shared" si="15"/>
        <v>6.2239614879949858</v>
      </c>
      <c r="AK128" s="245">
        <f t="shared" si="16"/>
        <v>5.4256127061066355</v>
      </c>
      <c r="AL128" s="245">
        <f t="shared" si="17"/>
        <v>5.6355193293447581</v>
      </c>
      <c r="AM128" s="245">
        <f t="shared" si="18"/>
        <v>4.732373749259974</v>
      </c>
      <c r="AN128" s="245">
        <f t="shared" si="19"/>
        <v>5.2410199838041898</v>
      </c>
      <c r="AO128" s="245">
        <f t="shared" si="20"/>
        <v>5.1734829189496745</v>
      </c>
      <c r="AP128" s="245">
        <f t="shared" si="21"/>
        <v>4.8545082092615273</v>
      </c>
      <c r="AQ128" s="245">
        <f t="shared" si="22"/>
        <v>4.4612966503463118</v>
      </c>
      <c r="AR128" s="245">
        <f t="shared" si="23"/>
        <v>4.1830172586214411</v>
      </c>
    </row>
    <row r="129" spans="1:44" x14ac:dyDescent="0.25">
      <c r="A129" s="70" t="s">
        <v>203</v>
      </c>
      <c r="B129" s="70" t="s">
        <v>495</v>
      </c>
      <c r="C129" s="77">
        <v>389.67778266822</v>
      </c>
      <c r="D129" s="77">
        <v>330.434429468894</v>
      </c>
      <c r="E129" s="77">
        <v>373.065267257561</v>
      </c>
      <c r="F129" s="77">
        <v>361.448137758141</v>
      </c>
      <c r="G129" s="77">
        <v>333.86847081950299</v>
      </c>
      <c r="H129" s="77">
        <v>346.88517252902398</v>
      </c>
      <c r="I129" s="77">
        <v>343.41817287055397</v>
      </c>
      <c r="J129" s="77">
        <v>333.35384751867599</v>
      </c>
      <c r="K129" s="77">
        <v>313.639762631275</v>
      </c>
      <c r="L129" s="77">
        <v>329.36060649112301</v>
      </c>
      <c r="M129" s="77">
        <v>330.466758092475</v>
      </c>
      <c r="N129" s="77">
        <v>288.78815519939099</v>
      </c>
      <c r="O129" s="77"/>
      <c r="P129" s="70" t="s">
        <v>203</v>
      </c>
      <c r="Q129" s="70" t="s">
        <v>495</v>
      </c>
      <c r="R129" s="77">
        <v>24248</v>
      </c>
      <c r="S129" s="77">
        <v>24480</v>
      </c>
      <c r="T129" s="77">
        <v>24637</v>
      </c>
      <c r="U129" s="77">
        <v>24698</v>
      </c>
      <c r="V129" s="77">
        <v>24863</v>
      </c>
      <c r="W129" s="77">
        <v>25084</v>
      </c>
      <c r="X129" s="77">
        <v>25298</v>
      </c>
      <c r="Y129" s="77">
        <v>25610</v>
      </c>
      <c r="Z129" s="77">
        <v>25847</v>
      </c>
      <c r="AA129" s="77">
        <v>26193</v>
      </c>
      <c r="AB129" s="77">
        <v>26566</v>
      </c>
      <c r="AC129" s="77">
        <v>26942</v>
      </c>
      <c r="AE129" s="70" t="s">
        <v>203</v>
      </c>
      <c r="AF129" s="70" t="s">
        <v>495</v>
      </c>
      <c r="AG129" s="245">
        <f t="shared" si="12"/>
        <v>16.070512317231113</v>
      </c>
      <c r="AH129" s="245">
        <f t="shared" si="13"/>
        <v>13.49813845869665</v>
      </c>
      <c r="AI129" s="245">
        <f t="shared" si="14"/>
        <v>15.142479492534033</v>
      </c>
      <c r="AJ129" s="245">
        <f t="shared" si="15"/>
        <v>14.634712841450359</v>
      </c>
      <c r="AK129" s="245">
        <f t="shared" si="16"/>
        <v>13.428326059586656</v>
      </c>
      <c r="AL129" s="245">
        <f t="shared" si="17"/>
        <v>13.828941657192791</v>
      </c>
      <c r="AM129" s="245">
        <f t="shared" si="18"/>
        <v>13.574913940649616</v>
      </c>
      <c r="AN129" s="245">
        <f t="shared" si="19"/>
        <v>13.016550078823741</v>
      </c>
      <c r="AO129" s="245">
        <f t="shared" si="20"/>
        <v>12.134474508889813</v>
      </c>
      <c r="AP129" s="245">
        <f t="shared" si="21"/>
        <v>12.57437508078964</v>
      </c>
      <c r="AQ129" s="245">
        <f t="shared" si="22"/>
        <v>12.439462399024128</v>
      </c>
      <c r="AR129" s="245">
        <f t="shared" si="23"/>
        <v>10.718883349394662</v>
      </c>
    </row>
    <row r="130" spans="1:44" x14ac:dyDescent="0.25">
      <c r="A130" s="70" t="s">
        <v>204</v>
      </c>
      <c r="B130" s="70" t="s">
        <v>496</v>
      </c>
      <c r="C130" s="77">
        <v>291.689699523478</v>
      </c>
      <c r="D130" s="77">
        <v>303.93236648259301</v>
      </c>
      <c r="E130" s="77">
        <v>289.40843184526898</v>
      </c>
      <c r="F130" s="77">
        <v>307.71803394859199</v>
      </c>
      <c r="G130" s="77">
        <v>294.91919160664901</v>
      </c>
      <c r="H130" s="77">
        <v>289.00257639345199</v>
      </c>
      <c r="I130" s="77">
        <v>278.85324345497702</v>
      </c>
      <c r="J130" s="77">
        <v>225.99171331069701</v>
      </c>
      <c r="K130" s="77">
        <v>252.74863903979701</v>
      </c>
      <c r="L130" s="77">
        <v>249.02719420439399</v>
      </c>
      <c r="M130" s="77">
        <v>245.116897678523</v>
      </c>
      <c r="N130" s="77">
        <v>236.56984724686799</v>
      </c>
      <c r="O130" s="77"/>
      <c r="P130" s="70" t="s">
        <v>204</v>
      </c>
      <c r="Q130" s="70" t="s">
        <v>496</v>
      </c>
      <c r="R130" s="77">
        <v>31123</v>
      </c>
      <c r="S130" s="77">
        <v>31269</v>
      </c>
      <c r="T130" s="77">
        <v>31587</v>
      </c>
      <c r="U130" s="77">
        <v>31728</v>
      </c>
      <c r="V130" s="77">
        <v>31744</v>
      </c>
      <c r="W130" s="77">
        <v>31920</v>
      </c>
      <c r="X130" s="77">
        <v>32179</v>
      </c>
      <c r="Y130" s="77">
        <v>32438</v>
      </c>
      <c r="Z130" s="77">
        <v>32878</v>
      </c>
      <c r="AA130" s="77">
        <v>33236</v>
      </c>
      <c r="AB130" s="77">
        <v>33557</v>
      </c>
      <c r="AC130" s="77">
        <v>33793</v>
      </c>
      <c r="AE130" s="70" t="s">
        <v>204</v>
      </c>
      <c r="AF130" s="70" t="s">
        <v>496</v>
      </c>
      <c r="AG130" s="245">
        <f t="shared" si="12"/>
        <v>9.3721588382700247</v>
      </c>
      <c r="AH130" s="245">
        <f t="shared" si="13"/>
        <v>9.71992601242742</v>
      </c>
      <c r="AI130" s="245">
        <f t="shared" si="14"/>
        <v>9.1622639644559154</v>
      </c>
      <c r="AJ130" s="245">
        <f t="shared" si="15"/>
        <v>9.6986268894538572</v>
      </c>
      <c r="AK130" s="245">
        <f t="shared" si="16"/>
        <v>9.2905491307538117</v>
      </c>
      <c r="AL130" s="245">
        <f t="shared" si="17"/>
        <v>9.0539654258600262</v>
      </c>
      <c r="AM130" s="245">
        <f t="shared" si="18"/>
        <v>8.6656901536709352</v>
      </c>
      <c r="AN130" s="245">
        <f t="shared" si="19"/>
        <v>6.9668818456963129</v>
      </c>
      <c r="AO130" s="245">
        <f t="shared" si="20"/>
        <v>7.6874700115517065</v>
      </c>
      <c r="AP130" s="245">
        <f t="shared" si="21"/>
        <v>7.4926944940544589</v>
      </c>
      <c r="AQ130" s="245">
        <f t="shared" si="22"/>
        <v>7.3044937771112739</v>
      </c>
      <c r="AR130" s="245">
        <f t="shared" si="23"/>
        <v>7.0005577263595411</v>
      </c>
    </row>
    <row r="131" spans="1:44" x14ac:dyDescent="0.25">
      <c r="A131" s="70" t="s">
        <v>205</v>
      </c>
      <c r="B131" s="70" t="s">
        <v>497</v>
      </c>
      <c r="C131" s="77">
        <v>167.37586652301599</v>
      </c>
      <c r="D131" s="77">
        <v>159.461742010964</v>
      </c>
      <c r="E131" s="77">
        <v>161.62372495196101</v>
      </c>
      <c r="F131" s="77">
        <v>159.977393679269</v>
      </c>
      <c r="G131" s="77">
        <v>144.99314605762001</v>
      </c>
      <c r="H131" s="77">
        <v>140.27180440493899</v>
      </c>
      <c r="I131" s="77">
        <v>136.706374373008</v>
      </c>
      <c r="J131" s="77">
        <v>133.49934362492499</v>
      </c>
      <c r="K131" s="77">
        <v>130.76426709387201</v>
      </c>
      <c r="L131" s="77">
        <v>138.46113842681001</v>
      </c>
      <c r="M131" s="77">
        <v>137.54253866690399</v>
      </c>
      <c r="N131" s="77">
        <v>131.48151733062701</v>
      </c>
      <c r="O131" s="77"/>
      <c r="P131" s="70" t="s">
        <v>205</v>
      </c>
      <c r="Q131" s="70" t="s">
        <v>497</v>
      </c>
      <c r="R131" s="77">
        <v>27870</v>
      </c>
      <c r="S131" s="77">
        <v>28109</v>
      </c>
      <c r="T131" s="77">
        <v>28338</v>
      </c>
      <c r="U131" s="77">
        <v>28427</v>
      </c>
      <c r="V131" s="77">
        <v>28558</v>
      </c>
      <c r="W131" s="77">
        <v>28623</v>
      </c>
      <c r="X131" s="77">
        <v>28771</v>
      </c>
      <c r="Y131" s="77">
        <v>28985</v>
      </c>
      <c r="Z131" s="77">
        <v>29448</v>
      </c>
      <c r="AA131" s="77">
        <v>29848</v>
      </c>
      <c r="AB131" s="77">
        <v>30226</v>
      </c>
      <c r="AC131" s="77">
        <v>30541</v>
      </c>
      <c r="AE131" s="70" t="s">
        <v>205</v>
      </c>
      <c r="AF131" s="70" t="s">
        <v>497</v>
      </c>
      <c r="AG131" s="245">
        <f t="shared" si="12"/>
        <v>6.0055926273059201</v>
      </c>
      <c r="AH131" s="245">
        <f t="shared" si="13"/>
        <v>5.6729781212766017</v>
      </c>
      <c r="AI131" s="245">
        <f t="shared" si="14"/>
        <v>5.7034273749721578</v>
      </c>
      <c r="AJ131" s="245">
        <f t="shared" si="15"/>
        <v>5.6276565828004719</v>
      </c>
      <c r="AK131" s="245">
        <f t="shared" si="16"/>
        <v>5.077146370810981</v>
      </c>
      <c r="AL131" s="245">
        <f t="shared" si="17"/>
        <v>4.90066744942665</v>
      </c>
      <c r="AM131" s="245">
        <f t="shared" si="18"/>
        <v>4.7515336405758575</v>
      </c>
      <c r="AN131" s="245">
        <f t="shared" si="19"/>
        <v>4.6058079566991541</v>
      </c>
      <c r="AO131" s="245">
        <f t="shared" si="20"/>
        <v>4.4405143674908993</v>
      </c>
      <c r="AP131" s="245">
        <f t="shared" si="21"/>
        <v>4.6388749137902039</v>
      </c>
      <c r="AQ131" s="245">
        <f t="shared" si="22"/>
        <v>4.5504710734766096</v>
      </c>
      <c r="AR131" s="245">
        <f t="shared" si="23"/>
        <v>4.3050822609157207</v>
      </c>
    </row>
    <row r="132" spans="1:44" x14ac:dyDescent="0.25">
      <c r="A132" s="70" t="s">
        <v>206</v>
      </c>
      <c r="B132" s="70" t="s">
        <v>498</v>
      </c>
      <c r="C132" s="77">
        <v>257.14696055076598</v>
      </c>
      <c r="D132" s="77">
        <v>241.97307463838601</v>
      </c>
      <c r="E132" s="77">
        <v>255.39609708087599</v>
      </c>
      <c r="F132" s="77">
        <v>245.34164407749</v>
      </c>
      <c r="G132" s="77">
        <v>226.44833207571</v>
      </c>
      <c r="H132" s="77">
        <v>218.75248197375001</v>
      </c>
      <c r="I132" s="77">
        <v>216.48431356719399</v>
      </c>
      <c r="J132" s="77">
        <v>225.83737522920899</v>
      </c>
      <c r="K132" s="77">
        <v>217.132107040411</v>
      </c>
      <c r="L132" s="77">
        <v>172.810582485255</v>
      </c>
      <c r="M132" s="77">
        <v>161.95045565664699</v>
      </c>
      <c r="N132" s="77">
        <v>157.410063485015</v>
      </c>
      <c r="O132" s="77"/>
      <c r="P132" s="70" t="s">
        <v>206</v>
      </c>
      <c r="Q132" s="70" t="s">
        <v>498</v>
      </c>
      <c r="R132" s="77">
        <v>41558</v>
      </c>
      <c r="S132" s="77">
        <v>41891</v>
      </c>
      <c r="T132" s="77">
        <v>42219</v>
      </c>
      <c r="U132" s="77">
        <v>42542</v>
      </c>
      <c r="V132" s="77">
        <v>42605</v>
      </c>
      <c r="W132" s="77">
        <v>42837</v>
      </c>
      <c r="X132" s="77">
        <v>42973</v>
      </c>
      <c r="Y132" s="77">
        <v>43359</v>
      </c>
      <c r="Z132" s="77">
        <v>43913</v>
      </c>
      <c r="AA132" s="77">
        <v>44595</v>
      </c>
      <c r="AB132" s="77">
        <v>44902</v>
      </c>
      <c r="AC132" s="77">
        <v>45440</v>
      </c>
      <c r="AE132" s="70" t="s">
        <v>206</v>
      </c>
      <c r="AF132" s="70" t="s">
        <v>498</v>
      </c>
      <c r="AG132" s="245">
        <f t="shared" si="12"/>
        <v>6.1876644821879294</v>
      </c>
      <c r="AH132" s="245">
        <f t="shared" si="13"/>
        <v>5.7762544374301399</v>
      </c>
      <c r="AI132" s="245">
        <f t="shared" si="14"/>
        <v>6.0493165892341363</v>
      </c>
      <c r="AJ132" s="245">
        <f t="shared" si="15"/>
        <v>5.7670453687529966</v>
      </c>
      <c r="AK132" s="245">
        <f t="shared" si="16"/>
        <v>5.3150647124917265</v>
      </c>
      <c r="AL132" s="245">
        <f t="shared" si="17"/>
        <v>5.1066246929932078</v>
      </c>
      <c r="AM132" s="245">
        <f t="shared" si="18"/>
        <v>5.037682115914504</v>
      </c>
      <c r="AN132" s="245">
        <f t="shared" si="19"/>
        <v>5.2085466737980353</v>
      </c>
      <c r="AO132" s="245">
        <f t="shared" si="20"/>
        <v>4.9445974322048372</v>
      </c>
      <c r="AP132" s="245">
        <f t="shared" si="21"/>
        <v>3.8751111668405649</v>
      </c>
      <c r="AQ132" s="245">
        <f t="shared" si="22"/>
        <v>3.6067537226993673</v>
      </c>
      <c r="AR132" s="245">
        <f t="shared" si="23"/>
        <v>3.4641299182441685</v>
      </c>
    </row>
    <row r="133" spans="1:44" x14ac:dyDescent="0.25">
      <c r="A133" s="70" t="s">
        <v>207</v>
      </c>
      <c r="B133" s="70" t="s">
        <v>499</v>
      </c>
      <c r="C133" s="77">
        <v>498.28493494571001</v>
      </c>
      <c r="D133" s="77">
        <v>472.94576979977597</v>
      </c>
      <c r="E133" s="77">
        <v>476.31726449571499</v>
      </c>
      <c r="F133" s="77">
        <v>455.297387362324</v>
      </c>
      <c r="G133" s="77">
        <v>420.46273608956</v>
      </c>
      <c r="H133" s="77">
        <v>417.65665318977602</v>
      </c>
      <c r="I133" s="77">
        <v>414.81553434173497</v>
      </c>
      <c r="J133" s="77">
        <v>405.53693962910899</v>
      </c>
      <c r="K133" s="77">
        <v>399.465087002215</v>
      </c>
      <c r="L133" s="77">
        <v>402.31829572719801</v>
      </c>
      <c r="M133" s="77">
        <v>389.01369338984603</v>
      </c>
      <c r="N133" s="77">
        <v>385.0876274519</v>
      </c>
      <c r="O133" s="77"/>
      <c r="P133" s="70" t="s">
        <v>207</v>
      </c>
      <c r="Q133" s="70" t="s">
        <v>499</v>
      </c>
      <c r="R133" s="77">
        <v>77977</v>
      </c>
      <c r="S133" s="77">
        <v>78788</v>
      </c>
      <c r="T133" s="77">
        <v>79543</v>
      </c>
      <c r="U133" s="77">
        <v>79930</v>
      </c>
      <c r="V133" s="77">
        <v>80507</v>
      </c>
      <c r="W133" s="77">
        <v>81009</v>
      </c>
      <c r="X133" s="77">
        <v>81826</v>
      </c>
      <c r="Y133" s="77">
        <v>82510</v>
      </c>
      <c r="Z133" s="77">
        <v>83191</v>
      </c>
      <c r="AA133" s="77">
        <v>84151</v>
      </c>
      <c r="AB133" s="77">
        <v>84908</v>
      </c>
      <c r="AC133" s="77">
        <v>85747</v>
      </c>
      <c r="AE133" s="70" t="s">
        <v>207</v>
      </c>
      <c r="AF133" s="70" t="s">
        <v>499</v>
      </c>
      <c r="AG133" s="245">
        <f t="shared" si="12"/>
        <v>6.3901526725279245</v>
      </c>
      <c r="AH133" s="245">
        <f t="shared" si="13"/>
        <v>6.0027639970525453</v>
      </c>
      <c r="AI133" s="245">
        <f t="shared" si="14"/>
        <v>5.9881732458634325</v>
      </c>
      <c r="AJ133" s="245">
        <f t="shared" si="15"/>
        <v>5.6962015183576131</v>
      </c>
      <c r="AK133" s="245">
        <f t="shared" si="16"/>
        <v>5.2226854321929768</v>
      </c>
      <c r="AL133" s="245">
        <f t="shared" si="17"/>
        <v>5.1556821240822135</v>
      </c>
      <c r="AM133" s="245">
        <f t="shared" si="18"/>
        <v>5.0694832246686259</v>
      </c>
      <c r="AN133" s="245">
        <f t="shared" si="19"/>
        <v>4.9150035102303837</v>
      </c>
      <c r="AO133" s="245">
        <f t="shared" si="20"/>
        <v>4.8017824885169667</v>
      </c>
      <c r="AP133" s="245">
        <f t="shared" si="21"/>
        <v>4.7809092669985862</v>
      </c>
      <c r="AQ133" s="245">
        <f t="shared" si="22"/>
        <v>4.5815905849842888</v>
      </c>
      <c r="AR133" s="245">
        <f t="shared" si="23"/>
        <v>4.4909749315066412</v>
      </c>
    </row>
    <row r="134" spans="1:44" x14ac:dyDescent="0.25">
      <c r="A134" s="70" t="s">
        <v>208</v>
      </c>
      <c r="B134" s="70" t="s">
        <v>500</v>
      </c>
      <c r="C134" s="77">
        <v>149.07066421886501</v>
      </c>
      <c r="D134" s="77">
        <v>141.75076246146801</v>
      </c>
      <c r="E134" s="77">
        <v>146.39846599258999</v>
      </c>
      <c r="F134" s="77">
        <v>141.70800250259899</v>
      </c>
      <c r="G134" s="77">
        <v>130.12146053826601</v>
      </c>
      <c r="H134" s="77">
        <v>128.97924285666099</v>
      </c>
      <c r="I134" s="77">
        <v>131.717520834601</v>
      </c>
      <c r="J134" s="77">
        <v>131.33385808862101</v>
      </c>
      <c r="K134" s="77">
        <v>125.48248286037401</v>
      </c>
      <c r="L134" s="77">
        <v>124.70111581518201</v>
      </c>
      <c r="M134" s="77">
        <v>116.569570424877</v>
      </c>
      <c r="N134" s="77">
        <v>122.760492963571</v>
      </c>
      <c r="O134" s="77"/>
      <c r="P134" s="70" t="s">
        <v>208</v>
      </c>
      <c r="Q134" s="70" t="s">
        <v>500</v>
      </c>
      <c r="R134" s="77">
        <v>19356</v>
      </c>
      <c r="S134" s="77">
        <v>19328</v>
      </c>
      <c r="T134" s="77">
        <v>19297</v>
      </c>
      <c r="U134" s="77">
        <v>19147</v>
      </c>
      <c r="V134" s="77">
        <v>18997</v>
      </c>
      <c r="W134" s="77">
        <v>18951</v>
      </c>
      <c r="X134" s="77">
        <v>18905</v>
      </c>
      <c r="Y134" s="77">
        <v>19065</v>
      </c>
      <c r="Z134" s="77">
        <v>19485</v>
      </c>
      <c r="AA134" s="77">
        <v>19376</v>
      </c>
      <c r="AB134" s="77">
        <v>19278</v>
      </c>
      <c r="AC134" s="77">
        <v>19174</v>
      </c>
      <c r="AE134" s="70" t="s">
        <v>208</v>
      </c>
      <c r="AF134" s="70" t="s">
        <v>500</v>
      </c>
      <c r="AG134" s="245">
        <f t="shared" si="12"/>
        <v>7.7015222266410941</v>
      </c>
      <c r="AH134" s="245">
        <f t="shared" si="13"/>
        <v>7.3339591505312516</v>
      </c>
      <c r="AI134" s="245">
        <f t="shared" si="14"/>
        <v>7.5865920087365915</v>
      </c>
      <c r="AJ134" s="245">
        <f t="shared" si="15"/>
        <v>7.4010551262651578</v>
      </c>
      <c r="AK134" s="245">
        <f t="shared" si="16"/>
        <v>6.8495794356090967</v>
      </c>
      <c r="AL134" s="245">
        <f t="shared" si="17"/>
        <v>6.805933346876734</v>
      </c>
      <c r="AM134" s="245">
        <f t="shared" si="18"/>
        <v>6.9673377854853733</v>
      </c>
      <c r="AN134" s="245">
        <f t="shared" si="19"/>
        <v>6.8887415729672714</v>
      </c>
      <c r="AO134" s="245">
        <f t="shared" si="20"/>
        <v>6.4399529309917369</v>
      </c>
      <c r="AP134" s="245">
        <f t="shared" si="21"/>
        <v>6.4358544495861896</v>
      </c>
      <c r="AQ134" s="245">
        <f t="shared" si="22"/>
        <v>6.0467668028258643</v>
      </c>
      <c r="AR134" s="245">
        <f t="shared" si="23"/>
        <v>6.4024456536753416</v>
      </c>
    </row>
    <row r="135" spans="1:44" x14ac:dyDescent="0.25">
      <c r="A135" s="70" t="s">
        <v>209</v>
      </c>
      <c r="B135" s="70" t="s">
        <v>501</v>
      </c>
      <c r="C135" s="77">
        <v>199.53985159758699</v>
      </c>
      <c r="D135" s="77">
        <v>197.71020401794701</v>
      </c>
      <c r="E135" s="77">
        <v>209.38210579370801</v>
      </c>
      <c r="F135" s="77">
        <v>206.79263379803601</v>
      </c>
      <c r="G135" s="77">
        <v>197.339512172312</v>
      </c>
      <c r="H135" s="77">
        <v>199.028832408835</v>
      </c>
      <c r="I135" s="77">
        <v>207.348512863736</v>
      </c>
      <c r="J135" s="77">
        <v>170.811969959018</v>
      </c>
      <c r="K135" s="77">
        <v>167.95014680428801</v>
      </c>
      <c r="L135" s="77">
        <v>167.57510764929</v>
      </c>
      <c r="M135" s="77">
        <v>161.182095158555</v>
      </c>
      <c r="N135" s="77">
        <v>168.489157843935</v>
      </c>
      <c r="O135" s="77"/>
      <c r="P135" s="70" t="s">
        <v>209</v>
      </c>
      <c r="Q135" s="70" t="s">
        <v>501</v>
      </c>
      <c r="R135" s="77">
        <v>38854</v>
      </c>
      <c r="S135" s="77">
        <v>39083</v>
      </c>
      <c r="T135" s="77">
        <v>39394</v>
      </c>
      <c r="U135" s="77">
        <v>39626</v>
      </c>
      <c r="V135" s="77">
        <v>39742</v>
      </c>
      <c r="W135" s="77">
        <v>39866</v>
      </c>
      <c r="X135" s="77">
        <v>40229</v>
      </c>
      <c r="Y135" s="77">
        <v>40732</v>
      </c>
      <c r="Z135" s="77">
        <v>41336</v>
      </c>
      <c r="AA135" s="77">
        <v>41786</v>
      </c>
      <c r="AB135" s="77">
        <v>42131</v>
      </c>
      <c r="AC135" s="77">
        <v>42476</v>
      </c>
      <c r="AE135" s="70" t="s">
        <v>209</v>
      </c>
      <c r="AF135" s="70" t="s">
        <v>501</v>
      </c>
      <c r="AG135" s="245">
        <f t="shared" si="12"/>
        <v>5.1356321510677665</v>
      </c>
      <c r="AH135" s="245">
        <f t="shared" si="13"/>
        <v>5.0587264032430221</v>
      </c>
      <c r="AI135" s="245">
        <f t="shared" si="14"/>
        <v>5.3150760469540543</v>
      </c>
      <c r="AJ135" s="245">
        <f t="shared" si="15"/>
        <v>5.2186098470205424</v>
      </c>
      <c r="AK135" s="245">
        <f t="shared" si="16"/>
        <v>4.9655153784991199</v>
      </c>
      <c r="AL135" s="245">
        <f t="shared" si="17"/>
        <v>4.9924455026547685</v>
      </c>
      <c r="AM135" s="245">
        <f t="shared" si="18"/>
        <v>5.1542049979799653</v>
      </c>
      <c r="AN135" s="245">
        <f t="shared" si="19"/>
        <v>4.1935571530741917</v>
      </c>
      <c r="AO135" s="245">
        <f t="shared" si="20"/>
        <v>4.0630478712088252</v>
      </c>
      <c r="AP135" s="245">
        <f t="shared" si="21"/>
        <v>4.0103170355930216</v>
      </c>
      <c r="AQ135" s="245">
        <f t="shared" si="22"/>
        <v>3.8257362787153162</v>
      </c>
      <c r="AR135" s="245">
        <f t="shared" si="23"/>
        <v>3.9666907864190368</v>
      </c>
    </row>
    <row r="136" spans="1:44" x14ac:dyDescent="0.25">
      <c r="A136" s="70" t="s">
        <v>210</v>
      </c>
      <c r="B136" s="70" t="s">
        <v>502</v>
      </c>
      <c r="C136" s="77">
        <v>354.61002182932202</v>
      </c>
      <c r="D136" s="77">
        <v>337.47667492043303</v>
      </c>
      <c r="E136" s="77">
        <v>352.12148161972902</v>
      </c>
      <c r="F136" s="77">
        <v>330.40446385985501</v>
      </c>
      <c r="G136" s="77">
        <v>313.82787259242599</v>
      </c>
      <c r="H136" s="77">
        <v>302.13706842440899</v>
      </c>
      <c r="I136" s="77">
        <v>288.56575312246002</v>
      </c>
      <c r="J136" s="77">
        <v>288.28116593105199</v>
      </c>
      <c r="K136" s="77">
        <v>283.64659411692401</v>
      </c>
      <c r="L136" s="77">
        <v>286.83594562802199</v>
      </c>
      <c r="M136" s="77">
        <v>283.911861319678</v>
      </c>
      <c r="N136" s="77">
        <v>279.52930234220503</v>
      </c>
      <c r="O136" s="77"/>
      <c r="P136" s="70" t="s">
        <v>210</v>
      </c>
      <c r="Q136" s="70" t="s">
        <v>502</v>
      </c>
      <c r="R136" s="77">
        <v>50006</v>
      </c>
      <c r="S136" s="77">
        <v>50036</v>
      </c>
      <c r="T136" s="77">
        <v>50107</v>
      </c>
      <c r="U136" s="77">
        <v>50164</v>
      </c>
      <c r="V136" s="77">
        <v>50163</v>
      </c>
      <c r="W136" s="77">
        <v>50227</v>
      </c>
      <c r="X136" s="77">
        <v>50565</v>
      </c>
      <c r="Y136" s="77">
        <v>51048</v>
      </c>
      <c r="Z136" s="77">
        <v>51667</v>
      </c>
      <c r="AA136" s="77">
        <v>52003</v>
      </c>
      <c r="AB136" s="77">
        <v>52121</v>
      </c>
      <c r="AC136" s="77">
        <v>52145</v>
      </c>
      <c r="AE136" s="70" t="s">
        <v>210</v>
      </c>
      <c r="AF136" s="70" t="s">
        <v>502</v>
      </c>
      <c r="AG136" s="245">
        <f t="shared" si="12"/>
        <v>7.0913494746494825</v>
      </c>
      <c r="AH136" s="245">
        <f t="shared" si="13"/>
        <v>6.7446773307305348</v>
      </c>
      <c r="AI136" s="245">
        <f t="shared" si="14"/>
        <v>7.0273910156211512</v>
      </c>
      <c r="AJ136" s="245">
        <f t="shared" si="15"/>
        <v>6.5864856044146203</v>
      </c>
      <c r="AK136" s="245">
        <f t="shared" si="16"/>
        <v>6.2561623625466174</v>
      </c>
      <c r="AL136" s="245">
        <f t="shared" si="17"/>
        <v>6.0154313103392401</v>
      </c>
      <c r="AM136" s="245">
        <f t="shared" si="18"/>
        <v>5.7068279070989822</v>
      </c>
      <c r="AN136" s="245">
        <f t="shared" si="19"/>
        <v>5.6472568157626553</v>
      </c>
      <c r="AO136" s="245">
        <f t="shared" si="20"/>
        <v>5.4898986609813614</v>
      </c>
      <c r="AP136" s="245">
        <f t="shared" si="21"/>
        <v>5.5157576606738452</v>
      </c>
      <c r="AQ136" s="245">
        <f t="shared" si="22"/>
        <v>5.4471683451905761</v>
      </c>
      <c r="AR136" s="245">
        <f t="shared" si="23"/>
        <v>5.3606156360572443</v>
      </c>
    </row>
    <row r="137" spans="1:44" x14ac:dyDescent="0.25">
      <c r="A137" s="70" t="s">
        <v>211</v>
      </c>
      <c r="B137" s="70" t="s">
        <v>503</v>
      </c>
      <c r="C137" s="77">
        <v>104.381423311462</v>
      </c>
      <c r="D137" s="77">
        <v>88.6329116789327</v>
      </c>
      <c r="E137" s="77">
        <v>90.763493982712404</v>
      </c>
      <c r="F137" s="77">
        <v>83.229557570489405</v>
      </c>
      <c r="G137" s="77">
        <v>78.972680326743699</v>
      </c>
      <c r="H137" s="77">
        <v>65.8463007633449</v>
      </c>
      <c r="I137" s="77">
        <v>63.281257390078103</v>
      </c>
      <c r="J137" s="77">
        <v>63.187664006778597</v>
      </c>
      <c r="K137" s="77">
        <v>62.5928370705332</v>
      </c>
      <c r="L137" s="77">
        <v>57.0049404396227</v>
      </c>
      <c r="M137" s="77">
        <v>57.5802587587254</v>
      </c>
      <c r="N137" s="77">
        <v>58.945448660397297</v>
      </c>
      <c r="O137" s="77"/>
      <c r="P137" s="70" t="s">
        <v>211</v>
      </c>
      <c r="Q137" s="70" t="s">
        <v>503</v>
      </c>
      <c r="R137" s="77">
        <v>10273</v>
      </c>
      <c r="S137" s="77">
        <v>10277</v>
      </c>
      <c r="T137" s="77">
        <v>10177</v>
      </c>
      <c r="U137" s="77">
        <v>10126</v>
      </c>
      <c r="V137" s="77">
        <v>10032</v>
      </c>
      <c r="W137" s="77">
        <v>10001</v>
      </c>
      <c r="X137" s="77">
        <v>10278</v>
      </c>
      <c r="Y137" s="77">
        <v>10514</v>
      </c>
      <c r="Z137" s="77">
        <v>10954</v>
      </c>
      <c r="AA137" s="77">
        <v>10990</v>
      </c>
      <c r="AB137" s="77">
        <v>10914</v>
      </c>
      <c r="AC137" s="77">
        <v>10815</v>
      </c>
      <c r="AE137" s="70" t="s">
        <v>211</v>
      </c>
      <c r="AF137" s="70" t="s">
        <v>503</v>
      </c>
      <c r="AG137" s="245">
        <f t="shared" ref="AG137:AG200" si="24">(C137*1000)/R137</f>
        <v>10.160753753670981</v>
      </c>
      <c r="AH137" s="245">
        <f t="shared" ref="AH137:AH200" si="25">(D137*1000)/S137</f>
        <v>8.6243954149005244</v>
      </c>
      <c r="AI137" s="245">
        <f t="shared" ref="AI137:AI200" si="26">(E137*1000)/T137</f>
        <v>8.9184920883081862</v>
      </c>
      <c r="AJ137" s="245">
        <f t="shared" ref="AJ137:AJ200" si="27">(F137*1000)/U137</f>
        <v>8.2193914250927715</v>
      </c>
      <c r="AK137" s="245">
        <f t="shared" ref="AK137:AK200" si="28">(G137*1000)/V137</f>
        <v>7.8720773850422354</v>
      </c>
      <c r="AL137" s="245">
        <f t="shared" ref="AL137:AL200" si="29">(H137*1000)/W137</f>
        <v>6.5839716791665737</v>
      </c>
      <c r="AM137" s="245">
        <f t="shared" ref="AM137:AM200" si="30">(I137*1000)/X137</f>
        <v>6.1569621901224076</v>
      </c>
      <c r="AN137" s="245">
        <f t="shared" ref="AN137:AN200" si="31">(J137*1000)/Y137</f>
        <v>6.0098596163951497</v>
      </c>
      <c r="AO137" s="245">
        <f t="shared" ref="AO137:AO200" si="32">(K137*1000)/Z137</f>
        <v>5.7141534663623519</v>
      </c>
      <c r="AP137" s="245">
        <f t="shared" ref="AP137:AP200" si="33">(L137*1000)/AA137</f>
        <v>5.186982751558026</v>
      </c>
      <c r="AQ137" s="245">
        <f t="shared" ref="AQ137:AQ200" si="34">(M137*1000)/AB137</f>
        <v>5.2758162688954924</v>
      </c>
      <c r="AR137" s="245">
        <f t="shared" ref="AR137:AR200" si="35">(N137*1000)/AC137</f>
        <v>5.4503419935642441</v>
      </c>
    </row>
    <row r="138" spans="1:44" x14ac:dyDescent="0.25">
      <c r="A138" s="70" t="s">
        <v>212</v>
      </c>
      <c r="B138" s="70" t="s">
        <v>504</v>
      </c>
      <c r="C138" s="77">
        <v>680.50501971074505</v>
      </c>
      <c r="D138" s="77">
        <v>624.41282804396894</v>
      </c>
      <c r="E138" s="77">
        <v>633.106811977657</v>
      </c>
      <c r="F138" s="77">
        <v>601.41553191220703</v>
      </c>
      <c r="G138" s="77">
        <v>559.31030925669097</v>
      </c>
      <c r="H138" s="77">
        <v>401.12518758917599</v>
      </c>
      <c r="I138" s="77">
        <v>408.23954262691802</v>
      </c>
      <c r="J138" s="77">
        <v>412.49976027629702</v>
      </c>
      <c r="K138" s="77">
        <v>401.95461100060498</v>
      </c>
      <c r="L138" s="77">
        <v>406.84450831842702</v>
      </c>
      <c r="M138" s="77">
        <v>394.096623729226</v>
      </c>
      <c r="N138" s="77">
        <v>392.36359433755302</v>
      </c>
      <c r="O138" s="77"/>
      <c r="P138" s="70" t="s">
        <v>212</v>
      </c>
      <c r="Q138" s="70" t="s">
        <v>504</v>
      </c>
      <c r="R138" s="77">
        <v>90241</v>
      </c>
      <c r="S138" s="77">
        <v>91087</v>
      </c>
      <c r="T138" s="77">
        <v>91800</v>
      </c>
      <c r="U138" s="77">
        <v>92294</v>
      </c>
      <c r="V138" s="77">
        <v>93231</v>
      </c>
      <c r="W138" s="77">
        <v>94084</v>
      </c>
      <c r="X138" s="77">
        <v>95532</v>
      </c>
      <c r="Y138" s="77">
        <v>96952</v>
      </c>
      <c r="Z138" s="77">
        <v>98538</v>
      </c>
      <c r="AA138" s="77">
        <v>99752</v>
      </c>
      <c r="AB138" s="77">
        <v>101268</v>
      </c>
      <c r="AC138" s="77">
        <v>102767</v>
      </c>
      <c r="AE138" s="70" t="s">
        <v>212</v>
      </c>
      <c r="AF138" s="70" t="s">
        <v>504</v>
      </c>
      <c r="AG138" s="245">
        <f t="shared" si="24"/>
        <v>7.5409738335207397</v>
      </c>
      <c r="AH138" s="245">
        <f t="shared" si="25"/>
        <v>6.855125627630386</v>
      </c>
      <c r="AI138" s="245">
        <f t="shared" si="26"/>
        <v>6.8965883657696843</v>
      </c>
      <c r="AJ138" s="245">
        <f t="shared" si="27"/>
        <v>6.5163015137734526</v>
      </c>
      <c r="AK138" s="245">
        <f t="shared" si="28"/>
        <v>5.9991881376011307</v>
      </c>
      <c r="AL138" s="245">
        <f t="shared" si="29"/>
        <v>4.2634793119890313</v>
      </c>
      <c r="AM138" s="245">
        <f t="shared" si="30"/>
        <v>4.2733277082749028</v>
      </c>
      <c r="AN138" s="245">
        <f t="shared" si="31"/>
        <v>4.254680256996215</v>
      </c>
      <c r="AO138" s="245">
        <f t="shared" si="32"/>
        <v>4.0791837768232053</v>
      </c>
      <c r="AP138" s="245">
        <f t="shared" si="33"/>
        <v>4.0785599117654483</v>
      </c>
      <c r="AQ138" s="245">
        <f t="shared" si="34"/>
        <v>3.8916204894855828</v>
      </c>
      <c r="AR138" s="245">
        <f t="shared" si="35"/>
        <v>3.8179921019155274</v>
      </c>
    </row>
    <row r="139" spans="1:44" x14ac:dyDescent="0.25">
      <c r="A139" s="70" t="s">
        <v>213</v>
      </c>
      <c r="B139" s="70" t="s">
        <v>505</v>
      </c>
      <c r="C139" s="77">
        <v>201.37330465887501</v>
      </c>
      <c r="D139" s="77">
        <v>194.57342981012499</v>
      </c>
      <c r="E139" s="77">
        <v>199.70124405864999</v>
      </c>
      <c r="F139" s="77">
        <v>193.91235605924101</v>
      </c>
      <c r="G139" s="77">
        <v>183.75383423468699</v>
      </c>
      <c r="H139" s="77">
        <v>179.01519420095099</v>
      </c>
      <c r="I139" s="77">
        <v>177.126221349595</v>
      </c>
      <c r="J139" s="77">
        <v>178.641509042801</v>
      </c>
      <c r="K139" s="77">
        <v>174.62117305765699</v>
      </c>
      <c r="L139" s="77">
        <v>172.73946899613699</v>
      </c>
      <c r="M139" s="77">
        <v>167.04385379429499</v>
      </c>
      <c r="N139" s="77">
        <v>167.26127703743501</v>
      </c>
      <c r="O139" s="77"/>
      <c r="P139" s="70" t="s">
        <v>213</v>
      </c>
      <c r="Q139" s="70" t="s">
        <v>505</v>
      </c>
      <c r="R139" s="77">
        <v>23258</v>
      </c>
      <c r="S139" s="77">
        <v>23345</v>
      </c>
      <c r="T139" s="77">
        <v>23390</v>
      </c>
      <c r="U139" s="77">
        <v>23470</v>
      </c>
      <c r="V139" s="77">
        <v>23458</v>
      </c>
      <c r="W139" s="77">
        <v>23517</v>
      </c>
      <c r="X139" s="77">
        <v>23781</v>
      </c>
      <c r="Y139" s="77">
        <v>24195</v>
      </c>
      <c r="Z139" s="77">
        <v>24664</v>
      </c>
      <c r="AA139" s="77">
        <v>25147</v>
      </c>
      <c r="AB139" s="77">
        <v>25491</v>
      </c>
      <c r="AC139" s="77">
        <v>25903</v>
      </c>
      <c r="AE139" s="70" t="s">
        <v>213</v>
      </c>
      <c r="AF139" s="70" t="s">
        <v>505</v>
      </c>
      <c r="AG139" s="245">
        <f t="shared" si="24"/>
        <v>8.658238225938387</v>
      </c>
      <c r="AH139" s="245">
        <f t="shared" si="25"/>
        <v>8.3346939306114809</v>
      </c>
      <c r="AI139" s="245">
        <f t="shared" si="26"/>
        <v>8.5378898699722097</v>
      </c>
      <c r="AJ139" s="245">
        <f t="shared" si="27"/>
        <v>8.2621370285147417</v>
      </c>
      <c r="AK139" s="245">
        <f t="shared" si="28"/>
        <v>7.8333120570673973</v>
      </c>
      <c r="AL139" s="245">
        <f t="shared" si="29"/>
        <v>7.6121611685568311</v>
      </c>
      <c r="AM139" s="245">
        <f t="shared" si="30"/>
        <v>7.4482242693576808</v>
      </c>
      <c r="AN139" s="245">
        <f t="shared" si="31"/>
        <v>7.3834060360736107</v>
      </c>
      <c r="AO139" s="245">
        <f t="shared" si="32"/>
        <v>7.0800021512186584</v>
      </c>
      <c r="AP139" s="245">
        <f t="shared" si="33"/>
        <v>6.8691879347889211</v>
      </c>
      <c r="AQ139" s="245">
        <f t="shared" si="34"/>
        <v>6.5530522064373695</v>
      </c>
      <c r="AR139" s="245">
        <f t="shared" si="35"/>
        <v>6.4572164242533683</v>
      </c>
    </row>
    <row r="140" spans="1:44" x14ac:dyDescent="0.25">
      <c r="A140" s="70" t="s">
        <v>214</v>
      </c>
      <c r="B140" s="70" t="s">
        <v>506</v>
      </c>
      <c r="C140" s="77">
        <v>281.51744667982302</v>
      </c>
      <c r="D140" s="77">
        <v>269.37880403572501</v>
      </c>
      <c r="E140" s="77">
        <v>278.95453508672898</v>
      </c>
      <c r="F140" s="77">
        <v>256.456561342013</v>
      </c>
      <c r="G140" s="77">
        <v>244.59850748357201</v>
      </c>
      <c r="H140" s="77">
        <v>243.18713125314</v>
      </c>
      <c r="I140" s="77">
        <v>242.715647945651</v>
      </c>
      <c r="J140" s="77">
        <v>240.54013241583399</v>
      </c>
      <c r="K140" s="77">
        <v>232.546822291491</v>
      </c>
      <c r="L140" s="77">
        <v>230.731504762219</v>
      </c>
      <c r="M140" s="77">
        <v>215.812217379911</v>
      </c>
      <c r="N140" s="77">
        <v>227.62112867066801</v>
      </c>
      <c r="O140" s="77"/>
      <c r="P140" s="70" t="s">
        <v>214</v>
      </c>
      <c r="Q140" s="70" t="s">
        <v>506</v>
      </c>
      <c r="R140" s="77">
        <v>40451</v>
      </c>
      <c r="S140" s="77">
        <v>40739</v>
      </c>
      <c r="T140" s="77">
        <v>41008</v>
      </c>
      <c r="U140" s="77">
        <v>41304</v>
      </c>
      <c r="V140" s="77">
        <v>41423</v>
      </c>
      <c r="W140" s="77">
        <v>41912</v>
      </c>
      <c r="X140" s="77">
        <v>42433</v>
      </c>
      <c r="Y140" s="77">
        <v>42949</v>
      </c>
      <c r="Z140" s="77">
        <v>43867</v>
      </c>
      <c r="AA140" s="77">
        <v>44195</v>
      </c>
      <c r="AB140" s="77">
        <v>44701</v>
      </c>
      <c r="AC140" s="77">
        <v>45367</v>
      </c>
      <c r="AE140" s="70" t="s">
        <v>214</v>
      </c>
      <c r="AF140" s="70" t="s">
        <v>506</v>
      </c>
      <c r="AG140" s="245">
        <f t="shared" si="24"/>
        <v>6.9594681634526472</v>
      </c>
      <c r="AH140" s="245">
        <f t="shared" si="25"/>
        <v>6.6123077158429275</v>
      </c>
      <c r="AI140" s="245">
        <f t="shared" si="26"/>
        <v>6.8024418427313931</v>
      </c>
      <c r="AJ140" s="245">
        <f t="shared" si="27"/>
        <v>6.20900061354864</v>
      </c>
      <c r="AK140" s="245">
        <f t="shared" si="28"/>
        <v>5.9048960114808677</v>
      </c>
      <c r="AL140" s="245">
        <f t="shared" si="29"/>
        <v>5.8023270484142966</v>
      </c>
      <c r="AM140" s="245">
        <f t="shared" si="30"/>
        <v>5.7199737927002801</v>
      </c>
      <c r="AN140" s="245">
        <f t="shared" si="31"/>
        <v>5.6005991388817904</v>
      </c>
      <c r="AO140" s="245">
        <f t="shared" si="32"/>
        <v>5.3011790706337569</v>
      </c>
      <c r="AP140" s="245">
        <f t="shared" si="33"/>
        <v>5.2207603747532305</v>
      </c>
      <c r="AQ140" s="245">
        <f t="shared" si="34"/>
        <v>4.8279058047898484</v>
      </c>
      <c r="AR140" s="245">
        <f t="shared" si="35"/>
        <v>5.0173282048772903</v>
      </c>
    </row>
    <row r="141" spans="1:44" x14ac:dyDescent="0.25">
      <c r="A141" s="70" t="s">
        <v>215</v>
      </c>
      <c r="B141" s="70" t="s">
        <v>507</v>
      </c>
      <c r="C141" s="77">
        <v>330.70065628968098</v>
      </c>
      <c r="D141" s="77">
        <v>343.12230614694698</v>
      </c>
      <c r="E141" s="77">
        <v>339.73285828612302</v>
      </c>
      <c r="F141" s="77">
        <v>322.62060191759798</v>
      </c>
      <c r="G141" s="77">
        <v>305.56559259855999</v>
      </c>
      <c r="H141" s="77">
        <v>304.13319647290302</v>
      </c>
      <c r="I141" s="77">
        <v>318.76596927033103</v>
      </c>
      <c r="J141" s="77">
        <v>296.26799385052601</v>
      </c>
      <c r="K141" s="77">
        <v>297.192366541745</v>
      </c>
      <c r="L141" s="77">
        <v>291.37033137964897</v>
      </c>
      <c r="M141" s="77">
        <v>275.20182795985698</v>
      </c>
      <c r="N141" s="77">
        <v>270.34067922853501</v>
      </c>
      <c r="O141" s="77"/>
      <c r="P141" s="70" t="s">
        <v>215</v>
      </c>
      <c r="Q141" s="70" t="s">
        <v>507</v>
      </c>
      <c r="R141" s="77">
        <v>56673</v>
      </c>
      <c r="S141" s="77">
        <v>57439</v>
      </c>
      <c r="T141" s="77">
        <v>58084</v>
      </c>
      <c r="U141" s="77">
        <v>58576</v>
      </c>
      <c r="V141" s="77">
        <v>59186</v>
      </c>
      <c r="W141" s="77">
        <v>59936</v>
      </c>
      <c r="X141" s="77">
        <v>60422</v>
      </c>
      <c r="Y141" s="77">
        <v>61030</v>
      </c>
      <c r="Z141" s="77">
        <v>61868</v>
      </c>
      <c r="AA141" s="77">
        <v>62755</v>
      </c>
      <c r="AB141" s="77">
        <v>63630</v>
      </c>
      <c r="AC141" s="77">
        <v>64601</v>
      </c>
      <c r="AE141" s="70" t="s">
        <v>215</v>
      </c>
      <c r="AF141" s="70" t="s">
        <v>507</v>
      </c>
      <c r="AG141" s="245">
        <f t="shared" si="24"/>
        <v>5.8352417604446734</v>
      </c>
      <c r="AH141" s="245">
        <f t="shared" si="25"/>
        <v>5.9736817518923893</v>
      </c>
      <c r="AI141" s="245">
        <f t="shared" si="26"/>
        <v>5.8489921197941435</v>
      </c>
      <c r="AJ141" s="245">
        <f t="shared" si="27"/>
        <v>5.5077267467494879</v>
      </c>
      <c r="AK141" s="245">
        <f t="shared" si="28"/>
        <v>5.1628018889358964</v>
      </c>
      <c r="AL141" s="245">
        <f t="shared" si="29"/>
        <v>5.0742991936883177</v>
      </c>
      <c r="AM141" s="245">
        <f t="shared" si="30"/>
        <v>5.2756606744287016</v>
      </c>
      <c r="AN141" s="245">
        <f t="shared" si="31"/>
        <v>4.8544649164431588</v>
      </c>
      <c r="AO141" s="245">
        <f t="shared" si="32"/>
        <v>4.8036523977136003</v>
      </c>
      <c r="AP141" s="245">
        <f t="shared" si="33"/>
        <v>4.6429819357764162</v>
      </c>
      <c r="AQ141" s="245">
        <f t="shared" si="34"/>
        <v>4.3250326569205875</v>
      </c>
      <c r="AR141" s="245">
        <f t="shared" si="35"/>
        <v>4.1847754559300174</v>
      </c>
    </row>
    <row r="142" spans="1:44" x14ac:dyDescent="0.25">
      <c r="A142" s="70" t="s">
        <v>216</v>
      </c>
      <c r="B142" s="70" t="s">
        <v>508</v>
      </c>
      <c r="C142" s="77">
        <v>238.211321192009</v>
      </c>
      <c r="D142" s="77">
        <v>232.714512081979</v>
      </c>
      <c r="E142" s="77">
        <v>236.48733377048401</v>
      </c>
      <c r="F142" s="77">
        <v>231.64228003375899</v>
      </c>
      <c r="G142" s="77">
        <v>214.397895038511</v>
      </c>
      <c r="H142" s="77">
        <v>210.227446087852</v>
      </c>
      <c r="I142" s="77">
        <v>207.25918906507701</v>
      </c>
      <c r="J142" s="77">
        <v>206.99435146577699</v>
      </c>
      <c r="K142" s="77">
        <v>198.65650885479201</v>
      </c>
      <c r="L142" s="77">
        <v>193.82462833656999</v>
      </c>
      <c r="M142" s="77">
        <v>187.65007389873401</v>
      </c>
      <c r="N142" s="77">
        <v>187.924976213538</v>
      </c>
      <c r="O142" s="77"/>
      <c r="P142" s="70" t="s">
        <v>216</v>
      </c>
      <c r="Q142" s="70" t="s">
        <v>508</v>
      </c>
      <c r="R142" s="77">
        <v>72676</v>
      </c>
      <c r="S142" s="77">
        <v>73938</v>
      </c>
      <c r="T142" s="77">
        <v>75025</v>
      </c>
      <c r="U142" s="77">
        <v>75954</v>
      </c>
      <c r="V142" s="77">
        <v>76786</v>
      </c>
      <c r="W142" s="77">
        <v>77390</v>
      </c>
      <c r="X142" s="77">
        <v>78219</v>
      </c>
      <c r="Y142" s="77">
        <v>79144</v>
      </c>
      <c r="Z142" s="77">
        <v>80442</v>
      </c>
      <c r="AA142" s="77">
        <v>81986</v>
      </c>
      <c r="AB142" s="77">
        <v>83348</v>
      </c>
      <c r="AC142" s="77">
        <v>84395</v>
      </c>
      <c r="AE142" s="70" t="s">
        <v>216</v>
      </c>
      <c r="AF142" s="70" t="s">
        <v>508</v>
      </c>
      <c r="AG142" s="245">
        <f t="shared" si="24"/>
        <v>3.2777164564919503</v>
      </c>
      <c r="AH142" s="245">
        <f t="shared" si="25"/>
        <v>3.1474277378611673</v>
      </c>
      <c r="AI142" s="245">
        <f t="shared" si="26"/>
        <v>3.1521137456912234</v>
      </c>
      <c r="AJ142" s="245">
        <f t="shared" si="27"/>
        <v>3.0497706511014426</v>
      </c>
      <c r="AK142" s="245">
        <f t="shared" si="28"/>
        <v>2.7921482436708644</v>
      </c>
      <c r="AL142" s="245">
        <f t="shared" si="29"/>
        <v>2.7164678393571782</v>
      </c>
      <c r="AM142" s="245">
        <f t="shared" si="30"/>
        <v>2.6497294655400481</v>
      </c>
      <c r="AN142" s="245">
        <f t="shared" si="31"/>
        <v>2.6154143266170147</v>
      </c>
      <c r="AO142" s="245">
        <f t="shared" si="32"/>
        <v>2.4695620304665722</v>
      </c>
      <c r="AP142" s="245">
        <f t="shared" si="33"/>
        <v>2.3641186097208058</v>
      </c>
      <c r="AQ142" s="245">
        <f t="shared" si="34"/>
        <v>2.2514046395682441</v>
      </c>
      <c r="AR142" s="245">
        <f t="shared" si="35"/>
        <v>2.2267311595892885</v>
      </c>
    </row>
    <row r="143" spans="1:44" x14ac:dyDescent="0.25">
      <c r="A143" s="70" t="s">
        <v>217</v>
      </c>
      <c r="B143" s="70" t="s">
        <v>509</v>
      </c>
      <c r="C143" s="77">
        <v>106.35598805067301</v>
      </c>
      <c r="D143" s="77">
        <v>100.41528365913101</v>
      </c>
      <c r="E143" s="77">
        <v>103.85980796547599</v>
      </c>
      <c r="F143" s="77">
        <v>127.078168133658</v>
      </c>
      <c r="G143" s="77">
        <v>91.796299015998201</v>
      </c>
      <c r="H143" s="77">
        <v>89.906610126905903</v>
      </c>
      <c r="I143" s="77">
        <v>86.733986248003305</v>
      </c>
      <c r="J143" s="77">
        <v>86.4407323053683</v>
      </c>
      <c r="K143" s="77">
        <v>83.604426120344897</v>
      </c>
      <c r="L143" s="77">
        <v>81.843680091179294</v>
      </c>
      <c r="M143" s="77">
        <v>80.206039117065203</v>
      </c>
      <c r="N143" s="77">
        <v>79.882357432995406</v>
      </c>
      <c r="O143" s="77"/>
      <c r="P143" s="70" t="s">
        <v>217</v>
      </c>
      <c r="Q143" s="70" t="s">
        <v>509</v>
      </c>
      <c r="R143" s="77">
        <v>33580</v>
      </c>
      <c r="S143" s="77">
        <v>34007</v>
      </c>
      <c r="T143" s="77">
        <v>34463</v>
      </c>
      <c r="U143" s="77">
        <v>34854</v>
      </c>
      <c r="V143" s="77">
        <v>35223</v>
      </c>
      <c r="W143" s="77">
        <v>35732</v>
      </c>
      <c r="X143" s="77">
        <v>36291</v>
      </c>
      <c r="Y143" s="77">
        <v>36651</v>
      </c>
      <c r="Z143" s="77">
        <v>37108</v>
      </c>
      <c r="AA143" s="77">
        <v>37412</v>
      </c>
      <c r="AB143" s="77">
        <v>37802</v>
      </c>
      <c r="AC143" s="77">
        <v>37977</v>
      </c>
      <c r="AE143" s="70" t="s">
        <v>217</v>
      </c>
      <c r="AF143" s="70" t="s">
        <v>509</v>
      </c>
      <c r="AG143" s="245">
        <f t="shared" si="24"/>
        <v>3.167242050347618</v>
      </c>
      <c r="AH143" s="245">
        <f t="shared" si="25"/>
        <v>2.9527827699923841</v>
      </c>
      <c r="AI143" s="245">
        <f t="shared" si="26"/>
        <v>3.0136612589001537</v>
      </c>
      <c r="AJ143" s="245">
        <f t="shared" si="27"/>
        <v>3.6460138903327595</v>
      </c>
      <c r="AK143" s="245">
        <f t="shared" si="28"/>
        <v>2.6061465240325412</v>
      </c>
      <c r="AL143" s="245">
        <f t="shared" si="29"/>
        <v>2.5161370795619025</v>
      </c>
      <c r="AM143" s="245">
        <f t="shared" si="30"/>
        <v>2.3899585640517844</v>
      </c>
      <c r="AN143" s="245">
        <f t="shared" si="31"/>
        <v>2.3584822325548638</v>
      </c>
      <c r="AO143" s="245">
        <f t="shared" si="32"/>
        <v>2.2530027519765254</v>
      </c>
      <c r="AP143" s="245">
        <f t="shared" si="33"/>
        <v>2.1876317783379475</v>
      </c>
      <c r="AQ143" s="245">
        <f t="shared" si="34"/>
        <v>2.1217406252861011</v>
      </c>
      <c r="AR143" s="245">
        <f t="shared" si="35"/>
        <v>2.1034404358689573</v>
      </c>
    </row>
    <row r="144" spans="1:44" x14ac:dyDescent="0.25">
      <c r="A144" s="70" t="s">
        <v>218</v>
      </c>
      <c r="B144" s="70" t="s">
        <v>510</v>
      </c>
      <c r="C144" s="77">
        <v>69.500246173929398</v>
      </c>
      <c r="D144" s="77">
        <v>65.945041751310896</v>
      </c>
      <c r="E144" s="77">
        <v>64.099198675317894</v>
      </c>
      <c r="F144" s="77">
        <v>63.751095623300003</v>
      </c>
      <c r="G144" s="77">
        <v>62.346297699299299</v>
      </c>
      <c r="H144" s="77">
        <v>60.304128823943699</v>
      </c>
      <c r="I144" s="77">
        <v>57.5780226142289</v>
      </c>
      <c r="J144" s="77">
        <v>59.354860174720002</v>
      </c>
      <c r="K144" s="77">
        <v>57.497731766136098</v>
      </c>
      <c r="L144" s="77">
        <v>57.652351380061603</v>
      </c>
      <c r="M144" s="77">
        <v>55.249245837022698</v>
      </c>
      <c r="N144" s="77">
        <v>53.203610298386103</v>
      </c>
      <c r="O144" s="77"/>
      <c r="P144" s="70" t="s">
        <v>218</v>
      </c>
      <c r="Q144" s="70" t="s">
        <v>510</v>
      </c>
      <c r="R144" s="77">
        <v>33802</v>
      </c>
      <c r="S144" s="77">
        <v>34382</v>
      </c>
      <c r="T144" s="77">
        <v>35084</v>
      </c>
      <c r="U144" s="77">
        <v>35518</v>
      </c>
      <c r="V144" s="77">
        <v>35837</v>
      </c>
      <c r="W144" s="77">
        <v>36147</v>
      </c>
      <c r="X144" s="77">
        <v>36528</v>
      </c>
      <c r="Y144" s="77">
        <v>36977</v>
      </c>
      <c r="Z144" s="77">
        <v>37316</v>
      </c>
      <c r="AA144" s="77">
        <v>37880</v>
      </c>
      <c r="AB144" s="77">
        <v>38443</v>
      </c>
      <c r="AC144" s="77">
        <v>39289</v>
      </c>
      <c r="AE144" s="70" t="s">
        <v>218</v>
      </c>
      <c r="AF144" s="70" t="s">
        <v>510</v>
      </c>
      <c r="AG144" s="245">
        <f t="shared" si="24"/>
        <v>2.0560986383625051</v>
      </c>
      <c r="AH144" s="245">
        <f t="shared" si="25"/>
        <v>1.9180106378718778</v>
      </c>
      <c r="AI144" s="245">
        <f t="shared" si="26"/>
        <v>1.8270208264541641</v>
      </c>
      <c r="AJ144" s="245">
        <f t="shared" si="27"/>
        <v>1.7948954226955347</v>
      </c>
      <c r="AK144" s="245">
        <f t="shared" si="28"/>
        <v>1.7397186622568659</v>
      </c>
      <c r="AL144" s="245">
        <f t="shared" si="29"/>
        <v>1.6683024545313221</v>
      </c>
      <c r="AM144" s="245">
        <f t="shared" si="30"/>
        <v>1.5762708775248824</v>
      </c>
      <c r="AN144" s="245">
        <f t="shared" si="31"/>
        <v>1.605183226727966</v>
      </c>
      <c r="AO144" s="245">
        <f t="shared" si="32"/>
        <v>1.5408332020081494</v>
      </c>
      <c r="AP144" s="245">
        <f t="shared" si="33"/>
        <v>1.5219733732856813</v>
      </c>
      <c r="AQ144" s="245">
        <f t="shared" si="34"/>
        <v>1.437173109201225</v>
      </c>
      <c r="AR144" s="245">
        <f t="shared" si="35"/>
        <v>1.3541604596295682</v>
      </c>
    </row>
    <row r="145" spans="1:44" x14ac:dyDescent="0.25">
      <c r="A145" s="70" t="s">
        <v>219</v>
      </c>
      <c r="B145" s="70" t="s">
        <v>511</v>
      </c>
      <c r="C145" s="77">
        <v>59.059950840102097</v>
      </c>
      <c r="D145" s="77">
        <v>56.132213145393003</v>
      </c>
      <c r="E145" s="77">
        <v>56.389437310339801</v>
      </c>
      <c r="F145" s="77">
        <v>51.416186800732902</v>
      </c>
      <c r="G145" s="77">
        <v>45.008333600415902</v>
      </c>
      <c r="H145" s="77">
        <v>48.424659222156897</v>
      </c>
      <c r="I145" s="77">
        <v>47.156739258359998</v>
      </c>
      <c r="J145" s="77">
        <v>42.827001798495601</v>
      </c>
      <c r="K145" s="77">
        <v>41.515322447385401</v>
      </c>
      <c r="L145" s="77">
        <v>42.482012776379698</v>
      </c>
      <c r="M145" s="77">
        <v>37.0117554907292</v>
      </c>
      <c r="N145" s="77">
        <v>36.2222916018303</v>
      </c>
      <c r="O145" s="77"/>
      <c r="P145" s="70" t="s">
        <v>219</v>
      </c>
      <c r="Q145" s="70" t="s">
        <v>511</v>
      </c>
      <c r="R145" s="77">
        <v>12250</v>
      </c>
      <c r="S145" s="77">
        <v>12292</v>
      </c>
      <c r="T145" s="77">
        <v>12449</v>
      </c>
      <c r="U145" s="77">
        <v>12487</v>
      </c>
      <c r="V145" s="77">
        <v>12539</v>
      </c>
      <c r="W145" s="77">
        <v>12574</v>
      </c>
      <c r="X145" s="77">
        <v>12645</v>
      </c>
      <c r="Y145" s="77">
        <v>12682</v>
      </c>
      <c r="Z145" s="77">
        <v>12773</v>
      </c>
      <c r="AA145" s="77">
        <v>12923</v>
      </c>
      <c r="AB145" s="77">
        <v>12945</v>
      </c>
      <c r="AC145" s="77">
        <v>12916</v>
      </c>
      <c r="AE145" s="70" t="s">
        <v>219</v>
      </c>
      <c r="AF145" s="70" t="s">
        <v>511</v>
      </c>
      <c r="AG145" s="245">
        <f t="shared" si="24"/>
        <v>4.8212204767430284</v>
      </c>
      <c r="AH145" s="245">
        <f t="shared" si="25"/>
        <v>4.5665646880404331</v>
      </c>
      <c r="AI145" s="245">
        <f t="shared" si="26"/>
        <v>4.5296358992963128</v>
      </c>
      <c r="AJ145" s="245">
        <f t="shared" si="27"/>
        <v>4.1175772243719795</v>
      </c>
      <c r="AK145" s="245">
        <f t="shared" si="28"/>
        <v>3.5894675492795196</v>
      </c>
      <c r="AL145" s="245">
        <f t="shared" si="29"/>
        <v>3.8511737889420155</v>
      </c>
      <c r="AM145" s="245">
        <f t="shared" si="30"/>
        <v>3.7292794984863584</v>
      </c>
      <c r="AN145" s="245">
        <f t="shared" si="31"/>
        <v>3.3769911526963887</v>
      </c>
      <c r="AO145" s="245">
        <f t="shared" si="32"/>
        <v>3.2502405423459955</v>
      </c>
      <c r="AP145" s="245">
        <f t="shared" si="33"/>
        <v>3.287318175066138</v>
      </c>
      <c r="AQ145" s="245">
        <f t="shared" si="34"/>
        <v>2.8591545377156584</v>
      </c>
      <c r="AR145" s="245">
        <f t="shared" si="35"/>
        <v>2.8044511924613116</v>
      </c>
    </row>
    <row r="146" spans="1:44" x14ac:dyDescent="0.25">
      <c r="A146" s="70" t="s">
        <v>220</v>
      </c>
      <c r="B146" s="70" t="s">
        <v>512</v>
      </c>
      <c r="C146" s="77">
        <v>1405.8677177182201</v>
      </c>
      <c r="D146" s="77">
        <v>1183.0786576240801</v>
      </c>
      <c r="E146" s="77">
        <v>1354.87383624109</v>
      </c>
      <c r="F146" s="77">
        <v>1246.9190783727299</v>
      </c>
      <c r="G146" s="77">
        <v>1252.61378949031</v>
      </c>
      <c r="H146" s="77">
        <v>1270.7728537625101</v>
      </c>
      <c r="I146" s="77">
        <v>1231.63772660225</v>
      </c>
      <c r="J146" s="77">
        <v>1190.6418546037</v>
      </c>
      <c r="K146" s="77">
        <v>1242.4527871416799</v>
      </c>
      <c r="L146" s="77">
        <v>1243.71660347293</v>
      </c>
      <c r="M146" s="77">
        <v>1273.6950245876501</v>
      </c>
      <c r="N146" s="77">
        <v>1206.59753015911</v>
      </c>
      <c r="O146" s="77"/>
      <c r="P146" s="70" t="s">
        <v>220</v>
      </c>
      <c r="Q146" s="70" t="s">
        <v>512</v>
      </c>
      <c r="R146" s="77">
        <v>23657</v>
      </c>
      <c r="S146" s="77">
        <v>23983</v>
      </c>
      <c r="T146" s="77">
        <v>24292</v>
      </c>
      <c r="U146" s="77">
        <v>24601</v>
      </c>
      <c r="V146" s="77">
        <v>24868</v>
      </c>
      <c r="W146" s="77">
        <v>24932</v>
      </c>
      <c r="X146" s="77">
        <v>25275</v>
      </c>
      <c r="Y146" s="77">
        <v>25508</v>
      </c>
      <c r="Z146" s="77">
        <v>25815</v>
      </c>
      <c r="AA146" s="77">
        <v>26224</v>
      </c>
      <c r="AB146" s="77">
        <v>26503</v>
      </c>
      <c r="AC146" s="77">
        <v>26777</v>
      </c>
      <c r="AE146" s="70" t="s">
        <v>220</v>
      </c>
      <c r="AF146" s="70" t="s">
        <v>512</v>
      </c>
      <c r="AG146" s="245">
        <f t="shared" si="24"/>
        <v>59.427134366919731</v>
      </c>
      <c r="AH146" s="245">
        <f t="shared" si="25"/>
        <v>49.329886070303132</v>
      </c>
      <c r="AI146" s="245">
        <f t="shared" si="26"/>
        <v>55.774486919195205</v>
      </c>
      <c r="AJ146" s="245">
        <f t="shared" si="27"/>
        <v>50.685707018931339</v>
      </c>
      <c r="AK146" s="245">
        <f t="shared" si="28"/>
        <v>50.370507861119108</v>
      </c>
      <c r="AL146" s="245">
        <f t="shared" si="29"/>
        <v>50.969551330118321</v>
      </c>
      <c r="AM146" s="245">
        <f t="shared" si="30"/>
        <v>48.729484732037584</v>
      </c>
      <c r="AN146" s="245">
        <f t="shared" si="31"/>
        <v>46.677193609992948</v>
      </c>
      <c r="AO146" s="245">
        <f t="shared" si="32"/>
        <v>48.129102736458641</v>
      </c>
      <c r="AP146" s="245">
        <f t="shared" si="33"/>
        <v>47.426655104977506</v>
      </c>
      <c r="AQ146" s="245">
        <f t="shared" si="34"/>
        <v>48.058522604522132</v>
      </c>
      <c r="AR146" s="245">
        <f t="shared" si="35"/>
        <v>45.060967627408225</v>
      </c>
    </row>
    <row r="147" spans="1:44" x14ac:dyDescent="0.25">
      <c r="A147" s="70" t="s">
        <v>221</v>
      </c>
      <c r="B147" s="70" t="s">
        <v>513</v>
      </c>
      <c r="C147" s="77">
        <v>204.401471266318</v>
      </c>
      <c r="D147" s="77">
        <v>245.38704087350001</v>
      </c>
      <c r="E147" s="77">
        <v>257.73412380674301</v>
      </c>
      <c r="F147" s="77">
        <v>204.91594675782699</v>
      </c>
      <c r="G147" s="77">
        <v>96.822756269981198</v>
      </c>
      <c r="H147" s="77">
        <v>75.853768374801405</v>
      </c>
      <c r="I147" s="77">
        <v>77.170713613833598</v>
      </c>
      <c r="J147" s="77">
        <v>79.730880222788699</v>
      </c>
      <c r="K147" s="77">
        <v>81.806554535245297</v>
      </c>
      <c r="L147" s="77">
        <v>78.131906557783395</v>
      </c>
      <c r="M147" s="77">
        <v>71.269391575555105</v>
      </c>
      <c r="N147" s="77">
        <v>67.817095311122799</v>
      </c>
      <c r="O147" s="77"/>
      <c r="P147" s="70" t="s">
        <v>221</v>
      </c>
      <c r="Q147" s="70" t="s">
        <v>513</v>
      </c>
      <c r="R147" s="77">
        <v>14963</v>
      </c>
      <c r="S147" s="77">
        <v>14961</v>
      </c>
      <c r="T147" s="77">
        <v>14955</v>
      </c>
      <c r="U147" s="77">
        <v>14959</v>
      </c>
      <c r="V147" s="77">
        <v>14974</v>
      </c>
      <c r="W147" s="77">
        <v>15050</v>
      </c>
      <c r="X147" s="77">
        <v>15135</v>
      </c>
      <c r="Y147" s="77">
        <v>15315</v>
      </c>
      <c r="Z147" s="77">
        <v>15584</v>
      </c>
      <c r="AA147" s="77">
        <v>15790</v>
      </c>
      <c r="AB147" s="77">
        <v>15922</v>
      </c>
      <c r="AC147" s="77">
        <v>16016</v>
      </c>
      <c r="AE147" s="70" t="s">
        <v>221</v>
      </c>
      <c r="AF147" s="70" t="s">
        <v>513</v>
      </c>
      <c r="AG147" s="245">
        <f t="shared" si="24"/>
        <v>13.660460553787209</v>
      </c>
      <c r="AH147" s="245">
        <f t="shared" si="25"/>
        <v>16.401780688022193</v>
      </c>
      <c r="AI147" s="245">
        <f t="shared" si="26"/>
        <v>17.233976851002542</v>
      </c>
      <c r="AJ147" s="245">
        <f t="shared" si="27"/>
        <v>13.698505699433584</v>
      </c>
      <c r="AK147" s="245">
        <f t="shared" si="28"/>
        <v>6.4660582523027381</v>
      </c>
      <c r="AL147" s="245">
        <f t="shared" si="29"/>
        <v>5.0401174999868044</v>
      </c>
      <c r="AM147" s="245">
        <f t="shared" si="30"/>
        <v>5.0988248175641617</v>
      </c>
      <c r="AN147" s="245">
        <f t="shared" si="31"/>
        <v>5.2060646570544362</v>
      </c>
      <c r="AO147" s="245">
        <f t="shared" si="32"/>
        <v>5.2493938998489025</v>
      </c>
      <c r="AP147" s="245">
        <f t="shared" si="33"/>
        <v>4.9481891423548703</v>
      </c>
      <c r="AQ147" s="245">
        <f t="shared" si="34"/>
        <v>4.4761582449161601</v>
      </c>
      <c r="AR147" s="245">
        <f t="shared" si="35"/>
        <v>4.2343341228223528</v>
      </c>
    </row>
    <row r="148" spans="1:44" x14ac:dyDescent="0.25">
      <c r="A148" s="70" t="s">
        <v>222</v>
      </c>
      <c r="B148" s="70" t="s">
        <v>514</v>
      </c>
      <c r="C148" s="77">
        <v>93.113149018538294</v>
      </c>
      <c r="D148" s="77">
        <v>88.146949284240094</v>
      </c>
      <c r="E148" s="77">
        <v>89.746069389873895</v>
      </c>
      <c r="F148" s="77">
        <v>84.995802344139804</v>
      </c>
      <c r="G148" s="77">
        <v>78.713640772812298</v>
      </c>
      <c r="H148" s="77">
        <v>75.667885786328299</v>
      </c>
      <c r="I148" s="77">
        <v>74.352113039180793</v>
      </c>
      <c r="J148" s="77">
        <v>74.933446167136907</v>
      </c>
      <c r="K148" s="77">
        <v>72.154970036680197</v>
      </c>
      <c r="L148" s="77">
        <v>70.0781796193654</v>
      </c>
      <c r="M148" s="77">
        <v>66.693989376134198</v>
      </c>
      <c r="N148" s="77">
        <v>64.715577817856698</v>
      </c>
      <c r="O148" s="77"/>
      <c r="P148" s="70" t="s">
        <v>222</v>
      </c>
      <c r="Q148" s="70" t="s">
        <v>514</v>
      </c>
      <c r="R148" s="77">
        <v>15327</v>
      </c>
      <c r="S148" s="77">
        <v>15308</v>
      </c>
      <c r="T148" s="77">
        <v>15221</v>
      </c>
      <c r="U148" s="77">
        <v>15129</v>
      </c>
      <c r="V148" s="77">
        <v>15083</v>
      </c>
      <c r="W148" s="77">
        <v>15036</v>
      </c>
      <c r="X148" s="77">
        <v>15054</v>
      </c>
      <c r="Y148" s="77">
        <v>15010</v>
      </c>
      <c r="Z148" s="77">
        <v>15093</v>
      </c>
      <c r="AA148" s="77">
        <v>15108</v>
      </c>
      <c r="AB148" s="77">
        <v>15110</v>
      </c>
      <c r="AC148" s="77">
        <v>15218</v>
      </c>
      <c r="AE148" s="70" t="s">
        <v>222</v>
      </c>
      <c r="AF148" s="70" t="s">
        <v>514</v>
      </c>
      <c r="AG148" s="245">
        <f t="shared" si="24"/>
        <v>6.0751059580177662</v>
      </c>
      <c r="AH148" s="245">
        <f t="shared" si="25"/>
        <v>5.7582276773086027</v>
      </c>
      <c r="AI148" s="245">
        <f t="shared" si="26"/>
        <v>5.8962006037628205</v>
      </c>
      <c r="AJ148" s="245">
        <f t="shared" si="27"/>
        <v>5.6180714088267445</v>
      </c>
      <c r="AK148" s="245">
        <f t="shared" si="28"/>
        <v>5.2186992490096333</v>
      </c>
      <c r="AL148" s="245">
        <f t="shared" si="29"/>
        <v>5.0324478442623244</v>
      </c>
      <c r="AM148" s="245">
        <f t="shared" si="30"/>
        <v>4.9390270386064037</v>
      </c>
      <c r="AN148" s="245">
        <f t="shared" si="31"/>
        <v>4.9922349211949975</v>
      </c>
      <c r="AO148" s="245">
        <f t="shared" si="32"/>
        <v>4.7806910512608622</v>
      </c>
      <c r="AP148" s="245">
        <f t="shared" si="33"/>
        <v>4.6384815739585257</v>
      </c>
      <c r="AQ148" s="245">
        <f t="shared" si="34"/>
        <v>4.4138973776395893</v>
      </c>
      <c r="AR148" s="245">
        <f t="shared" si="35"/>
        <v>4.2525678681729993</v>
      </c>
    </row>
    <row r="149" spans="1:44" x14ac:dyDescent="0.25">
      <c r="A149" s="70" t="s">
        <v>223</v>
      </c>
      <c r="B149" s="70" t="s">
        <v>515</v>
      </c>
      <c r="C149" s="77">
        <v>47.270125269095999</v>
      </c>
      <c r="D149" s="77">
        <v>46.307561824825498</v>
      </c>
      <c r="E149" s="77">
        <v>46.937304660730199</v>
      </c>
      <c r="F149" s="77">
        <v>43.737711529155</v>
      </c>
      <c r="G149" s="77">
        <v>44.135176907794097</v>
      </c>
      <c r="H149" s="77">
        <v>43.659529785763198</v>
      </c>
      <c r="I149" s="77">
        <v>46.551999709047799</v>
      </c>
      <c r="J149" s="77">
        <v>45.174968745975399</v>
      </c>
      <c r="K149" s="77">
        <v>43.022329658690801</v>
      </c>
      <c r="L149" s="77">
        <v>38.835501763062503</v>
      </c>
      <c r="M149" s="77">
        <v>38.421276771274599</v>
      </c>
      <c r="N149" s="77">
        <v>37.934629999127701</v>
      </c>
      <c r="O149" s="77"/>
      <c r="P149" s="70" t="s">
        <v>223</v>
      </c>
      <c r="Q149" s="70" t="s">
        <v>515</v>
      </c>
      <c r="R149" s="77">
        <v>9170</v>
      </c>
      <c r="S149" s="77">
        <v>9112</v>
      </c>
      <c r="T149" s="77">
        <v>9052</v>
      </c>
      <c r="U149" s="77">
        <v>9007</v>
      </c>
      <c r="V149" s="77">
        <v>9004</v>
      </c>
      <c r="W149" s="77">
        <v>8928</v>
      </c>
      <c r="X149" s="77">
        <v>8931</v>
      </c>
      <c r="Y149" s="77">
        <v>9006</v>
      </c>
      <c r="Z149" s="77">
        <v>9065</v>
      </c>
      <c r="AA149" s="77">
        <v>9073</v>
      </c>
      <c r="AB149" s="77">
        <v>9030</v>
      </c>
      <c r="AC149" s="77">
        <v>9061</v>
      </c>
      <c r="AE149" s="70" t="s">
        <v>223</v>
      </c>
      <c r="AF149" s="70" t="s">
        <v>515</v>
      </c>
      <c r="AG149" s="245">
        <f t="shared" si="24"/>
        <v>5.1548664415589966</v>
      </c>
      <c r="AH149" s="245">
        <f t="shared" si="25"/>
        <v>5.0820414645330878</v>
      </c>
      <c r="AI149" s="245">
        <f t="shared" si="26"/>
        <v>5.1852965820515022</v>
      </c>
      <c r="AJ149" s="245">
        <f t="shared" si="27"/>
        <v>4.8559688607921618</v>
      </c>
      <c r="AK149" s="245">
        <f t="shared" si="28"/>
        <v>4.9017299986443916</v>
      </c>
      <c r="AL149" s="245">
        <f t="shared" si="29"/>
        <v>4.8901803075451609</v>
      </c>
      <c r="AM149" s="245">
        <f t="shared" si="30"/>
        <v>5.212406192928877</v>
      </c>
      <c r="AN149" s="245">
        <f t="shared" si="31"/>
        <v>5.0160969071702644</v>
      </c>
      <c r="AO149" s="245">
        <f t="shared" si="32"/>
        <v>4.7459823120453173</v>
      </c>
      <c r="AP149" s="245">
        <f t="shared" si="33"/>
        <v>4.2803374587305747</v>
      </c>
      <c r="AQ149" s="245">
        <f t="shared" si="34"/>
        <v>4.2548479259440306</v>
      </c>
      <c r="AR149" s="245">
        <f t="shared" si="35"/>
        <v>4.1865831584954973</v>
      </c>
    </row>
    <row r="150" spans="1:44" x14ac:dyDescent="0.25">
      <c r="A150" s="70" t="s">
        <v>224</v>
      </c>
      <c r="B150" s="70" t="s">
        <v>516</v>
      </c>
      <c r="C150" s="77">
        <v>102.29280189597699</v>
      </c>
      <c r="D150" s="77">
        <v>94.823257465174706</v>
      </c>
      <c r="E150" s="77">
        <v>98.170561071383702</v>
      </c>
      <c r="F150" s="77">
        <v>86.376408737995007</v>
      </c>
      <c r="G150" s="77">
        <v>67.278260527704603</v>
      </c>
      <c r="H150" s="77">
        <v>64.925700309328306</v>
      </c>
      <c r="I150" s="77">
        <v>69.249518470593301</v>
      </c>
      <c r="J150" s="77">
        <v>75.998144408351607</v>
      </c>
      <c r="K150" s="77">
        <v>93.533978111561296</v>
      </c>
      <c r="L150" s="77">
        <v>112.658589046508</v>
      </c>
      <c r="M150" s="77">
        <v>120.264072931279</v>
      </c>
      <c r="N150" s="77">
        <v>117.153990862516</v>
      </c>
      <c r="O150" s="77"/>
      <c r="P150" s="70" t="s">
        <v>224</v>
      </c>
      <c r="Q150" s="70" t="s">
        <v>516</v>
      </c>
      <c r="R150" s="77">
        <v>10245</v>
      </c>
      <c r="S150" s="77">
        <v>10246</v>
      </c>
      <c r="T150" s="77">
        <v>10181</v>
      </c>
      <c r="U150" s="77">
        <v>10223</v>
      </c>
      <c r="V150" s="77">
        <v>10173</v>
      </c>
      <c r="W150" s="77">
        <v>10205</v>
      </c>
      <c r="X150" s="77">
        <v>10243</v>
      </c>
      <c r="Y150" s="77">
        <v>10205</v>
      </c>
      <c r="Z150" s="77">
        <v>10361</v>
      </c>
      <c r="AA150" s="77">
        <v>10423</v>
      </c>
      <c r="AB150" s="77">
        <v>10503</v>
      </c>
      <c r="AC150" s="77">
        <v>10513</v>
      </c>
      <c r="AE150" s="70" t="s">
        <v>224</v>
      </c>
      <c r="AF150" s="70" t="s">
        <v>516</v>
      </c>
      <c r="AG150" s="245">
        <f t="shared" si="24"/>
        <v>9.9846561147854569</v>
      </c>
      <c r="AH150" s="245">
        <f t="shared" si="25"/>
        <v>9.2546610838546464</v>
      </c>
      <c r="AI150" s="245">
        <f t="shared" si="26"/>
        <v>9.6425263796664087</v>
      </c>
      <c r="AJ150" s="245">
        <f t="shared" si="27"/>
        <v>8.4492231965171687</v>
      </c>
      <c r="AK150" s="245">
        <f t="shared" si="28"/>
        <v>6.6134139907308178</v>
      </c>
      <c r="AL150" s="245">
        <f t="shared" si="29"/>
        <v>6.3621460371708283</v>
      </c>
      <c r="AM150" s="245">
        <f t="shared" si="30"/>
        <v>6.7606676238009671</v>
      </c>
      <c r="AN150" s="245">
        <f t="shared" si="31"/>
        <v>7.4471479087066745</v>
      </c>
      <c r="AO150" s="245">
        <f t="shared" si="32"/>
        <v>9.0275048848143324</v>
      </c>
      <c r="AP150" s="245">
        <f t="shared" si="33"/>
        <v>10.808652887509162</v>
      </c>
      <c r="AQ150" s="245">
        <f t="shared" si="34"/>
        <v>11.450449674500524</v>
      </c>
      <c r="AR150" s="245">
        <f t="shared" si="35"/>
        <v>11.143725945259774</v>
      </c>
    </row>
    <row r="151" spans="1:44" x14ac:dyDescent="0.25">
      <c r="A151" s="70" t="s">
        <v>225</v>
      </c>
      <c r="B151" s="70" t="s">
        <v>517</v>
      </c>
      <c r="C151" s="77">
        <v>93.336614298415299</v>
      </c>
      <c r="D151" s="77">
        <v>90.646728190402399</v>
      </c>
      <c r="E151" s="77">
        <v>94.130167127543103</v>
      </c>
      <c r="F151" s="77">
        <v>89.279609359782896</v>
      </c>
      <c r="G151" s="77">
        <v>81.134113743912494</v>
      </c>
      <c r="H151" s="77">
        <v>80.220686277382697</v>
      </c>
      <c r="I151" s="77">
        <v>79.982747429258197</v>
      </c>
      <c r="J151" s="77">
        <v>81.006002693549803</v>
      </c>
      <c r="K151" s="77">
        <v>78.565455448581304</v>
      </c>
      <c r="L151" s="77">
        <v>76.865359890939601</v>
      </c>
      <c r="M151" s="77">
        <v>73.815483813532595</v>
      </c>
      <c r="N151" s="77">
        <v>74.678804830788707</v>
      </c>
      <c r="O151" s="77"/>
      <c r="P151" s="70" t="s">
        <v>225</v>
      </c>
      <c r="Q151" s="70" t="s">
        <v>517</v>
      </c>
      <c r="R151" s="77">
        <v>12271</v>
      </c>
      <c r="S151" s="77">
        <v>12253</v>
      </c>
      <c r="T151" s="77">
        <v>12370</v>
      </c>
      <c r="U151" s="77">
        <v>12320</v>
      </c>
      <c r="V151" s="77">
        <v>12270</v>
      </c>
      <c r="W151" s="77">
        <v>12303</v>
      </c>
      <c r="X151" s="77">
        <v>12346</v>
      </c>
      <c r="Y151" s="77">
        <v>12455</v>
      </c>
      <c r="Z151" s="77">
        <v>12606</v>
      </c>
      <c r="AA151" s="77">
        <v>12763</v>
      </c>
      <c r="AB151" s="77">
        <v>12873</v>
      </c>
      <c r="AC151" s="77">
        <v>12841</v>
      </c>
      <c r="AE151" s="70" t="s">
        <v>225</v>
      </c>
      <c r="AF151" s="70" t="s">
        <v>517</v>
      </c>
      <c r="AG151" s="245">
        <f t="shared" si="24"/>
        <v>7.6062761224362561</v>
      </c>
      <c r="AH151" s="245">
        <f t="shared" si="25"/>
        <v>7.3979211777036156</v>
      </c>
      <c r="AI151" s="245">
        <f t="shared" si="26"/>
        <v>7.6095527184755944</v>
      </c>
      <c r="AJ151" s="245">
        <f t="shared" si="27"/>
        <v>7.246721538943417</v>
      </c>
      <c r="AK151" s="245">
        <f t="shared" si="28"/>
        <v>6.6123972081428271</v>
      </c>
      <c r="AL151" s="245">
        <f t="shared" si="29"/>
        <v>6.5204166688923593</v>
      </c>
      <c r="AM151" s="245">
        <f t="shared" si="30"/>
        <v>6.4784341024832486</v>
      </c>
      <c r="AN151" s="245">
        <f t="shared" si="31"/>
        <v>6.5038942347290085</v>
      </c>
      <c r="AO151" s="245">
        <f t="shared" si="32"/>
        <v>6.2323858042663254</v>
      </c>
      <c r="AP151" s="245">
        <f t="shared" si="33"/>
        <v>6.0225150741157716</v>
      </c>
      <c r="AQ151" s="245">
        <f t="shared" si="34"/>
        <v>5.7341322002278101</v>
      </c>
      <c r="AR151" s="245">
        <f t="shared" si="35"/>
        <v>5.8156533627278799</v>
      </c>
    </row>
    <row r="152" spans="1:44" x14ac:dyDescent="0.25">
      <c r="A152" s="70" t="s">
        <v>226</v>
      </c>
      <c r="B152" s="70" t="s">
        <v>518</v>
      </c>
      <c r="C152" s="77">
        <v>26.825879496763701</v>
      </c>
      <c r="D152" s="77">
        <v>26.966927351649701</v>
      </c>
      <c r="E152" s="77">
        <v>27.600564554414799</v>
      </c>
      <c r="F152" s="77">
        <v>28.4289014338143</v>
      </c>
      <c r="G152" s="77">
        <v>25.766513042767802</v>
      </c>
      <c r="H152" s="77">
        <v>23.9362419692416</v>
      </c>
      <c r="I152" s="77">
        <v>22.927703594825299</v>
      </c>
      <c r="J152" s="77">
        <v>22.8021824337801</v>
      </c>
      <c r="K152" s="77">
        <v>21.53442846478</v>
      </c>
      <c r="L152" s="77">
        <v>21.975908781645501</v>
      </c>
      <c r="M152" s="77">
        <v>20.940850641720399</v>
      </c>
      <c r="N152" s="77">
        <v>20.717409711206301</v>
      </c>
      <c r="O152" s="77"/>
      <c r="P152" s="70" t="s">
        <v>226</v>
      </c>
      <c r="Q152" s="70" t="s">
        <v>518</v>
      </c>
      <c r="R152" s="77">
        <v>4788</v>
      </c>
      <c r="S152" s="77">
        <v>4729</v>
      </c>
      <c r="T152" s="77">
        <v>4692</v>
      </c>
      <c r="U152" s="77">
        <v>4679</v>
      </c>
      <c r="V152" s="77">
        <v>4665</v>
      </c>
      <c r="W152" s="77">
        <v>4740</v>
      </c>
      <c r="X152" s="77">
        <v>4764</v>
      </c>
      <c r="Y152" s="77">
        <v>4799</v>
      </c>
      <c r="Z152" s="77">
        <v>4777</v>
      </c>
      <c r="AA152" s="77">
        <v>4763</v>
      </c>
      <c r="AB152" s="77">
        <v>4806</v>
      </c>
      <c r="AC152" s="77">
        <v>4813</v>
      </c>
      <c r="AE152" s="70" t="s">
        <v>226</v>
      </c>
      <c r="AF152" s="70" t="s">
        <v>518</v>
      </c>
      <c r="AG152" s="245">
        <f t="shared" si="24"/>
        <v>5.6027317244702797</v>
      </c>
      <c r="AH152" s="245">
        <f t="shared" si="25"/>
        <v>5.7024587336962789</v>
      </c>
      <c r="AI152" s="245">
        <f t="shared" si="26"/>
        <v>5.8824732639417734</v>
      </c>
      <c r="AJ152" s="245">
        <f t="shared" si="27"/>
        <v>6.075849846936161</v>
      </c>
      <c r="AK152" s="245">
        <f t="shared" si="28"/>
        <v>5.5233682835515117</v>
      </c>
      <c r="AL152" s="245">
        <f t="shared" si="29"/>
        <v>5.0498400778990717</v>
      </c>
      <c r="AM152" s="245">
        <f t="shared" si="30"/>
        <v>4.8127001668399032</v>
      </c>
      <c r="AN152" s="245">
        <f t="shared" si="31"/>
        <v>4.7514445579871021</v>
      </c>
      <c r="AO152" s="245">
        <f t="shared" si="32"/>
        <v>4.5079398084111366</v>
      </c>
      <c r="AP152" s="245">
        <f t="shared" si="33"/>
        <v>4.6138796518256351</v>
      </c>
      <c r="AQ152" s="245">
        <f t="shared" si="34"/>
        <v>4.3572306786767365</v>
      </c>
      <c r="AR152" s="245">
        <f t="shared" si="35"/>
        <v>4.3044690860599006</v>
      </c>
    </row>
    <row r="153" spans="1:44" x14ac:dyDescent="0.25">
      <c r="A153" s="70" t="s">
        <v>227</v>
      </c>
      <c r="B153" s="70" t="s">
        <v>519</v>
      </c>
      <c r="C153" s="77">
        <v>48.764701102336502</v>
      </c>
      <c r="D153" s="77">
        <v>47.790956746086003</v>
      </c>
      <c r="E153" s="77">
        <v>49.3917588701933</v>
      </c>
      <c r="F153" s="77">
        <v>48.403035782002597</v>
      </c>
      <c r="G153" s="77">
        <v>46.551634281209701</v>
      </c>
      <c r="H153" s="77">
        <v>45.7163155499182</v>
      </c>
      <c r="I153" s="77">
        <v>45.335525283398802</v>
      </c>
      <c r="J153" s="77">
        <v>43.458246884535498</v>
      </c>
      <c r="K153" s="77">
        <v>42.6688847204708</v>
      </c>
      <c r="L153" s="77">
        <v>43.1592413595761</v>
      </c>
      <c r="M153" s="77">
        <v>40.307600242325499</v>
      </c>
      <c r="N153" s="77">
        <v>39.687925100435699</v>
      </c>
      <c r="O153" s="77"/>
      <c r="P153" s="70" t="s">
        <v>227</v>
      </c>
      <c r="Q153" s="70" t="s">
        <v>519</v>
      </c>
      <c r="R153" s="77">
        <v>6744</v>
      </c>
      <c r="S153" s="77">
        <v>6691</v>
      </c>
      <c r="T153" s="77">
        <v>6654</v>
      </c>
      <c r="U153" s="77">
        <v>6606</v>
      </c>
      <c r="V153" s="77">
        <v>6549</v>
      </c>
      <c r="W153" s="77">
        <v>6520</v>
      </c>
      <c r="X153" s="77">
        <v>6502</v>
      </c>
      <c r="Y153" s="77">
        <v>6495</v>
      </c>
      <c r="Z153" s="77">
        <v>6627</v>
      </c>
      <c r="AA153" s="77">
        <v>6592</v>
      </c>
      <c r="AB153" s="77">
        <v>6602</v>
      </c>
      <c r="AC153" s="77">
        <v>6637</v>
      </c>
      <c r="AE153" s="70" t="s">
        <v>227</v>
      </c>
      <c r="AF153" s="70" t="s">
        <v>519</v>
      </c>
      <c r="AG153" s="245">
        <f t="shared" si="24"/>
        <v>7.2308275655896361</v>
      </c>
      <c r="AH153" s="245">
        <f t="shared" si="25"/>
        <v>7.1425731200248102</v>
      </c>
      <c r="AI153" s="245">
        <f t="shared" si="26"/>
        <v>7.4228672783578746</v>
      </c>
      <c r="AJ153" s="245">
        <f t="shared" si="27"/>
        <v>7.3271322709661817</v>
      </c>
      <c r="AK153" s="245">
        <f t="shared" si="28"/>
        <v>7.1082049597205224</v>
      </c>
      <c r="AL153" s="245">
        <f t="shared" si="29"/>
        <v>7.0117048389445094</v>
      </c>
      <c r="AM153" s="245">
        <f t="shared" si="30"/>
        <v>6.9725507972006779</v>
      </c>
      <c r="AN153" s="245">
        <f t="shared" si="31"/>
        <v>6.69103108306936</v>
      </c>
      <c r="AO153" s="245">
        <f t="shared" si="32"/>
        <v>6.4386426317294099</v>
      </c>
      <c r="AP153" s="245">
        <f t="shared" si="33"/>
        <v>6.5472150120716179</v>
      </c>
      <c r="AQ153" s="245">
        <f t="shared" si="34"/>
        <v>6.1053620482165245</v>
      </c>
      <c r="AR153" s="245">
        <f t="shared" si="35"/>
        <v>5.9797988700370199</v>
      </c>
    </row>
    <row r="154" spans="1:44" x14ac:dyDescent="0.25">
      <c r="A154" s="70" t="s">
        <v>228</v>
      </c>
      <c r="B154" s="70" t="s">
        <v>520</v>
      </c>
      <c r="C154" s="77">
        <v>114.55149669207</v>
      </c>
      <c r="D154" s="77">
        <v>111.212298754679</v>
      </c>
      <c r="E154" s="77">
        <v>111.300542219059</v>
      </c>
      <c r="F154" s="77">
        <v>102.818277406859</v>
      </c>
      <c r="G154" s="77">
        <v>99.135297498487404</v>
      </c>
      <c r="H154" s="77">
        <v>95.563009262831599</v>
      </c>
      <c r="I154" s="77">
        <v>94.673542673497295</v>
      </c>
      <c r="J154" s="77">
        <v>98.904250518898706</v>
      </c>
      <c r="K154" s="77">
        <v>100.993865045962</v>
      </c>
      <c r="L154" s="77">
        <v>102.104241406542</v>
      </c>
      <c r="M154" s="77">
        <v>101.745502885688</v>
      </c>
      <c r="N154" s="77">
        <v>95.798601254298006</v>
      </c>
      <c r="O154" s="77"/>
      <c r="P154" s="70" t="s">
        <v>228</v>
      </c>
      <c r="Q154" s="70" t="s">
        <v>520</v>
      </c>
      <c r="R154" s="77">
        <v>27323</v>
      </c>
      <c r="S154" s="77">
        <v>27394</v>
      </c>
      <c r="T154" s="77">
        <v>27442</v>
      </c>
      <c r="U154" s="77">
        <v>27577</v>
      </c>
      <c r="V154" s="77">
        <v>27842</v>
      </c>
      <c r="W154" s="77">
        <v>28074</v>
      </c>
      <c r="X154" s="77">
        <v>28423</v>
      </c>
      <c r="Y154" s="77">
        <v>28862</v>
      </c>
      <c r="Z154" s="77">
        <v>29549</v>
      </c>
      <c r="AA154" s="77">
        <v>30223</v>
      </c>
      <c r="AB154" s="77">
        <v>30926</v>
      </c>
      <c r="AC154" s="77">
        <v>31402</v>
      </c>
      <c r="AE154" s="70" t="s">
        <v>228</v>
      </c>
      <c r="AF154" s="70" t="s">
        <v>520</v>
      </c>
      <c r="AG154" s="245">
        <f t="shared" si="24"/>
        <v>4.192493382574022</v>
      </c>
      <c r="AH154" s="245">
        <f t="shared" si="25"/>
        <v>4.0597320126552896</v>
      </c>
      <c r="AI154" s="245">
        <f t="shared" si="26"/>
        <v>4.0558465935084547</v>
      </c>
      <c r="AJ154" s="245">
        <f t="shared" si="27"/>
        <v>3.7284069118054535</v>
      </c>
      <c r="AK154" s="245">
        <f t="shared" si="28"/>
        <v>3.5606385137018677</v>
      </c>
      <c r="AL154" s="245">
        <f t="shared" si="29"/>
        <v>3.4039684142919286</v>
      </c>
      <c r="AM154" s="245">
        <f t="shared" si="30"/>
        <v>3.3308779042851668</v>
      </c>
      <c r="AN154" s="245">
        <f t="shared" si="31"/>
        <v>3.4267982301607205</v>
      </c>
      <c r="AO154" s="245">
        <f t="shared" si="32"/>
        <v>3.4178437526130154</v>
      </c>
      <c r="AP154" s="245">
        <f t="shared" si="33"/>
        <v>3.3783622210416571</v>
      </c>
      <c r="AQ154" s="245">
        <f t="shared" si="34"/>
        <v>3.2899664646474811</v>
      </c>
      <c r="AR154" s="245">
        <f t="shared" si="35"/>
        <v>3.0507165548149162</v>
      </c>
    </row>
    <row r="155" spans="1:44" x14ac:dyDescent="0.25">
      <c r="A155" s="70" t="s">
        <v>229</v>
      </c>
      <c r="B155" s="70" t="s">
        <v>521</v>
      </c>
      <c r="C155" s="77">
        <v>101.221300495227</v>
      </c>
      <c r="D155" s="77">
        <v>100.669417935683</v>
      </c>
      <c r="E155" s="77">
        <v>101.187416272777</v>
      </c>
      <c r="F155" s="77">
        <v>96.726927717797295</v>
      </c>
      <c r="G155" s="77">
        <v>91.699198471632997</v>
      </c>
      <c r="H155" s="77">
        <v>87.360948313300895</v>
      </c>
      <c r="I155" s="77">
        <v>83.822578620935204</v>
      </c>
      <c r="J155" s="77">
        <v>87.018564601677198</v>
      </c>
      <c r="K155" s="77">
        <v>83.577905274938601</v>
      </c>
      <c r="L155" s="77">
        <v>80.988276988076095</v>
      </c>
      <c r="M155" s="77">
        <v>79.040046292821103</v>
      </c>
      <c r="N155" s="77">
        <v>77.219144293439498</v>
      </c>
      <c r="O155" s="77"/>
      <c r="P155" s="70" t="s">
        <v>229</v>
      </c>
      <c r="Q155" s="70" t="s">
        <v>521</v>
      </c>
      <c r="R155" s="77">
        <v>38085</v>
      </c>
      <c r="S155" s="77">
        <v>38301</v>
      </c>
      <c r="T155" s="77">
        <v>38580</v>
      </c>
      <c r="U155" s="77">
        <v>38788</v>
      </c>
      <c r="V155" s="77">
        <v>39070</v>
      </c>
      <c r="W155" s="77">
        <v>39319</v>
      </c>
      <c r="X155" s="77">
        <v>39771</v>
      </c>
      <c r="Y155" s="77">
        <v>40181</v>
      </c>
      <c r="Z155" s="77">
        <v>40692</v>
      </c>
      <c r="AA155" s="77">
        <v>41510</v>
      </c>
      <c r="AB155" s="77">
        <v>42137</v>
      </c>
      <c r="AC155" s="77">
        <v>42568</v>
      </c>
      <c r="AE155" s="70" t="s">
        <v>229</v>
      </c>
      <c r="AF155" s="70" t="s">
        <v>521</v>
      </c>
      <c r="AG155" s="245">
        <f t="shared" si="24"/>
        <v>2.6577734146048839</v>
      </c>
      <c r="AH155" s="245">
        <f t="shared" si="25"/>
        <v>2.6283757065268007</v>
      </c>
      <c r="AI155" s="245">
        <f t="shared" si="26"/>
        <v>2.6227946156759203</v>
      </c>
      <c r="AJ155" s="245">
        <f t="shared" si="27"/>
        <v>2.4937333123078607</v>
      </c>
      <c r="AK155" s="245">
        <f t="shared" si="28"/>
        <v>2.3470488474950857</v>
      </c>
      <c r="AL155" s="245">
        <f t="shared" si="29"/>
        <v>2.2218507162771406</v>
      </c>
      <c r="AM155" s="245">
        <f t="shared" si="30"/>
        <v>2.1076306510003571</v>
      </c>
      <c r="AN155" s="245">
        <f t="shared" si="31"/>
        <v>2.1656644832551999</v>
      </c>
      <c r="AO155" s="245">
        <f t="shared" si="32"/>
        <v>2.0539149040336824</v>
      </c>
      <c r="AP155" s="245">
        <f t="shared" si="33"/>
        <v>1.9510546130589277</v>
      </c>
      <c r="AQ155" s="245">
        <f t="shared" si="34"/>
        <v>1.8757872248337828</v>
      </c>
      <c r="AR155" s="245">
        <f t="shared" si="35"/>
        <v>1.8140186124187065</v>
      </c>
    </row>
    <row r="156" spans="1:44" x14ac:dyDescent="0.25">
      <c r="A156" s="70" t="s">
        <v>230</v>
      </c>
      <c r="B156" s="70" t="s">
        <v>522</v>
      </c>
      <c r="C156" s="77">
        <v>78.927633337516596</v>
      </c>
      <c r="D156" s="77">
        <v>75.585445626551902</v>
      </c>
      <c r="E156" s="77">
        <v>71.830282509094005</v>
      </c>
      <c r="F156" s="77">
        <v>67.601871213514499</v>
      </c>
      <c r="G156" s="77">
        <v>66.323422404212906</v>
      </c>
      <c r="H156" s="77">
        <v>64.965668236757296</v>
      </c>
      <c r="I156" s="77">
        <v>65.690110601005301</v>
      </c>
      <c r="J156" s="77">
        <v>74.002933212133001</v>
      </c>
      <c r="K156" s="77">
        <v>68.580115975545695</v>
      </c>
      <c r="L156" s="77">
        <v>64.343205592251707</v>
      </c>
      <c r="M156" s="77">
        <v>61.209409862930102</v>
      </c>
      <c r="N156" s="77">
        <v>60.3255985476547</v>
      </c>
      <c r="O156" s="77"/>
      <c r="P156" s="70" t="s">
        <v>230</v>
      </c>
      <c r="Q156" s="70" t="s">
        <v>522</v>
      </c>
      <c r="R156" s="77">
        <v>10976</v>
      </c>
      <c r="S156" s="77">
        <v>10967</v>
      </c>
      <c r="T156" s="77">
        <v>10943</v>
      </c>
      <c r="U156" s="77">
        <v>10994</v>
      </c>
      <c r="V156" s="77">
        <v>11030</v>
      </c>
      <c r="W156" s="77">
        <v>11065</v>
      </c>
      <c r="X156" s="77">
        <v>11089</v>
      </c>
      <c r="Y156" s="77">
        <v>11165</v>
      </c>
      <c r="Z156" s="77">
        <v>11295</v>
      </c>
      <c r="AA156" s="77">
        <v>11490</v>
      </c>
      <c r="AB156" s="77">
        <v>11658</v>
      </c>
      <c r="AC156" s="77">
        <v>11810</v>
      </c>
      <c r="AE156" s="70" t="s">
        <v>230</v>
      </c>
      <c r="AF156" s="70" t="s">
        <v>522</v>
      </c>
      <c r="AG156" s="245">
        <f t="shared" si="24"/>
        <v>7.1909286932868621</v>
      </c>
      <c r="AH156" s="245">
        <f t="shared" si="25"/>
        <v>6.8920803890354607</v>
      </c>
      <c r="AI156" s="245">
        <f t="shared" si="26"/>
        <v>6.5640393410485247</v>
      </c>
      <c r="AJ156" s="245">
        <f t="shared" si="27"/>
        <v>6.1489786441253873</v>
      </c>
      <c r="AK156" s="245">
        <f t="shared" si="28"/>
        <v>6.0130029378252861</v>
      </c>
      <c r="AL156" s="245">
        <f t="shared" si="29"/>
        <v>5.8712759364444009</v>
      </c>
      <c r="AM156" s="245">
        <f t="shared" si="30"/>
        <v>5.9238985121296155</v>
      </c>
      <c r="AN156" s="245">
        <f t="shared" si="31"/>
        <v>6.6281176186415589</v>
      </c>
      <c r="AO156" s="245">
        <f t="shared" si="32"/>
        <v>6.0717234152762893</v>
      </c>
      <c r="AP156" s="245">
        <f t="shared" si="33"/>
        <v>5.5999308609444478</v>
      </c>
      <c r="AQ156" s="245">
        <f t="shared" si="34"/>
        <v>5.2504211582544258</v>
      </c>
      <c r="AR156" s="245">
        <f t="shared" si="35"/>
        <v>5.108010037904716</v>
      </c>
    </row>
    <row r="157" spans="1:44" x14ac:dyDescent="0.25">
      <c r="A157" s="70" t="s">
        <v>231</v>
      </c>
      <c r="B157" s="70" t="s">
        <v>523</v>
      </c>
      <c r="C157" s="77">
        <v>28.691741529687899</v>
      </c>
      <c r="D157" s="77">
        <v>27.7084459589822</v>
      </c>
      <c r="E157" s="77">
        <v>28.980158856421799</v>
      </c>
      <c r="F157" s="77">
        <v>26.845130515363699</v>
      </c>
      <c r="G157" s="77">
        <v>26.221190978159299</v>
      </c>
      <c r="H157" s="77">
        <v>24.900054642954601</v>
      </c>
      <c r="I157" s="77">
        <v>23.609272307172201</v>
      </c>
      <c r="J157" s="77">
        <v>24.282829298261301</v>
      </c>
      <c r="K157" s="77">
        <v>23.4228595371106</v>
      </c>
      <c r="L157" s="77">
        <v>23.596103045191001</v>
      </c>
      <c r="M157" s="77">
        <v>23.355993392833099</v>
      </c>
      <c r="N157" s="77">
        <v>22.480493679771602</v>
      </c>
      <c r="O157" s="77"/>
      <c r="P157" s="70" t="s">
        <v>231</v>
      </c>
      <c r="Q157" s="70" t="s">
        <v>523</v>
      </c>
      <c r="R157" s="77">
        <v>8232</v>
      </c>
      <c r="S157" s="77">
        <v>8253</v>
      </c>
      <c r="T157" s="77">
        <v>8375</v>
      </c>
      <c r="U157" s="77">
        <v>8356</v>
      </c>
      <c r="V157" s="77">
        <v>8507</v>
      </c>
      <c r="W157" s="77">
        <v>8562</v>
      </c>
      <c r="X157" s="77">
        <v>8652</v>
      </c>
      <c r="Y157" s="77">
        <v>8799</v>
      </c>
      <c r="Z157" s="77">
        <v>9102</v>
      </c>
      <c r="AA157" s="77">
        <v>9262</v>
      </c>
      <c r="AB157" s="77">
        <v>9427</v>
      </c>
      <c r="AC157" s="77">
        <v>9495</v>
      </c>
      <c r="AE157" s="70" t="s">
        <v>231</v>
      </c>
      <c r="AF157" s="70" t="s">
        <v>523</v>
      </c>
      <c r="AG157" s="245">
        <f t="shared" si="24"/>
        <v>3.4853913422847302</v>
      </c>
      <c r="AH157" s="245">
        <f t="shared" si="25"/>
        <v>3.3573786452177634</v>
      </c>
      <c r="AI157" s="245">
        <f t="shared" si="26"/>
        <v>3.4603174753936479</v>
      </c>
      <c r="AJ157" s="245">
        <f t="shared" si="27"/>
        <v>3.212677179914277</v>
      </c>
      <c r="AK157" s="245">
        <f t="shared" si="28"/>
        <v>3.0823076264440226</v>
      </c>
      <c r="AL157" s="245">
        <f t="shared" si="29"/>
        <v>2.9082054009524176</v>
      </c>
      <c r="AM157" s="245">
        <f t="shared" si="30"/>
        <v>2.7287647141900373</v>
      </c>
      <c r="AN157" s="245">
        <f t="shared" si="31"/>
        <v>2.7597260254871352</v>
      </c>
      <c r="AO157" s="245">
        <f t="shared" si="32"/>
        <v>2.5733750315436827</v>
      </c>
      <c r="AP157" s="245">
        <f t="shared" si="33"/>
        <v>2.5476250318711942</v>
      </c>
      <c r="AQ157" s="245">
        <f t="shared" si="34"/>
        <v>2.4775637416816694</v>
      </c>
      <c r="AR157" s="245">
        <f t="shared" si="35"/>
        <v>2.3676138683277093</v>
      </c>
    </row>
    <row r="158" spans="1:44" x14ac:dyDescent="0.25">
      <c r="A158" s="70" t="s">
        <v>232</v>
      </c>
      <c r="B158" s="70" t="s">
        <v>524</v>
      </c>
      <c r="C158" s="77">
        <v>41.926538673299099</v>
      </c>
      <c r="D158" s="77">
        <v>41.211042553046603</v>
      </c>
      <c r="E158" s="77">
        <v>42.133098055730699</v>
      </c>
      <c r="F158" s="77">
        <v>41.332452832170297</v>
      </c>
      <c r="G158" s="77">
        <v>40.289358271003699</v>
      </c>
      <c r="H158" s="77">
        <v>40.150334518480499</v>
      </c>
      <c r="I158" s="77">
        <v>39.8931887773917</v>
      </c>
      <c r="J158" s="77">
        <v>38.899243342572802</v>
      </c>
      <c r="K158" s="77">
        <v>38.052209227847399</v>
      </c>
      <c r="L158" s="77">
        <v>38.928852279591503</v>
      </c>
      <c r="M158" s="77">
        <v>37.111941440614899</v>
      </c>
      <c r="N158" s="77">
        <v>38.134957444285703</v>
      </c>
      <c r="O158" s="77"/>
      <c r="P158" s="70" t="s">
        <v>232</v>
      </c>
      <c r="Q158" s="70" t="s">
        <v>524</v>
      </c>
      <c r="R158" s="77">
        <v>5851</v>
      </c>
      <c r="S158" s="77">
        <v>5857</v>
      </c>
      <c r="T158" s="77">
        <v>5776</v>
      </c>
      <c r="U158" s="77">
        <v>5674</v>
      </c>
      <c r="V158" s="77">
        <v>5639</v>
      </c>
      <c r="W158" s="77">
        <v>5641</v>
      </c>
      <c r="X158" s="77">
        <v>5630</v>
      </c>
      <c r="Y158" s="77">
        <v>5644</v>
      </c>
      <c r="Z158" s="77">
        <v>5721</v>
      </c>
      <c r="AA158" s="77">
        <v>5750</v>
      </c>
      <c r="AB158" s="77">
        <v>5731</v>
      </c>
      <c r="AC158" s="77">
        <v>5693</v>
      </c>
      <c r="AE158" s="70" t="s">
        <v>232</v>
      </c>
      <c r="AF158" s="70" t="s">
        <v>524</v>
      </c>
      <c r="AG158" s="245">
        <f t="shared" si="24"/>
        <v>7.1657047809432735</v>
      </c>
      <c r="AH158" s="245">
        <f t="shared" si="25"/>
        <v>7.0362032701121056</v>
      </c>
      <c r="AI158" s="245">
        <f t="shared" si="26"/>
        <v>7.2945114362414643</v>
      </c>
      <c r="AJ158" s="245">
        <f t="shared" si="27"/>
        <v>7.2845352189232102</v>
      </c>
      <c r="AK158" s="245">
        <f t="shared" si="28"/>
        <v>7.1447700427387302</v>
      </c>
      <c r="AL158" s="245">
        <f t="shared" si="29"/>
        <v>7.1175916536926964</v>
      </c>
      <c r="AM158" s="245">
        <f t="shared" si="30"/>
        <v>7.0858239391459499</v>
      </c>
      <c r="AN158" s="245">
        <f t="shared" si="31"/>
        <v>6.8921409182446496</v>
      </c>
      <c r="AO158" s="245">
        <f t="shared" si="32"/>
        <v>6.651321312331306</v>
      </c>
      <c r="AP158" s="245">
        <f t="shared" si="33"/>
        <v>6.7702351790593918</v>
      </c>
      <c r="AQ158" s="245">
        <f t="shared" si="34"/>
        <v>6.4756484803027226</v>
      </c>
      <c r="AR158" s="245">
        <f t="shared" si="35"/>
        <v>6.698569724975532</v>
      </c>
    </row>
    <row r="159" spans="1:44" x14ac:dyDescent="0.25">
      <c r="A159" s="70" t="s">
        <v>233</v>
      </c>
      <c r="B159" s="70" t="s">
        <v>525</v>
      </c>
      <c r="C159" s="77">
        <v>41.501599985950698</v>
      </c>
      <c r="D159" s="77">
        <v>39.444630585258601</v>
      </c>
      <c r="E159" s="77">
        <v>40.689991652417199</v>
      </c>
      <c r="F159" s="77">
        <v>40.096515032473597</v>
      </c>
      <c r="G159" s="77">
        <v>38.630702722641303</v>
      </c>
      <c r="H159" s="77">
        <v>38.550828011328697</v>
      </c>
      <c r="I159" s="77">
        <v>38.186346276257801</v>
      </c>
      <c r="J159" s="77">
        <v>39.235454536281303</v>
      </c>
      <c r="K159" s="77">
        <v>38.930685957644997</v>
      </c>
      <c r="L159" s="77">
        <v>39.352244302139397</v>
      </c>
      <c r="M159" s="77">
        <v>37.677335743059302</v>
      </c>
      <c r="N159" s="77">
        <v>36.991670466951398</v>
      </c>
      <c r="O159" s="77"/>
      <c r="P159" s="70" t="s">
        <v>233</v>
      </c>
      <c r="Q159" s="70" t="s">
        <v>525</v>
      </c>
      <c r="R159" s="77">
        <v>5625</v>
      </c>
      <c r="S159" s="77">
        <v>5601</v>
      </c>
      <c r="T159" s="77">
        <v>5564</v>
      </c>
      <c r="U159" s="77">
        <v>5493</v>
      </c>
      <c r="V159" s="77">
        <v>5502</v>
      </c>
      <c r="W159" s="77">
        <v>5494</v>
      </c>
      <c r="X159" s="77">
        <v>5538</v>
      </c>
      <c r="Y159" s="77">
        <v>5590</v>
      </c>
      <c r="Z159" s="77">
        <v>5620</v>
      </c>
      <c r="AA159" s="77">
        <v>5647</v>
      </c>
      <c r="AB159" s="77">
        <v>5671</v>
      </c>
      <c r="AC159" s="77">
        <v>5654</v>
      </c>
      <c r="AE159" s="70" t="s">
        <v>233</v>
      </c>
      <c r="AF159" s="70" t="s">
        <v>525</v>
      </c>
      <c r="AG159" s="245">
        <f t="shared" si="24"/>
        <v>7.3780622197245691</v>
      </c>
      <c r="AH159" s="245">
        <f t="shared" si="25"/>
        <v>7.0424264569288697</v>
      </c>
      <c r="AI159" s="245">
        <f t="shared" si="26"/>
        <v>7.3130826118650614</v>
      </c>
      <c r="AJ159" s="245">
        <f t="shared" si="27"/>
        <v>7.2995658169440372</v>
      </c>
      <c r="AK159" s="245">
        <f t="shared" si="28"/>
        <v>7.0212109637661406</v>
      </c>
      <c r="AL159" s="245">
        <f t="shared" si="29"/>
        <v>7.0168962525170544</v>
      </c>
      <c r="AM159" s="245">
        <f t="shared" si="30"/>
        <v>6.8953315775113397</v>
      </c>
      <c r="AN159" s="245">
        <f t="shared" si="31"/>
        <v>7.0188648544331489</v>
      </c>
      <c r="AO159" s="245">
        <f t="shared" si="32"/>
        <v>6.9271683198656575</v>
      </c>
      <c r="AP159" s="245">
        <f t="shared" si="33"/>
        <v>6.9686991857870373</v>
      </c>
      <c r="AQ159" s="245">
        <f t="shared" si="34"/>
        <v>6.6438610021264859</v>
      </c>
      <c r="AR159" s="245">
        <f t="shared" si="35"/>
        <v>6.5425664073136538</v>
      </c>
    </row>
    <row r="160" spans="1:44" x14ac:dyDescent="0.25">
      <c r="A160" s="70" t="s">
        <v>234</v>
      </c>
      <c r="B160" s="70" t="s">
        <v>526</v>
      </c>
      <c r="C160" s="77">
        <v>36.970219148197799</v>
      </c>
      <c r="D160" s="77">
        <v>36.2079804343552</v>
      </c>
      <c r="E160" s="77">
        <v>37.574511784478901</v>
      </c>
      <c r="F160" s="77">
        <v>35.672857424139899</v>
      </c>
      <c r="G160" s="77">
        <v>33.394101116919401</v>
      </c>
      <c r="H160" s="77">
        <v>32.918209361527502</v>
      </c>
      <c r="I160" s="77">
        <v>32.473039126316301</v>
      </c>
      <c r="J160" s="77">
        <v>32.524729465845802</v>
      </c>
      <c r="K160" s="77">
        <v>33.078327450246597</v>
      </c>
      <c r="L160" s="77">
        <v>32.799786432960303</v>
      </c>
      <c r="M160" s="77">
        <v>31.142945589264801</v>
      </c>
      <c r="N160" s="77">
        <v>29.265860685132001</v>
      </c>
      <c r="O160" s="77"/>
      <c r="P160" s="70" t="s">
        <v>234</v>
      </c>
      <c r="Q160" s="70" t="s">
        <v>526</v>
      </c>
      <c r="R160" s="77">
        <v>6790</v>
      </c>
      <c r="S160" s="77">
        <v>6784</v>
      </c>
      <c r="T160" s="77">
        <v>6752</v>
      </c>
      <c r="U160" s="77">
        <v>6722</v>
      </c>
      <c r="V160" s="77">
        <v>6699</v>
      </c>
      <c r="W160" s="77">
        <v>6757</v>
      </c>
      <c r="X160" s="77">
        <v>6786</v>
      </c>
      <c r="Y160" s="77">
        <v>6764</v>
      </c>
      <c r="Z160" s="77">
        <v>6913</v>
      </c>
      <c r="AA160" s="77">
        <v>6954</v>
      </c>
      <c r="AB160" s="77">
        <v>6941</v>
      </c>
      <c r="AC160" s="77">
        <v>6940</v>
      </c>
      <c r="AE160" s="70" t="s">
        <v>234</v>
      </c>
      <c r="AF160" s="70" t="s">
        <v>526</v>
      </c>
      <c r="AG160" s="245">
        <f t="shared" si="24"/>
        <v>5.4448039982618264</v>
      </c>
      <c r="AH160" s="245">
        <f t="shared" si="25"/>
        <v>5.3372612668566042</v>
      </c>
      <c r="AI160" s="245">
        <f t="shared" si="26"/>
        <v>5.5649454657107373</v>
      </c>
      <c r="AJ160" s="245">
        <f t="shared" si="27"/>
        <v>5.3068814971942722</v>
      </c>
      <c r="AK160" s="245">
        <f t="shared" si="28"/>
        <v>4.9849382171845651</v>
      </c>
      <c r="AL160" s="245">
        <f t="shared" si="29"/>
        <v>4.8717196036003401</v>
      </c>
      <c r="AM160" s="245">
        <f t="shared" si="30"/>
        <v>4.7852990165511793</v>
      </c>
      <c r="AN160" s="245">
        <f t="shared" si="31"/>
        <v>4.8085052433243352</v>
      </c>
      <c r="AO160" s="245">
        <f t="shared" si="32"/>
        <v>4.7849453855412403</v>
      </c>
      <c r="AP160" s="245">
        <f t="shared" si="33"/>
        <v>4.7166790959103109</v>
      </c>
      <c r="AQ160" s="245">
        <f t="shared" si="34"/>
        <v>4.486809622426855</v>
      </c>
      <c r="AR160" s="245">
        <f t="shared" si="35"/>
        <v>4.2169828076559082</v>
      </c>
    </row>
    <row r="161" spans="1:44" x14ac:dyDescent="0.25">
      <c r="A161" s="70" t="s">
        <v>235</v>
      </c>
      <c r="B161" s="70" t="s">
        <v>527</v>
      </c>
      <c r="C161" s="77">
        <v>38.544555529145299</v>
      </c>
      <c r="D161" s="77">
        <v>37.398260760275797</v>
      </c>
      <c r="E161" s="77">
        <v>38.441834766356102</v>
      </c>
      <c r="F161" s="77">
        <v>35.956164390981897</v>
      </c>
      <c r="G161" s="77">
        <v>35.252573204900003</v>
      </c>
      <c r="H161" s="77">
        <v>34.456876372714</v>
      </c>
      <c r="I161" s="77">
        <v>33.387237191150803</v>
      </c>
      <c r="J161" s="77">
        <v>32.772164179039898</v>
      </c>
      <c r="K161" s="77">
        <v>31.364891336358301</v>
      </c>
      <c r="L161" s="77">
        <v>31.520511709472199</v>
      </c>
      <c r="M161" s="77">
        <v>30.0352143004888</v>
      </c>
      <c r="N161" s="77">
        <v>30.416770473545501</v>
      </c>
      <c r="O161" s="77"/>
      <c r="P161" s="70" t="s">
        <v>235</v>
      </c>
      <c r="Q161" s="70" t="s">
        <v>527</v>
      </c>
      <c r="R161" s="77">
        <v>5371</v>
      </c>
      <c r="S161" s="77">
        <v>5335</v>
      </c>
      <c r="T161" s="77">
        <v>5291</v>
      </c>
      <c r="U161" s="77">
        <v>5251</v>
      </c>
      <c r="V161" s="77">
        <v>5221</v>
      </c>
      <c r="W161" s="77">
        <v>5185</v>
      </c>
      <c r="X161" s="77">
        <v>5240</v>
      </c>
      <c r="Y161" s="77">
        <v>5229</v>
      </c>
      <c r="Z161" s="77">
        <v>5307</v>
      </c>
      <c r="AA161" s="77">
        <v>5280</v>
      </c>
      <c r="AB161" s="77">
        <v>5293</v>
      </c>
      <c r="AC161" s="77">
        <v>5280</v>
      </c>
      <c r="AE161" s="70" t="s">
        <v>235</v>
      </c>
      <c r="AF161" s="70" t="s">
        <v>527</v>
      </c>
      <c r="AG161" s="245">
        <f t="shared" si="24"/>
        <v>7.1764206905874692</v>
      </c>
      <c r="AH161" s="245">
        <f t="shared" si="25"/>
        <v>7.0099832727789693</v>
      </c>
      <c r="AI161" s="245">
        <f t="shared" si="26"/>
        <v>7.2655140363553397</v>
      </c>
      <c r="AJ161" s="245">
        <f t="shared" si="27"/>
        <v>6.8474889337234615</v>
      </c>
      <c r="AK161" s="245">
        <f t="shared" si="28"/>
        <v>6.7520730137713079</v>
      </c>
      <c r="AL161" s="245">
        <f t="shared" si="29"/>
        <v>6.6454920680258445</v>
      </c>
      <c r="AM161" s="245">
        <f t="shared" si="30"/>
        <v>6.3716101509829777</v>
      </c>
      <c r="AN161" s="245">
        <f t="shared" si="31"/>
        <v>6.2673865326142479</v>
      </c>
      <c r="AO161" s="245">
        <f t="shared" si="32"/>
        <v>5.9100982356054832</v>
      </c>
      <c r="AP161" s="245">
        <f t="shared" si="33"/>
        <v>5.9697938843697349</v>
      </c>
      <c r="AQ161" s="245">
        <f t="shared" si="34"/>
        <v>5.674516210181145</v>
      </c>
      <c r="AR161" s="245">
        <f t="shared" si="35"/>
        <v>5.7607519836260419</v>
      </c>
    </row>
    <row r="162" spans="1:44" x14ac:dyDescent="0.25">
      <c r="A162" s="70" t="s">
        <v>236</v>
      </c>
      <c r="B162" s="70" t="s">
        <v>528</v>
      </c>
      <c r="C162" s="77">
        <v>139.050698314334</v>
      </c>
      <c r="D162" s="77">
        <v>129.31375308925601</v>
      </c>
      <c r="E162" s="77">
        <v>135.967438064753</v>
      </c>
      <c r="F162" s="77">
        <v>137.22316357071</v>
      </c>
      <c r="G162" s="77">
        <v>137.24350577687201</v>
      </c>
      <c r="H162" s="77">
        <v>132.64394024794501</v>
      </c>
      <c r="I162" s="77">
        <v>130.127079182789</v>
      </c>
      <c r="J162" s="77">
        <v>131.662743754236</v>
      </c>
      <c r="K162" s="77">
        <v>124.16751268855801</v>
      </c>
      <c r="L162" s="77">
        <v>131.578528151809</v>
      </c>
      <c r="M162" s="77">
        <v>127.14135541680101</v>
      </c>
      <c r="N162" s="77">
        <v>126.616109946709</v>
      </c>
      <c r="O162" s="77"/>
      <c r="P162" s="70" t="s">
        <v>236</v>
      </c>
      <c r="Q162" s="70" t="s">
        <v>528</v>
      </c>
      <c r="R162" s="77">
        <v>11721</v>
      </c>
      <c r="S162" s="77">
        <v>11622</v>
      </c>
      <c r="T162" s="77">
        <v>11587</v>
      </c>
      <c r="U162" s="77">
        <v>11606</v>
      </c>
      <c r="V162" s="77">
        <v>11573</v>
      </c>
      <c r="W162" s="77">
        <v>11531</v>
      </c>
      <c r="X162" s="77">
        <v>11640</v>
      </c>
      <c r="Y162" s="77">
        <v>11619</v>
      </c>
      <c r="Z162" s="77">
        <v>11776</v>
      </c>
      <c r="AA162" s="77">
        <v>11841</v>
      </c>
      <c r="AB162" s="77">
        <v>11874</v>
      </c>
      <c r="AC162" s="77">
        <v>11936</v>
      </c>
      <c r="AE162" s="70" t="s">
        <v>236</v>
      </c>
      <c r="AF162" s="70" t="s">
        <v>528</v>
      </c>
      <c r="AG162" s="245">
        <f t="shared" si="24"/>
        <v>11.86338182018036</v>
      </c>
      <c r="AH162" s="245">
        <f t="shared" si="25"/>
        <v>11.126635096304941</v>
      </c>
      <c r="AI162" s="245">
        <f t="shared" si="26"/>
        <v>11.734481579766376</v>
      </c>
      <c r="AJ162" s="245">
        <f t="shared" si="27"/>
        <v>11.823467479813027</v>
      </c>
      <c r="AK162" s="245">
        <f t="shared" si="28"/>
        <v>11.85893940869887</v>
      </c>
      <c r="AL162" s="245">
        <f t="shared" si="29"/>
        <v>11.503246921164255</v>
      </c>
      <c r="AM162" s="245">
        <f t="shared" si="30"/>
        <v>11.179302335291151</v>
      </c>
      <c r="AN162" s="245">
        <f t="shared" si="31"/>
        <v>11.331676026700748</v>
      </c>
      <c r="AO162" s="245">
        <f t="shared" si="32"/>
        <v>10.544116226949559</v>
      </c>
      <c r="AP162" s="245">
        <f t="shared" si="33"/>
        <v>11.112112841129044</v>
      </c>
      <c r="AQ162" s="245">
        <f t="shared" si="34"/>
        <v>10.70754214391115</v>
      </c>
      <c r="AR162" s="245">
        <f t="shared" si="35"/>
        <v>10.607918058537953</v>
      </c>
    </row>
    <row r="163" spans="1:44" x14ac:dyDescent="0.25">
      <c r="A163" s="70" t="s">
        <v>237</v>
      </c>
      <c r="B163" s="70" t="s">
        <v>529</v>
      </c>
      <c r="C163" s="77">
        <v>90.821190505215398</v>
      </c>
      <c r="D163" s="77">
        <v>84.448743976725893</v>
      </c>
      <c r="E163" s="77">
        <v>91.509586414694496</v>
      </c>
      <c r="F163" s="77">
        <v>85.327083562936906</v>
      </c>
      <c r="G163" s="77">
        <v>84.561822616296695</v>
      </c>
      <c r="H163" s="77">
        <v>79.473444109512798</v>
      </c>
      <c r="I163" s="77">
        <v>75.272937736762103</v>
      </c>
      <c r="J163" s="77">
        <v>72.386847290762404</v>
      </c>
      <c r="K163" s="77">
        <v>70.873339773933907</v>
      </c>
      <c r="L163" s="77">
        <v>73.014393104954095</v>
      </c>
      <c r="M163" s="77">
        <v>72.848240215535498</v>
      </c>
      <c r="N163" s="77">
        <v>71.373016013939093</v>
      </c>
      <c r="O163" s="77"/>
      <c r="P163" s="70" t="s">
        <v>237</v>
      </c>
      <c r="Q163" s="70" t="s">
        <v>529</v>
      </c>
      <c r="R163" s="77">
        <v>9897</v>
      </c>
      <c r="S163" s="77">
        <v>9841</v>
      </c>
      <c r="T163" s="77">
        <v>9791</v>
      </c>
      <c r="U163" s="77">
        <v>9680</v>
      </c>
      <c r="V163" s="77">
        <v>9588</v>
      </c>
      <c r="W163" s="77">
        <v>9550</v>
      </c>
      <c r="X163" s="77">
        <v>9556</v>
      </c>
      <c r="Y163" s="77">
        <v>9626</v>
      </c>
      <c r="Z163" s="77">
        <v>9940</v>
      </c>
      <c r="AA163" s="77">
        <v>9905</v>
      </c>
      <c r="AB163" s="77">
        <v>9846</v>
      </c>
      <c r="AC163" s="77">
        <v>9750</v>
      </c>
      <c r="AE163" s="70" t="s">
        <v>237</v>
      </c>
      <c r="AF163" s="70" t="s">
        <v>529</v>
      </c>
      <c r="AG163" s="245">
        <f t="shared" si="24"/>
        <v>9.1766384263125591</v>
      </c>
      <c r="AH163" s="245">
        <f t="shared" si="25"/>
        <v>8.5813173434331773</v>
      </c>
      <c r="AI163" s="245">
        <f t="shared" si="26"/>
        <v>9.3462962327335806</v>
      </c>
      <c r="AJ163" s="245">
        <f t="shared" si="27"/>
        <v>8.8147813598075313</v>
      </c>
      <c r="AK163" s="245">
        <f t="shared" si="28"/>
        <v>8.8195476237272317</v>
      </c>
      <c r="AL163" s="245">
        <f t="shared" si="29"/>
        <v>8.3218266083259476</v>
      </c>
      <c r="AM163" s="245">
        <f t="shared" si="30"/>
        <v>7.8770340871454696</v>
      </c>
      <c r="AN163" s="245">
        <f t="shared" si="31"/>
        <v>7.5199301153918983</v>
      </c>
      <c r="AO163" s="245">
        <f t="shared" si="32"/>
        <v>7.1301146653857055</v>
      </c>
      <c r="AP163" s="245">
        <f t="shared" si="33"/>
        <v>7.3714682589554874</v>
      </c>
      <c r="AQ163" s="245">
        <f t="shared" si="34"/>
        <v>7.398765002593489</v>
      </c>
      <c r="AR163" s="245">
        <f t="shared" si="35"/>
        <v>7.3203093347629844</v>
      </c>
    </row>
    <row r="164" spans="1:44" x14ac:dyDescent="0.25">
      <c r="A164" s="70" t="s">
        <v>238</v>
      </c>
      <c r="B164" s="70" t="s">
        <v>530</v>
      </c>
      <c r="C164" s="77">
        <v>105.970955256331</v>
      </c>
      <c r="D164" s="77">
        <v>72.117421366067504</v>
      </c>
      <c r="E164" s="77">
        <v>73.277622495657894</v>
      </c>
      <c r="F164" s="77">
        <v>71.539950528373097</v>
      </c>
      <c r="G164" s="77">
        <v>69.286393111630005</v>
      </c>
      <c r="H164" s="77">
        <v>68.697772759151903</v>
      </c>
      <c r="I164" s="77">
        <v>67.5203995804588</v>
      </c>
      <c r="J164" s="77">
        <v>68.314836953254797</v>
      </c>
      <c r="K164" s="77">
        <v>66.072078450547806</v>
      </c>
      <c r="L164" s="77">
        <v>66.569223187197395</v>
      </c>
      <c r="M164" s="77">
        <v>63.8718175413523</v>
      </c>
      <c r="N164" s="77">
        <v>64.768046105295497</v>
      </c>
      <c r="O164" s="77"/>
      <c r="P164" s="70" t="s">
        <v>238</v>
      </c>
      <c r="Q164" s="70" t="s">
        <v>530</v>
      </c>
      <c r="R164" s="77">
        <v>9442</v>
      </c>
      <c r="S164" s="77">
        <v>9261</v>
      </c>
      <c r="T164" s="77">
        <v>9179</v>
      </c>
      <c r="U164" s="77">
        <v>9068</v>
      </c>
      <c r="V164" s="77">
        <v>8946</v>
      </c>
      <c r="W164" s="77">
        <v>8892</v>
      </c>
      <c r="X164" s="77">
        <v>8936</v>
      </c>
      <c r="Y164" s="77">
        <v>9169</v>
      </c>
      <c r="Z164" s="77">
        <v>9323</v>
      </c>
      <c r="AA164" s="77">
        <v>9377</v>
      </c>
      <c r="AB164" s="77">
        <v>9354</v>
      </c>
      <c r="AC164" s="77">
        <v>9310</v>
      </c>
      <c r="AE164" s="70" t="s">
        <v>238</v>
      </c>
      <c r="AF164" s="70" t="s">
        <v>530</v>
      </c>
      <c r="AG164" s="245">
        <f t="shared" si="24"/>
        <v>11.223358955341135</v>
      </c>
      <c r="AH164" s="245">
        <f t="shared" si="25"/>
        <v>7.7872175106432895</v>
      </c>
      <c r="AI164" s="245">
        <f t="shared" si="26"/>
        <v>7.9831814463076478</v>
      </c>
      <c r="AJ164" s="245">
        <f t="shared" si="27"/>
        <v>7.8892755324628467</v>
      </c>
      <c r="AK164" s="245">
        <f t="shared" si="28"/>
        <v>7.7449578707388786</v>
      </c>
      <c r="AL164" s="245">
        <f t="shared" si="29"/>
        <v>7.7257954070121349</v>
      </c>
      <c r="AM164" s="245">
        <f t="shared" si="30"/>
        <v>7.5559981625401527</v>
      </c>
      <c r="AN164" s="245">
        <f t="shared" si="31"/>
        <v>7.4506311433367642</v>
      </c>
      <c r="AO164" s="245">
        <f t="shared" si="32"/>
        <v>7.0869975813094293</v>
      </c>
      <c r="AP164" s="245">
        <f t="shared" si="33"/>
        <v>7.099202643403796</v>
      </c>
      <c r="AQ164" s="245">
        <f t="shared" si="34"/>
        <v>6.8282892389728778</v>
      </c>
      <c r="AR164" s="245">
        <f t="shared" si="35"/>
        <v>6.9568255752197103</v>
      </c>
    </row>
    <row r="165" spans="1:44" x14ac:dyDescent="0.25">
      <c r="A165" s="70" t="s">
        <v>239</v>
      </c>
      <c r="B165" s="70" t="s">
        <v>531</v>
      </c>
      <c r="C165" s="77">
        <v>89.415870681678101</v>
      </c>
      <c r="D165" s="77">
        <v>90.385856471411003</v>
      </c>
      <c r="E165" s="77">
        <v>95.030020146095296</v>
      </c>
      <c r="F165" s="77">
        <v>84.940726595976301</v>
      </c>
      <c r="G165" s="77">
        <v>62.948101318463301</v>
      </c>
      <c r="H165" s="77">
        <v>61.441529376856202</v>
      </c>
      <c r="I165" s="77">
        <v>59.002595034894597</v>
      </c>
      <c r="J165" s="77">
        <v>61.034082356787103</v>
      </c>
      <c r="K165" s="77">
        <v>62.086933431343098</v>
      </c>
      <c r="L165" s="77">
        <v>60.741205933036099</v>
      </c>
      <c r="M165" s="77">
        <v>57.070963883606602</v>
      </c>
      <c r="N165" s="77">
        <v>57.623890309091401</v>
      </c>
      <c r="O165" s="77"/>
      <c r="P165" s="70" t="s">
        <v>239</v>
      </c>
      <c r="Q165" s="70" t="s">
        <v>531</v>
      </c>
      <c r="R165" s="77">
        <v>12831</v>
      </c>
      <c r="S165" s="77">
        <v>12773</v>
      </c>
      <c r="T165" s="77">
        <v>12578</v>
      </c>
      <c r="U165" s="77">
        <v>12540</v>
      </c>
      <c r="V165" s="77">
        <v>12580</v>
      </c>
      <c r="W165" s="77">
        <v>12829</v>
      </c>
      <c r="X165" s="77">
        <v>13031</v>
      </c>
      <c r="Y165" s="77">
        <v>13178</v>
      </c>
      <c r="Z165" s="77">
        <v>13728</v>
      </c>
      <c r="AA165" s="77">
        <v>13961</v>
      </c>
      <c r="AB165" s="77">
        <v>14046</v>
      </c>
      <c r="AC165" s="77">
        <v>14109</v>
      </c>
      <c r="AE165" s="70" t="s">
        <v>239</v>
      </c>
      <c r="AF165" s="70" t="s">
        <v>531</v>
      </c>
      <c r="AG165" s="245">
        <f t="shared" si="24"/>
        <v>6.96873748590742</v>
      </c>
      <c r="AH165" s="245">
        <f t="shared" si="25"/>
        <v>7.0763216528153912</v>
      </c>
      <c r="AI165" s="245">
        <f t="shared" si="26"/>
        <v>7.5552568091982266</v>
      </c>
      <c r="AJ165" s="245">
        <f t="shared" si="27"/>
        <v>6.773582663156005</v>
      </c>
      <c r="AK165" s="245">
        <f t="shared" si="28"/>
        <v>5.0038236342180689</v>
      </c>
      <c r="AL165" s="245">
        <f t="shared" si="29"/>
        <v>4.7892687954521946</v>
      </c>
      <c r="AM165" s="245">
        <f t="shared" si="30"/>
        <v>4.5278639425135907</v>
      </c>
      <c r="AN165" s="245">
        <f t="shared" si="31"/>
        <v>4.6315133067830558</v>
      </c>
      <c r="AO165" s="245">
        <f t="shared" si="32"/>
        <v>4.5226495797889781</v>
      </c>
      <c r="AP165" s="245">
        <f t="shared" si="33"/>
        <v>4.3507775899316741</v>
      </c>
      <c r="AQ165" s="245">
        <f t="shared" si="34"/>
        <v>4.063147079852385</v>
      </c>
      <c r="AR165" s="245">
        <f t="shared" si="35"/>
        <v>4.0841937989291521</v>
      </c>
    </row>
    <row r="166" spans="1:44" x14ac:dyDescent="0.25">
      <c r="A166" s="70" t="s">
        <v>240</v>
      </c>
      <c r="B166" s="70" t="s">
        <v>532</v>
      </c>
      <c r="C166" s="77">
        <v>167.49776059660101</v>
      </c>
      <c r="D166" s="77">
        <v>158.935517595866</v>
      </c>
      <c r="E166" s="77">
        <v>161.122833511767</v>
      </c>
      <c r="F166" s="77">
        <v>156.17797999016099</v>
      </c>
      <c r="G166" s="77">
        <v>150.27039466510499</v>
      </c>
      <c r="H166" s="77">
        <v>146.18084508058899</v>
      </c>
      <c r="I166" s="77">
        <v>139.90417701119401</v>
      </c>
      <c r="J166" s="77">
        <v>132.203362159059</v>
      </c>
      <c r="K166" s="77">
        <v>125.861460233137</v>
      </c>
      <c r="L166" s="77">
        <v>124.350188148596</v>
      </c>
      <c r="M166" s="77">
        <v>120.386788476536</v>
      </c>
      <c r="N166" s="77">
        <v>118.917615394218</v>
      </c>
      <c r="O166" s="77"/>
      <c r="P166" s="70" t="s">
        <v>240</v>
      </c>
      <c r="Q166" s="70" t="s">
        <v>532</v>
      </c>
      <c r="R166" s="77">
        <v>33807</v>
      </c>
      <c r="S166" s="77">
        <v>33821</v>
      </c>
      <c r="T166" s="77">
        <v>33845</v>
      </c>
      <c r="U166" s="77">
        <v>33791</v>
      </c>
      <c r="V166" s="77">
        <v>33763</v>
      </c>
      <c r="W166" s="77">
        <v>33753</v>
      </c>
      <c r="X166" s="77">
        <v>33887</v>
      </c>
      <c r="Y166" s="77">
        <v>33906</v>
      </c>
      <c r="Z166" s="77">
        <v>34218</v>
      </c>
      <c r="AA166" s="77">
        <v>34484</v>
      </c>
      <c r="AB166" s="77">
        <v>34781</v>
      </c>
      <c r="AC166" s="77">
        <v>34754</v>
      </c>
      <c r="AE166" s="70" t="s">
        <v>240</v>
      </c>
      <c r="AF166" s="70" t="s">
        <v>532</v>
      </c>
      <c r="AG166" s="245">
        <f t="shared" si="24"/>
        <v>4.9545289613571448</v>
      </c>
      <c r="AH166" s="245">
        <f t="shared" si="25"/>
        <v>4.6993145559228289</v>
      </c>
      <c r="AI166" s="245">
        <f t="shared" si="26"/>
        <v>4.7606096472674544</v>
      </c>
      <c r="AJ166" s="245">
        <f t="shared" si="27"/>
        <v>4.6218809739327336</v>
      </c>
      <c r="AK166" s="245">
        <f t="shared" si="28"/>
        <v>4.4507417784291974</v>
      </c>
      <c r="AL166" s="245">
        <f t="shared" si="29"/>
        <v>4.3308993298547982</v>
      </c>
      <c r="AM166" s="245">
        <f t="shared" si="30"/>
        <v>4.1285500932863339</v>
      </c>
      <c r="AN166" s="245">
        <f t="shared" si="31"/>
        <v>3.8991140847949923</v>
      </c>
      <c r="AO166" s="245">
        <f t="shared" si="32"/>
        <v>3.6782237487035183</v>
      </c>
      <c r="AP166" s="245">
        <f t="shared" si="33"/>
        <v>3.6060256393862664</v>
      </c>
      <c r="AQ166" s="245">
        <f t="shared" si="34"/>
        <v>3.4612802529121072</v>
      </c>
      <c r="AR166" s="245">
        <f t="shared" si="35"/>
        <v>3.4216957873688787</v>
      </c>
    </row>
    <row r="167" spans="1:44" x14ac:dyDescent="0.25">
      <c r="A167" s="70" t="s">
        <v>241</v>
      </c>
      <c r="B167" s="70" t="s">
        <v>533</v>
      </c>
      <c r="C167" s="77">
        <v>78.487289760269604</v>
      </c>
      <c r="D167" s="77">
        <v>77.304366306477604</v>
      </c>
      <c r="E167" s="77">
        <v>72.954449594440504</v>
      </c>
      <c r="F167" s="77">
        <v>68.650848721254206</v>
      </c>
      <c r="G167" s="77">
        <v>71.812400442822394</v>
      </c>
      <c r="H167" s="77">
        <v>71.816096053196006</v>
      </c>
      <c r="I167" s="77">
        <v>69.833442422249107</v>
      </c>
      <c r="J167" s="77">
        <v>70.061096622020401</v>
      </c>
      <c r="K167" s="77">
        <v>66.891952200709696</v>
      </c>
      <c r="L167" s="77">
        <v>67.285638610006899</v>
      </c>
      <c r="M167" s="77">
        <v>65.161721560457195</v>
      </c>
      <c r="N167" s="77">
        <v>65.393083822153997</v>
      </c>
      <c r="O167" s="77"/>
      <c r="P167" s="70" t="s">
        <v>241</v>
      </c>
      <c r="Q167" s="70" t="s">
        <v>533</v>
      </c>
      <c r="R167" s="77">
        <v>10313</v>
      </c>
      <c r="S167" s="77">
        <v>10291</v>
      </c>
      <c r="T167" s="77">
        <v>10288</v>
      </c>
      <c r="U167" s="77">
        <v>10282</v>
      </c>
      <c r="V167" s="77">
        <v>10239</v>
      </c>
      <c r="W167" s="77">
        <v>10299</v>
      </c>
      <c r="X167" s="77">
        <v>10365</v>
      </c>
      <c r="Y167" s="77">
        <v>10506</v>
      </c>
      <c r="Z167" s="77">
        <v>10679</v>
      </c>
      <c r="AA167" s="77">
        <v>10659</v>
      </c>
      <c r="AB167" s="77">
        <v>10683</v>
      </c>
      <c r="AC167" s="77">
        <v>10780</v>
      </c>
      <c r="AE167" s="70" t="s">
        <v>241</v>
      </c>
      <c r="AF167" s="70" t="s">
        <v>533</v>
      </c>
      <c r="AG167" s="245">
        <f t="shared" si="24"/>
        <v>7.6105197091311547</v>
      </c>
      <c r="AH167" s="245">
        <f t="shared" si="25"/>
        <v>7.5118420276433389</v>
      </c>
      <c r="AI167" s="245">
        <f t="shared" si="26"/>
        <v>7.0912178843740774</v>
      </c>
      <c r="AJ167" s="245">
        <f t="shared" si="27"/>
        <v>6.6767991364767756</v>
      </c>
      <c r="AK167" s="245">
        <f t="shared" si="28"/>
        <v>7.0136146540504347</v>
      </c>
      <c r="AL167" s="245">
        <f t="shared" si="29"/>
        <v>6.9731135113308085</v>
      </c>
      <c r="AM167" s="245">
        <f t="shared" si="30"/>
        <v>6.7374281159912304</v>
      </c>
      <c r="AN167" s="245">
        <f t="shared" si="31"/>
        <v>6.6686747213040549</v>
      </c>
      <c r="AO167" s="245">
        <f t="shared" si="32"/>
        <v>6.2638779099831163</v>
      </c>
      <c r="AP167" s="245">
        <f t="shared" si="33"/>
        <v>6.3125657763398904</v>
      </c>
      <c r="AQ167" s="245">
        <f t="shared" si="34"/>
        <v>6.0995714275444346</v>
      </c>
      <c r="AR167" s="245">
        <f t="shared" si="35"/>
        <v>6.0661487775653056</v>
      </c>
    </row>
    <row r="168" spans="1:44" x14ac:dyDescent="0.25">
      <c r="A168" s="70" t="s">
        <v>242</v>
      </c>
      <c r="B168" s="70" t="s">
        <v>534</v>
      </c>
      <c r="C168" s="77">
        <v>81.955339224886799</v>
      </c>
      <c r="D168" s="77">
        <v>79.423072405414501</v>
      </c>
      <c r="E168" s="77">
        <v>80.938181928622399</v>
      </c>
      <c r="F168" s="77">
        <v>77.590715334055005</v>
      </c>
      <c r="G168" s="77">
        <v>79.223915861085302</v>
      </c>
      <c r="H168" s="77">
        <v>77.179858206199896</v>
      </c>
      <c r="I168" s="77">
        <v>76.143656899975099</v>
      </c>
      <c r="J168" s="77">
        <v>76.989385290889302</v>
      </c>
      <c r="K168" s="77">
        <v>74.918916720789397</v>
      </c>
      <c r="L168" s="77">
        <v>75.241193011146905</v>
      </c>
      <c r="M168" s="77">
        <v>73.512061226739306</v>
      </c>
      <c r="N168" s="77">
        <v>72.292891407774704</v>
      </c>
      <c r="O168" s="77"/>
      <c r="P168" s="70" t="s">
        <v>242</v>
      </c>
      <c r="Q168" s="70" t="s">
        <v>534</v>
      </c>
      <c r="R168" s="77">
        <v>9280</v>
      </c>
      <c r="S168" s="77">
        <v>9348</v>
      </c>
      <c r="T168" s="77">
        <v>9314</v>
      </c>
      <c r="U168" s="77">
        <v>9284</v>
      </c>
      <c r="V168" s="77">
        <v>9282</v>
      </c>
      <c r="W168" s="77">
        <v>9274</v>
      </c>
      <c r="X168" s="77">
        <v>9376</v>
      </c>
      <c r="Y168" s="77">
        <v>9349</v>
      </c>
      <c r="Z168" s="77">
        <v>9486</v>
      </c>
      <c r="AA168" s="77">
        <v>9485</v>
      </c>
      <c r="AB168" s="77">
        <v>9494</v>
      </c>
      <c r="AC168" s="77">
        <v>9464</v>
      </c>
      <c r="AE168" s="70" t="s">
        <v>242</v>
      </c>
      <c r="AF168" s="70" t="s">
        <v>534</v>
      </c>
      <c r="AG168" s="245">
        <f t="shared" si="24"/>
        <v>8.8313943130265944</v>
      </c>
      <c r="AH168" s="245">
        <f t="shared" si="25"/>
        <v>8.4962636291628684</v>
      </c>
      <c r="AI168" s="245">
        <f t="shared" si="26"/>
        <v>8.6899486717438705</v>
      </c>
      <c r="AJ168" s="245">
        <f t="shared" si="27"/>
        <v>8.3574661066409952</v>
      </c>
      <c r="AK168" s="245">
        <f t="shared" si="28"/>
        <v>8.5352204116661614</v>
      </c>
      <c r="AL168" s="245">
        <f t="shared" si="29"/>
        <v>8.3221757824239688</v>
      </c>
      <c r="AM168" s="245">
        <f t="shared" si="30"/>
        <v>8.1211238161236246</v>
      </c>
      <c r="AN168" s="245">
        <f t="shared" si="31"/>
        <v>8.23503960753977</v>
      </c>
      <c r="AO168" s="245">
        <f t="shared" si="32"/>
        <v>7.8978406831951711</v>
      </c>
      <c r="AP168" s="245">
        <f t="shared" si="33"/>
        <v>7.9326508182548139</v>
      </c>
      <c r="AQ168" s="245">
        <f t="shared" si="34"/>
        <v>7.7430020251463345</v>
      </c>
      <c r="AR168" s="245">
        <f t="shared" si="35"/>
        <v>7.6387247894943684</v>
      </c>
    </row>
    <row r="169" spans="1:44" x14ac:dyDescent="0.25">
      <c r="A169" s="70" t="s">
        <v>243</v>
      </c>
      <c r="B169" s="70" t="s">
        <v>535</v>
      </c>
      <c r="C169" s="77">
        <v>137.366394708271</v>
      </c>
      <c r="D169" s="77">
        <v>131.38374977958901</v>
      </c>
      <c r="E169" s="77">
        <v>134.67689756229601</v>
      </c>
      <c r="F169" s="77">
        <v>132.14692513618701</v>
      </c>
      <c r="G169" s="77">
        <v>128.50973870182901</v>
      </c>
      <c r="H169" s="77">
        <v>124.275230150938</v>
      </c>
      <c r="I169" s="77">
        <v>122.472282397386</v>
      </c>
      <c r="J169" s="77">
        <v>122.15682013300101</v>
      </c>
      <c r="K169" s="77">
        <v>117.756316312013</v>
      </c>
      <c r="L169" s="77">
        <v>119.66443408371001</v>
      </c>
      <c r="M169" s="77">
        <v>115.786263468534</v>
      </c>
      <c r="N169" s="77">
        <v>118.522480794423</v>
      </c>
      <c r="O169" s="77"/>
      <c r="P169" s="70" t="s">
        <v>243</v>
      </c>
      <c r="Q169" s="70" t="s">
        <v>535</v>
      </c>
      <c r="R169" s="77">
        <v>15868</v>
      </c>
      <c r="S169" s="77">
        <v>15771</v>
      </c>
      <c r="T169" s="77">
        <v>15762</v>
      </c>
      <c r="U169" s="77">
        <v>15694</v>
      </c>
      <c r="V169" s="77">
        <v>15557</v>
      </c>
      <c r="W169" s="77">
        <v>15609</v>
      </c>
      <c r="X169" s="77">
        <v>15597</v>
      </c>
      <c r="Y169" s="77">
        <v>15662</v>
      </c>
      <c r="Z169" s="77">
        <v>15788</v>
      </c>
      <c r="AA169" s="77">
        <v>15942</v>
      </c>
      <c r="AB169" s="77">
        <v>15952</v>
      </c>
      <c r="AC169" s="77">
        <v>16024</v>
      </c>
      <c r="AE169" s="70" t="s">
        <v>243</v>
      </c>
      <c r="AF169" s="70" t="s">
        <v>535</v>
      </c>
      <c r="AG169" s="245">
        <f t="shared" si="24"/>
        <v>8.6568184212421855</v>
      </c>
      <c r="AH169" s="245">
        <f t="shared" si="25"/>
        <v>8.3307177591521793</v>
      </c>
      <c r="AI169" s="245">
        <f t="shared" si="26"/>
        <v>8.5444041087613254</v>
      </c>
      <c r="AJ169" s="245">
        <f t="shared" si="27"/>
        <v>8.4202195193186569</v>
      </c>
      <c r="AK169" s="245">
        <f t="shared" si="28"/>
        <v>8.2605732918833326</v>
      </c>
      <c r="AL169" s="245">
        <f t="shared" si="29"/>
        <v>7.9617675796616059</v>
      </c>
      <c r="AM169" s="245">
        <f t="shared" si="30"/>
        <v>7.8522973903562221</v>
      </c>
      <c r="AN169" s="245">
        <f t="shared" si="31"/>
        <v>7.7995671135870905</v>
      </c>
      <c r="AO169" s="245">
        <f t="shared" si="32"/>
        <v>7.4585961687365723</v>
      </c>
      <c r="AP169" s="245">
        <f t="shared" si="33"/>
        <v>7.5062372402277004</v>
      </c>
      <c r="AQ169" s="245">
        <f t="shared" si="34"/>
        <v>7.2584167169341773</v>
      </c>
      <c r="AR169" s="245">
        <f t="shared" si="35"/>
        <v>7.396560209337431</v>
      </c>
    </row>
    <row r="170" spans="1:44" x14ac:dyDescent="0.25">
      <c r="A170" s="70" t="s">
        <v>244</v>
      </c>
      <c r="B170" s="70" t="s">
        <v>536</v>
      </c>
      <c r="C170" s="77">
        <v>166.95699748735299</v>
      </c>
      <c r="D170" s="77">
        <v>148.320129935935</v>
      </c>
      <c r="E170" s="77">
        <v>158.951497610167</v>
      </c>
      <c r="F170" s="77">
        <v>146.36626268686101</v>
      </c>
      <c r="G170" s="77">
        <v>145.20246751741399</v>
      </c>
      <c r="H170" s="77">
        <v>145.32581835707799</v>
      </c>
      <c r="I170" s="77">
        <v>140.36497783975301</v>
      </c>
      <c r="J170" s="77">
        <v>141.74302477235099</v>
      </c>
      <c r="K170" s="77">
        <v>148.83293393392901</v>
      </c>
      <c r="L170" s="77">
        <v>152.773466108436</v>
      </c>
      <c r="M170" s="77">
        <v>162.17556404118901</v>
      </c>
      <c r="N170" s="77">
        <v>159.05732869341199</v>
      </c>
      <c r="O170" s="77"/>
      <c r="P170" s="70" t="s">
        <v>244</v>
      </c>
      <c r="Q170" s="70" t="s">
        <v>536</v>
      </c>
      <c r="R170" s="77">
        <v>13085</v>
      </c>
      <c r="S170" s="77">
        <v>13186</v>
      </c>
      <c r="T170" s="77">
        <v>13223</v>
      </c>
      <c r="U170" s="77">
        <v>13134</v>
      </c>
      <c r="V170" s="77">
        <v>13092</v>
      </c>
      <c r="W170" s="77">
        <v>13028</v>
      </c>
      <c r="X170" s="77">
        <v>13080</v>
      </c>
      <c r="Y170" s="77">
        <v>13160</v>
      </c>
      <c r="Z170" s="77">
        <v>13275</v>
      </c>
      <c r="AA170" s="77">
        <v>13242</v>
      </c>
      <c r="AB170" s="77">
        <v>13232</v>
      </c>
      <c r="AC170" s="77">
        <v>13207</v>
      </c>
      <c r="AE170" s="70" t="s">
        <v>244</v>
      </c>
      <c r="AF170" s="70" t="s">
        <v>536</v>
      </c>
      <c r="AG170" s="245">
        <f t="shared" si="24"/>
        <v>12.759418990244782</v>
      </c>
      <c r="AH170" s="245">
        <f t="shared" si="25"/>
        <v>11.248303498857499</v>
      </c>
      <c r="AI170" s="245">
        <f t="shared" si="26"/>
        <v>12.020834728137865</v>
      </c>
      <c r="AJ170" s="245">
        <f t="shared" si="27"/>
        <v>11.144073601862418</v>
      </c>
      <c r="AK170" s="245">
        <f t="shared" si="28"/>
        <v>11.090930913337457</v>
      </c>
      <c r="AL170" s="245">
        <f t="shared" si="29"/>
        <v>11.154883202109149</v>
      </c>
      <c r="AM170" s="245">
        <f t="shared" si="30"/>
        <v>10.731267418941361</v>
      </c>
      <c r="AN170" s="245">
        <f t="shared" si="31"/>
        <v>10.770746563248556</v>
      </c>
      <c r="AO170" s="245">
        <f t="shared" si="32"/>
        <v>11.211520447000302</v>
      </c>
      <c r="AP170" s="245">
        <f t="shared" si="33"/>
        <v>11.537038673043044</v>
      </c>
      <c r="AQ170" s="245">
        <f t="shared" si="34"/>
        <v>12.256315299364344</v>
      </c>
      <c r="AR170" s="245">
        <f t="shared" si="35"/>
        <v>12.043410970955703</v>
      </c>
    </row>
    <row r="171" spans="1:44" x14ac:dyDescent="0.25">
      <c r="A171" s="70" t="s">
        <v>245</v>
      </c>
      <c r="B171" s="70" t="s">
        <v>537</v>
      </c>
      <c r="C171" s="77">
        <v>48.706914914767601</v>
      </c>
      <c r="D171" s="77">
        <v>49.586770164921099</v>
      </c>
      <c r="E171" s="77">
        <v>49.463067054697703</v>
      </c>
      <c r="F171" s="77">
        <v>46.685021012856801</v>
      </c>
      <c r="G171" s="77">
        <v>44.242911807844898</v>
      </c>
      <c r="H171" s="77">
        <v>44.278517757073601</v>
      </c>
      <c r="I171" s="77">
        <v>43.690794301040398</v>
      </c>
      <c r="J171" s="77">
        <v>43.358452738376499</v>
      </c>
      <c r="K171" s="77">
        <v>42.289116694785903</v>
      </c>
      <c r="L171" s="77">
        <v>42.356691671236398</v>
      </c>
      <c r="M171" s="77">
        <v>41.853128002518602</v>
      </c>
      <c r="N171" s="77">
        <v>41.785565479340299</v>
      </c>
      <c r="O171" s="77"/>
      <c r="P171" s="70" t="s">
        <v>245</v>
      </c>
      <c r="Q171" s="70" t="s">
        <v>537</v>
      </c>
      <c r="R171" s="77">
        <v>10662</v>
      </c>
      <c r="S171" s="77">
        <v>10611</v>
      </c>
      <c r="T171" s="77">
        <v>10560</v>
      </c>
      <c r="U171" s="77">
        <v>10625</v>
      </c>
      <c r="V171" s="77">
        <v>10673</v>
      </c>
      <c r="W171" s="77">
        <v>10754</v>
      </c>
      <c r="X171" s="77">
        <v>10864</v>
      </c>
      <c r="Y171" s="77">
        <v>10980</v>
      </c>
      <c r="Z171" s="77">
        <v>11070</v>
      </c>
      <c r="AA171" s="77">
        <v>11110</v>
      </c>
      <c r="AB171" s="77">
        <v>11168</v>
      </c>
      <c r="AC171" s="77">
        <v>11240</v>
      </c>
      <c r="AE171" s="70" t="s">
        <v>245</v>
      </c>
      <c r="AF171" s="70" t="s">
        <v>537</v>
      </c>
      <c r="AG171" s="245">
        <f t="shared" si="24"/>
        <v>4.5682718922123051</v>
      </c>
      <c r="AH171" s="245">
        <f t="shared" si="25"/>
        <v>4.673147692481491</v>
      </c>
      <c r="AI171" s="245">
        <f t="shared" si="26"/>
        <v>4.6840025619978887</v>
      </c>
      <c r="AJ171" s="245">
        <f t="shared" si="27"/>
        <v>4.393884330621816</v>
      </c>
      <c r="AK171" s="245">
        <f t="shared" si="28"/>
        <v>4.1453117031617071</v>
      </c>
      <c r="AL171" s="245">
        <f t="shared" si="29"/>
        <v>4.1173998286287521</v>
      </c>
      <c r="AM171" s="245">
        <f t="shared" si="30"/>
        <v>4.0216121411119659</v>
      </c>
      <c r="AN171" s="245">
        <f t="shared" si="31"/>
        <v>3.9488572621472224</v>
      </c>
      <c r="AO171" s="245">
        <f t="shared" si="32"/>
        <v>3.8201550763130898</v>
      </c>
      <c r="AP171" s="245">
        <f t="shared" si="33"/>
        <v>3.8124834987611518</v>
      </c>
      <c r="AQ171" s="245">
        <f t="shared" si="34"/>
        <v>3.7475938397670667</v>
      </c>
      <c r="AR171" s="245">
        <f t="shared" si="35"/>
        <v>3.7175769999413077</v>
      </c>
    </row>
    <row r="172" spans="1:44" x14ac:dyDescent="0.25">
      <c r="A172" s="70" t="s">
        <v>246</v>
      </c>
      <c r="B172" s="70" t="s">
        <v>538</v>
      </c>
      <c r="C172" s="77">
        <v>77.8238272566403</v>
      </c>
      <c r="D172" s="77">
        <v>74.156684220314801</v>
      </c>
      <c r="E172" s="77">
        <v>86.833661883806698</v>
      </c>
      <c r="F172" s="77">
        <v>72.6512821721482</v>
      </c>
      <c r="G172" s="77">
        <v>68.204540654010501</v>
      </c>
      <c r="H172" s="77">
        <v>68.314567966232204</v>
      </c>
      <c r="I172" s="77">
        <v>65.941228153372705</v>
      </c>
      <c r="J172" s="77">
        <v>71.514740768535603</v>
      </c>
      <c r="K172" s="77">
        <v>69.372359169385007</v>
      </c>
      <c r="L172" s="77">
        <v>69.9067218559682</v>
      </c>
      <c r="M172" s="77">
        <v>68.2674297296834</v>
      </c>
      <c r="N172" s="77">
        <v>68.289746994713894</v>
      </c>
      <c r="O172" s="77"/>
      <c r="P172" s="70" t="s">
        <v>246</v>
      </c>
      <c r="Q172" s="70" t="s">
        <v>538</v>
      </c>
      <c r="R172" s="77">
        <v>9256</v>
      </c>
      <c r="S172" s="77">
        <v>9255</v>
      </c>
      <c r="T172" s="77">
        <v>9113</v>
      </c>
      <c r="U172" s="77">
        <v>9063</v>
      </c>
      <c r="V172" s="77">
        <v>9009</v>
      </c>
      <c r="W172" s="77">
        <v>8992</v>
      </c>
      <c r="X172" s="77">
        <v>9072</v>
      </c>
      <c r="Y172" s="77">
        <v>9293</v>
      </c>
      <c r="Z172" s="77">
        <v>9435</v>
      </c>
      <c r="AA172" s="77">
        <v>9414</v>
      </c>
      <c r="AB172" s="77">
        <v>9312</v>
      </c>
      <c r="AC172" s="77">
        <v>9293</v>
      </c>
      <c r="AE172" s="70" t="s">
        <v>246</v>
      </c>
      <c r="AF172" s="70" t="s">
        <v>538</v>
      </c>
      <c r="AG172" s="245">
        <f t="shared" si="24"/>
        <v>8.4079329361106634</v>
      </c>
      <c r="AH172" s="245">
        <f t="shared" si="25"/>
        <v>8.0126076953338519</v>
      </c>
      <c r="AI172" s="245">
        <f t="shared" si="26"/>
        <v>9.5285484345228451</v>
      </c>
      <c r="AJ172" s="245">
        <f t="shared" si="27"/>
        <v>8.016250929289221</v>
      </c>
      <c r="AK172" s="245">
        <f t="shared" si="28"/>
        <v>7.5707115833067489</v>
      </c>
      <c r="AL172" s="245">
        <f t="shared" si="29"/>
        <v>7.5972606724012683</v>
      </c>
      <c r="AM172" s="245">
        <f t="shared" si="30"/>
        <v>7.2686538969767094</v>
      </c>
      <c r="AN172" s="245">
        <f t="shared" si="31"/>
        <v>7.6955494209120419</v>
      </c>
      <c r="AO172" s="245">
        <f t="shared" si="32"/>
        <v>7.3526612792140966</v>
      </c>
      <c r="AP172" s="245">
        <f t="shared" si="33"/>
        <v>7.4258255636252599</v>
      </c>
      <c r="AQ172" s="245">
        <f t="shared" si="34"/>
        <v>7.331124326641258</v>
      </c>
      <c r="AR172" s="245">
        <f t="shared" si="35"/>
        <v>7.348514687906369</v>
      </c>
    </row>
    <row r="173" spans="1:44" x14ac:dyDescent="0.25">
      <c r="A173" s="70" t="s">
        <v>247</v>
      </c>
      <c r="B173" s="70" t="s">
        <v>539</v>
      </c>
      <c r="C173" s="77">
        <v>5284.0087092714002</v>
      </c>
      <c r="D173" s="77">
        <v>4955.98487062615</v>
      </c>
      <c r="E173" s="77">
        <v>5322.4251783772297</v>
      </c>
      <c r="F173" s="77">
        <v>4151.0832047438598</v>
      </c>
      <c r="G173" s="77">
        <v>3723.6251575936399</v>
      </c>
      <c r="H173" s="77">
        <v>3911.8627146400499</v>
      </c>
      <c r="I173" s="77">
        <v>3742.6251226242798</v>
      </c>
      <c r="J173" s="77">
        <v>4219.8919261767396</v>
      </c>
      <c r="K173" s="77">
        <v>4795.9543663105796</v>
      </c>
      <c r="L173" s="77">
        <v>4187.8068885257499</v>
      </c>
      <c r="M173" s="77">
        <v>4045.1263291576902</v>
      </c>
      <c r="N173" s="77">
        <v>3877.16021566258</v>
      </c>
      <c r="O173" s="77"/>
      <c r="P173" s="70" t="s">
        <v>247</v>
      </c>
      <c r="Q173" s="70" t="s">
        <v>539</v>
      </c>
      <c r="R173" s="77">
        <v>500197</v>
      </c>
      <c r="S173" s="77">
        <v>507330</v>
      </c>
      <c r="T173" s="77">
        <v>513751</v>
      </c>
      <c r="U173" s="77">
        <v>520374</v>
      </c>
      <c r="V173" s="77">
        <v>526089</v>
      </c>
      <c r="W173" s="77">
        <v>533271</v>
      </c>
      <c r="X173" s="77">
        <v>541145</v>
      </c>
      <c r="Y173" s="77">
        <v>548190</v>
      </c>
      <c r="Z173" s="77">
        <v>556640</v>
      </c>
      <c r="AA173" s="77">
        <v>564039</v>
      </c>
      <c r="AB173" s="77">
        <v>571868</v>
      </c>
      <c r="AC173" s="77">
        <v>579281</v>
      </c>
      <c r="AE173" s="70" t="s">
        <v>247</v>
      </c>
      <c r="AF173" s="70" t="s">
        <v>539</v>
      </c>
      <c r="AG173" s="245">
        <f t="shared" si="24"/>
        <v>10.563855259570529</v>
      </c>
      <c r="AH173" s="245">
        <f t="shared" si="25"/>
        <v>9.7687597237028161</v>
      </c>
      <c r="AI173" s="245">
        <f t="shared" si="26"/>
        <v>10.359931520088972</v>
      </c>
      <c r="AJ173" s="245">
        <f t="shared" si="27"/>
        <v>7.9771149303075477</v>
      </c>
      <c r="AK173" s="245">
        <f t="shared" si="28"/>
        <v>7.0779376827754241</v>
      </c>
      <c r="AL173" s="245">
        <f t="shared" si="29"/>
        <v>7.3355999381928694</v>
      </c>
      <c r="AM173" s="245">
        <f t="shared" si="30"/>
        <v>6.9161225228437475</v>
      </c>
      <c r="AN173" s="245">
        <f t="shared" si="31"/>
        <v>7.6978637446446303</v>
      </c>
      <c r="AO173" s="245">
        <f t="shared" si="32"/>
        <v>8.6158996232943732</v>
      </c>
      <c r="AP173" s="245">
        <f t="shared" si="33"/>
        <v>7.4246761102082477</v>
      </c>
      <c r="AQ173" s="245">
        <f t="shared" si="34"/>
        <v>7.0735315302791726</v>
      </c>
      <c r="AR173" s="245">
        <f t="shared" si="35"/>
        <v>6.6930560741032075</v>
      </c>
    </row>
    <row r="174" spans="1:44" x14ac:dyDescent="0.25">
      <c r="A174" s="70" t="s">
        <v>248</v>
      </c>
      <c r="B174" s="70" t="s">
        <v>540</v>
      </c>
      <c r="C174" s="77">
        <v>215.70636577197499</v>
      </c>
      <c r="D174" s="77">
        <v>201.904241928343</v>
      </c>
      <c r="E174" s="77">
        <v>306.21266421974099</v>
      </c>
      <c r="F174" s="77">
        <v>186.89753887735699</v>
      </c>
      <c r="G174" s="77">
        <v>186.42565538394101</v>
      </c>
      <c r="H174" s="77">
        <v>172.98266982340499</v>
      </c>
      <c r="I174" s="77">
        <v>141.912361789914</v>
      </c>
      <c r="J174" s="77">
        <v>139.509730234079</v>
      </c>
      <c r="K174" s="77">
        <v>126.82340978048001</v>
      </c>
      <c r="L174" s="77">
        <v>129.45655174125</v>
      </c>
      <c r="M174" s="77">
        <v>117.916310611893</v>
      </c>
      <c r="N174" s="77">
        <v>121.506149420727</v>
      </c>
      <c r="O174" s="77"/>
      <c r="P174" s="70" t="s">
        <v>248</v>
      </c>
      <c r="Q174" s="70" t="s">
        <v>540</v>
      </c>
      <c r="R174" s="77">
        <v>59812</v>
      </c>
      <c r="S174" s="77">
        <v>60381</v>
      </c>
      <c r="T174" s="77">
        <v>60973</v>
      </c>
      <c r="U174" s="77">
        <v>61337</v>
      </c>
      <c r="V174" s="77">
        <v>61659</v>
      </c>
      <c r="W174" s="77">
        <v>61978</v>
      </c>
      <c r="X174" s="77">
        <v>62927</v>
      </c>
      <c r="Y174" s="77">
        <v>63340</v>
      </c>
      <c r="Z174" s="77">
        <v>64465</v>
      </c>
      <c r="AA174" s="77">
        <v>66121</v>
      </c>
      <c r="AB174" s="77">
        <v>68152</v>
      </c>
      <c r="AC174" s="77">
        <v>69364</v>
      </c>
      <c r="AE174" s="70" t="s">
        <v>248</v>
      </c>
      <c r="AF174" s="70" t="s">
        <v>540</v>
      </c>
      <c r="AG174" s="245">
        <f t="shared" si="24"/>
        <v>3.6064061688620175</v>
      </c>
      <c r="AH174" s="245">
        <f t="shared" si="25"/>
        <v>3.3438373317491097</v>
      </c>
      <c r="AI174" s="245">
        <f t="shared" si="26"/>
        <v>5.0221026391967101</v>
      </c>
      <c r="AJ174" s="245">
        <f t="shared" si="27"/>
        <v>3.0470603204812265</v>
      </c>
      <c r="AK174" s="245">
        <f t="shared" si="28"/>
        <v>3.0234946298827587</v>
      </c>
      <c r="AL174" s="245">
        <f t="shared" si="29"/>
        <v>2.7910334283682112</v>
      </c>
      <c r="AM174" s="245">
        <f t="shared" si="30"/>
        <v>2.2551903283155719</v>
      </c>
      <c r="AN174" s="245">
        <f t="shared" si="31"/>
        <v>2.2025533664995107</v>
      </c>
      <c r="AO174" s="245">
        <f t="shared" si="32"/>
        <v>1.9673219542461802</v>
      </c>
      <c r="AP174" s="245">
        <f t="shared" si="33"/>
        <v>1.9578734704745844</v>
      </c>
      <c r="AQ174" s="245">
        <f t="shared" si="34"/>
        <v>1.730195894645689</v>
      </c>
      <c r="AR174" s="245">
        <f t="shared" si="35"/>
        <v>1.751717741490211</v>
      </c>
    </row>
    <row r="175" spans="1:44" x14ac:dyDescent="0.25">
      <c r="A175" s="70" t="s">
        <v>249</v>
      </c>
      <c r="B175" s="70" t="s">
        <v>541</v>
      </c>
      <c r="C175" s="77">
        <v>154.22577841631099</v>
      </c>
      <c r="D175" s="77">
        <v>172.14990802419999</v>
      </c>
      <c r="E175" s="77">
        <v>150.66830127906201</v>
      </c>
      <c r="F175" s="77">
        <v>150.246789247279</v>
      </c>
      <c r="G175" s="77">
        <v>142.77566695443801</v>
      </c>
      <c r="H175" s="77">
        <v>138.183789392964</v>
      </c>
      <c r="I175" s="77">
        <v>133.48107497632199</v>
      </c>
      <c r="J175" s="77">
        <v>136.81442499636501</v>
      </c>
      <c r="K175" s="77">
        <v>131.23471087087901</v>
      </c>
      <c r="L175" s="77">
        <v>131.402070234646</v>
      </c>
      <c r="M175" s="77">
        <v>130.88362463864601</v>
      </c>
      <c r="N175" s="77">
        <v>130.076504446629</v>
      </c>
      <c r="O175" s="77"/>
      <c r="P175" s="70" t="s">
        <v>249</v>
      </c>
      <c r="Q175" s="70" t="s">
        <v>541</v>
      </c>
      <c r="R175" s="77">
        <v>40268</v>
      </c>
      <c r="S175" s="77">
        <v>40727</v>
      </c>
      <c r="T175" s="77">
        <v>41241</v>
      </c>
      <c r="U175" s="77">
        <v>41538</v>
      </c>
      <c r="V175" s="77">
        <v>41753</v>
      </c>
      <c r="W175" s="77">
        <v>42109</v>
      </c>
      <c r="X175" s="77">
        <v>42334</v>
      </c>
      <c r="Y175" s="77">
        <v>42730</v>
      </c>
      <c r="Z175" s="77">
        <v>43289</v>
      </c>
      <c r="AA175" s="77">
        <v>44110</v>
      </c>
      <c r="AB175" s="77">
        <v>45086</v>
      </c>
      <c r="AC175" s="77">
        <v>46336</v>
      </c>
      <c r="AE175" s="70" t="s">
        <v>249</v>
      </c>
      <c r="AF175" s="70" t="s">
        <v>541</v>
      </c>
      <c r="AG175" s="245">
        <f t="shared" si="24"/>
        <v>3.8299835704855218</v>
      </c>
      <c r="AH175" s="245">
        <f t="shared" si="25"/>
        <v>4.2269233683846092</v>
      </c>
      <c r="AI175" s="245">
        <f t="shared" si="26"/>
        <v>3.6533619766509542</v>
      </c>
      <c r="AJ175" s="245">
        <f t="shared" si="27"/>
        <v>3.6170925236477203</v>
      </c>
      <c r="AK175" s="245">
        <f t="shared" si="28"/>
        <v>3.4195307392148586</v>
      </c>
      <c r="AL175" s="245">
        <f t="shared" si="29"/>
        <v>3.2815737584118363</v>
      </c>
      <c r="AM175" s="245">
        <f t="shared" si="30"/>
        <v>3.1530466050059522</v>
      </c>
      <c r="AN175" s="245">
        <f t="shared" si="31"/>
        <v>3.2018353614875967</v>
      </c>
      <c r="AO175" s="245">
        <f t="shared" si="32"/>
        <v>3.0315948825539745</v>
      </c>
      <c r="AP175" s="245">
        <f t="shared" si="33"/>
        <v>2.9789632789536613</v>
      </c>
      <c r="AQ175" s="245">
        <f t="shared" si="34"/>
        <v>2.9029770802166084</v>
      </c>
      <c r="AR175" s="245">
        <f t="shared" si="35"/>
        <v>2.8072450027328428</v>
      </c>
    </row>
    <row r="176" spans="1:44" x14ac:dyDescent="0.25">
      <c r="A176" s="70" t="s">
        <v>250</v>
      </c>
      <c r="B176" s="70" t="s">
        <v>542</v>
      </c>
      <c r="C176" s="77">
        <v>1103.8636317350099</v>
      </c>
      <c r="D176" s="77">
        <v>1111.5095791362</v>
      </c>
      <c r="E176" s="77">
        <v>1050.7867026251599</v>
      </c>
      <c r="F176" s="77">
        <v>1082.5046116112401</v>
      </c>
      <c r="G176" s="77">
        <v>1163.78883466957</v>
      </c>
      <c r="H176" s="77">
        <v>924.92779031222994</v>
      </c>
      <c r="I176" s="77">
        <v>1043.7514139892501</v>
      </c>
      <c r="J176" s="77">
        <v>1075.5561985792899</v>
      </c>
      <c r="K176" s="77">
        <v>963.54606651198503</v>
      </c>
      <c r="L176" s="77">
        <v>933.46720544453797</v>
      </c>
      <c r="M176" s="77">
        <v>948.72206230604797</v>
      </c>
      <c r="N176" s="77">
        <v>797.30454659639599</v>
      </c>
      <c r="O176" s="77"/>
      <c r="P176" s="70" t="s">
        <v>250</v>
      </c>
      <c r="Q176" s="70" t="s">
        <v>542</v>
      </c>
      <c r="R176" s="77">
        <v>14659</v>
      </c>
      <c r="S176" s="77">
        <v>14535</v>
      </c>
      <c r="T176" s="77">
        <v>14521</v>
      </c>
      <c r="U176" s="77">
        <v>14398</v>
      </c>
      <c r="V176" s="77">
        <v>14396</v>
      </c>
      <c r="W176" s="77">
        <v>14369</v>
      </c>
      <c r="X176" s="77">
        <v>14299</v>
      </c>
      <c r="Y176" s="77">
        <v>14464</v>
      </c>
      <c r="Z176" s="77">
        <v>14570</v>
      </c>
      <c r="AA176" s="77">
        <v>14621</v>
      </c>
      <c r="AB176" s="77">
        <v>14611</v>
      </c>
      <c r="AC176" s="77">
        <v>14555</v>
      </c>
      <c r="AE176" s="70" t="s">
        <v>250</v>
      </c>
      <c r="AF176" s="70" t="s">
        <v>542</v>
      </c>
      <c r="AG176" s="245">
        <f t="shared" si="24"/>
        <v>75.302792259704603</v>
      </c>
      <c r="AH176" s="245">
        <f t="shared" si="25"/>
        <v>76.471247274592358</v>
      </c>
      <c r="AI176" s="245">
        <f t="shared" si="26"/>
        <v>72.363246513680863</v>
      </c>
      <c r="AJ176" s="245">
        <f t="shared" si="27"/>
        <v>75.184373636007791</v>
      </c>
      <c r="AK176" s="245">
        <f t="shared" si="28"/>
        <v>80.841124942315219</v>
      </c>
      <c r="AL176" s="245">
        <f t="shared" si="29"/>
        <v>64.369670144911254</v>
      </c>
      <c r="AM176" s="245">
        <f t="shared" si="30"/>
        <v>72.99471389532485</v>
      </c>
      <c r="AN176" s="245">
        <f t="shared" si="31"/>
        <v>74.360909746908874</v>
      </c>
      <c r="AO176" s="245">
        <f t="shared" si="32"/>
        <v>66.132193995331846</v>
      </c>
      <c r="AP176" s="245">
        <f t="shared" si="33"/>
        <v>63.844279149479377</v>
      </c>
      <c r="AQ176" s="245">
        <f t="shared" si="34"/>
        <v>64.932041770313319</v>
      </c>
      <c r="AR176" s="245">
        <f t="shared" si="35"/>
        <v>54.778739031013124</v>
      </c>
    </row>
    <row r="177" spans="1:44" x14ac:dyDescent="0.25">
      <c r="A177" s="70" t="s">
        <v>251</v>
      </c>
      <c r="B177" s="70" t="s">
        <v>543</v>
      </c>
      <c r="C177" s="77">
        <v>215.10175691693399</v>
      </c>
      <c r="D177" s="77">
        <v>213.683525015513</v>
      </c>
      <c r="E177" s="77">
        <v>231.340405479325</v>
      </c>
      <c r="F177" s="77">
        <v>213.836836600091</v>
      </c>
      <c r="G177" s="77">
        <v>208.29803974862099</v>
      </c>
      <c r="H177" s="77">
        <v>210.35889906575801</v>
      </c>
      <c r="I177" s="77">
        <v>200.291341445086</v>
      </c>
      <c r="J177" s="77">
        <v>211.28520975581199</v>
      </c>
      <c r="K177" s="77">
        <v>208.466161898801</v>
      </c>
      <c r="L177" s="77">
        <v>204.21412245299501</v>
      </c>
      <c r="M177" s="77">
        <v>204.95850119010899</v>
      </c>
      <c r="N177" s="77">
        <v>203.51595946753901</v>
      </c>
      <c r="O177" s="77"/>
      <c r="P177" s="70" t="s">
        <v>251</v>
      </c>
      <c r="Q177" s="70" t="s">
        <v>543</v>
      </c>
      <c r="R177" s="77">
        <v>51186</v>
      </c>
      <c r="S177" s="77">
        <v>51518</v>
      </c>
      <c r="T177" s="77">
        <v>51868</v>
      </c>
      <c r="U177" s="77">
        <v>52156</v>
      </c>
      <c r="V177" s="77">
        <v>52530</v>
      </c>
      <c r="W177" s="77">
        <v>53025</v>
      </c>
      <c r="X177" s="77">
        <v>53517</v>
      </c>
      <c r="Y177" s="77">
        <v>54180</v>
      </c>
      <c r="Z177" s="77">
        <v>55164</v>
      </c>
      <c r="AA177" s="77">
        <v>55763</v>
      </c>
      <c r="AB177" s="77">
        <v>56259</v>
      </c>
      <c r="AC177" s="77">
        <v>56703</v>
      </c>
      <c r="AE177" s="70" t="s">
        <v>251</v>
      </c>
      <c r="AF177" s="70" t="s">
        <v>543</v>
      </c>
      <c r="AG177" s="245">
        <f t="shared" si="24"/>
        <v>4.2023552713033636</v>
      </c>
      <c r="AH177" s="245">
        <f t="shared" si="25"/>
        <v>4.1477449632266978</v>
      </c>
      <c r="AI177" s="245">
        <f t="shared" si="26"/>
        <v>4.4601759365952995</v>
      </c>
      <c r="AJ177" s="245">
        <f t="shared" si="27"/>
        <v>4.0999470166441254</v>
      </c>
      <c r="AK177" s="245">
        <f t="shared" si="28"/>
        <v>3.9653158147462593</v>
      </c>
      <c r="AL177" s="245">
        <f t="shared" si="29"/>
        <v>3.9671645274070348</v>
      </c>
      <c r="AM177" s="245">
        <f t="shared" si="30"/>
        <v>3.7425741623238595</v>
      </c>
      <c r="AN177" s="245">
        <f t="shared" si="31"/>
        <v>3.899690102543595</v>
      </c>
      <c r="AO177" s="245">
        <f t="shared" si="32"/>
        <v>3.7790254858023533</v>
      </c>
      <c r="AP177" s="245">
        <f t="shared" si="33"/>
        <v>3.6621796254325449</v>
      </c>
      <c r="AQ177" s="245">
        <f t="shared" si="34"/>
        <v>3.6431237880180771</v>
      </c>
      <c r="AR177" s="245">
        <f t="shared" si="35"/>
        <v>3.5891568253450261</v>
      </c>
    </row>
    <row r="178" spans="1:44" x14ac:dyDescent="0.25">
      <c r="A178" s="70" t="s">
        <v>252</v>
      </c>
      <c r="B178" s="70" t="s">
        <v>544</v>
      </c>
      <c r="C178" s="77">
        <v>54.707967832873599</v>
      </c>
      <c r="D178" s="77">
        <v>52.663025814093302</v>
      </c>
      <c r="E178" s="77">
        <v>55.607636557079701</v>
      </c>
      <c r="F178" s="77">
        <v>53.185875618398903</v>
      </c>
      <c r="G178" s="77">
        <v>50.297999891618403</v>
      </c>
      <c r="H178" s="77">
        <v>49.335975519098596</v>
      </c>
      <c r="I178" s="77">
        <v>49.641096114288501</v>
      </c>
      <c r="J178" s="77">
        <v>50.548356705130502</v>
      </c>
      <c r="K178" s="77">
        <v>49.800168802790601</v>
      </c>
      <c r="L178" s="77">
        <v>50.1707337434759</v>
      </c>
      <c r="M178" s="77">
        <v>47.1730496329712</v>
      </c>
      <c r="N178" s="77">
        <v>44.9282480691041</v>
      </c>
      <c r="O178" s="77"/>
      <c r="P178" s="70" t="s">
        <v>252</v>
      </c>
      <c r="Q178" s="70" t="s">
        <v>544</v>
      </c>
      <c r="R178" s="77">
        <v>11607</v>
      </c>
      <c r="S178" s="77">
        <v>11690</v>
      </c>
      <c r="T178" s="77">
        <v>11808</v>
      </c>
      <c r="U178" s="77">
        <v>12010</v>
      </c>
      <c r="V178" s="77">
        <v>12295</v>
      </c>
      <c r="W178" s="77">
        <v>12480</v>
      </c>
      <c r="X178" s="77">
        <v>12694</v>
      </c>
      <c r="Y178" s="77">
        <v>12854</v>
      </c>
      <c r="Z178" s="77">
        <v>13079</v>
      </c>
      <c r="AA178" s="77">
        <v>13218</v>
      </c>
      <c r="AB178" s="77">
        <v>13253</v>
      </c>
      <c r="AC178" s="77">
        <v>13218</v>
      </c>
      <c r="AE178" s="70" t="s">
        <v>252</v>
      </c>
      <c r="AF178" s="70" t="s">
        <v>544</v>
      </c>
      <c r="AG178" s="245">
        <f t="shared" si="24"/>
        <v>4.7133598546457822</v>
      </c>
      <c r="AH178" s="245">
        <f t="shared" si="25"/>
        <v>4.5049637137804366</v>
      </c>
      <c r="AI178" s="245">
        <f t="shared" si="26"/>
        <v>4.7093188141158278</v>
      </c>
      <c r="AJ178" s="245">
        <f t="shared" si="27"/>
        <v>4.4284659132721815</v>
      </c>
      <c r="AK178" s="245">
        <f t="shared" si="28"/>
        <v>4.0909312640600577</v>
      </c>
      <c r="AL178" s="245">
        <f t="shared" si="29"/>
        <v>3.9532031665944389</v>
      </c>
      <c r="AM178" s="245">
        <f t="shared" si="30"/>
        <v>3.9105952508498896</v>
      </c>
      <c r="AN178" s="245">
        <f t="shared" si="31"/>
        <v>3.9325001326536877</v>
      </c>
      <c r="AO178" s="245">
        <f t="shared" si="32"/>
        <v>3.8076434591934092</v>
      </c>
      <c r="AP178" s="245">
        <f t="shared" si="33"/>
        <v>3.7956372933481544</v>
      </c>
      <c r="AQ178" s="245">
        <f t="shared" si="34"/>
        <v>3.5594242536007843</v>
      </c>
      <c r="AR178" s="245">
        <f t="shared" si="35"/>
        <v>3.3990201293012632</v>
      </c>
    </row>
    <row r="179" spans="1:44" x14ac:dyDescent="0.25">
      <c r="A179" s="70" t="s">
        <v>253</v>
      </c>
      <c r="B179" s="70" t="s">
        <v>545</v>
      </c>
      <c r="C179" s="77">
        <v>341.545561450202</v>
      </c>
      <c r="D179" s="77">
        <v>281.38207146834299</v>
      </c>
      <c r="E179" s="77">
        <v>305.57614457452797</v>
      </c>
      <c r="F179" s="77">
        <v>305.35508139763601</v>
      </c>
      <c r="G179" s="77">
        <v>273.230718658135</v>
      </c>
      <c r="H179" s="77">
        <v>248.90948665023799</v>
      </c>
      <c r="I179" s="77">
        <v>278.654097602592</v>
      </c>
      <c r="J179" s="77">
        <v>313.52291387041601</v>
      </c>
      <c r="K179" s="77">
        <v>290.94424152911398</v>
      </c>
      <c r="L179" s="77">
        <v>357.516973283791</v>
      </c>
      <c r="M179" s="77">
        <v>351.82340329748598</v>
      </c>
      <c r="N179" s="77">
        <v>397.44681395005102</v>
      </c>
      <c r="O179" s="77"/>
      <c r="P179" s="70" t="s">
        <v>253</v>
      </c>
      <c r="Q179" s="70" t="s">
        <v>545</v>
      </c>
      <c r="R179" s="77">
        <v>36991</v>
      </c>
      <c r="S179" s="77">
        <v>36871</v>
      </c>
      <c r="T179" s="77">
        <v>36857</v>
      </c>
      <c r="U179" s="77">
        <v>36962</v>
      </c>
      <c r="V179" s="77">
        <v>36968</v>
      </c>
      <c r="W179" s="77">
        <v>37369</v>
      </c>
      <c r="X179" s="77">
        <v>37890</v>
      </c>
      <c r="Y179" s="77">
        <v>38381</v>
      </c>
      <c r="Z179" s="77">
        <v>38955</v>
      </c>
      <c r="AA179" s="77">
        <v>39151</v>
      </c>
      <c r="AB179" s="77">
        <v>39411</v>
      </c>
      <c r="AC179" s="77">
        <v>39591</v>
      </c>
      <c r="AE179" s="70" t="s">
        <v>253</v>
      </c>
      <c r="AF179" s="70" t="s">
        <v>545</v>
      </c>
      <c r="AG179" s="245">
        <f t="shared" si="24"/>
        <v>9.2332070355005822</v>
      </c>
      <c r="AH179" s="245">
        <f t="shared" si="25"/>
        <v>7.6315280699829939</v>
      </c>
      <c r="AI179" s="245">
        <f t="shared" si="26"/>
        <v>8.2908577630986784</v>
      </c>
      <c r="AJ179" s="245">
        <f t="shared" si="27"/>
        <v>8.2613246414597707</v>
      </c>
      <c r="AK179" s="245">
        <f t="shared" si="28"/>
        <v>7.3910062393998857</v>
      </c>
      <c r="AL179" s="245">
        <f t="shared" si="29"/>
        <v>6.6608548971135964</v>
      </c>
      <c r="AM179" s="245">
        <f t="shared" si="30"/>
        <v>7.354291306481711</v>
      </c>
      <c r="AN179" s="245">
        <f t="shared" si="31"/>
        <v>8.1687010205678856</v>
      </c>
      <c r="AO179" s="245">
        <f t="shared" si="32"/>
        <v>7.4687265185242966</v>
      </c>
      <c r="AP179" s="245">
        <f t="shared" si="33"/>
        <v>9.1317456331585642</v>
      </c>
      <c r="AQ179" s="245">
        <f t="shared" si="34"/>
        <v>8.9270356828673716</v>
      </c>
      <c r="AR179" s="245">
        <f t="shared" si="35"/>
        <v>10.038817255185547</v>
      </c>
    </row>
    <row r="180" spans="1:44" x14ac:dyDescent="0.25">
      <c r="A180" s="70" t="s">
        <v>254</v>
      </c>
      <c r="B180" s="70" t="s">
        <v>546</v>
      </c>
      <c r="C180" s="77">
        <v>223.377107294002</v>
      </c>
      <c r="D180" s="77">
        <v>215.09623549590199</v>
      </c>
      <c r="E180" s="77">
        <v>211.403952183282</v>
      </c>
      <c r="F180" s="77">
        <v>189.82813560309199</v>
      </c>
      <c r="G180" s="77">
        <v>217.39070186946699</v>
      </c>
      <c r="H180" s="77">
        <v>221.619818280544</v>
      </c>
      <c r="I180" s="77">
        <v>247.63424366289499</v>
      </c>
      <c r="J180" s="77">
        <v>248.426895938477</v>
      </c>
      <c r="K180" s="77">
        <v>142.14922353525901</v>
      </c>
      <c r="L180" s="77">
        <v>135.61940568900701</v>
      </c>
      <c r="M180" s="77">
        <v>133.352459029497</v>
      </c>
      <c r="N180" s="77">
        <v>129.53758733346999</v>
      </c>
      <c r="O180" s="77"/>
      <c r="P180" s="70" t="s">
        <v>254</v>
      </c>
      <c r="Q180" s="70" t="s">
        <v>546</v>
      </c>
      <c r="R180" s="77">
        <v>54487</v>
      </c>
      <c r="S180" s="77">
        <v>54873</v>
      </c>
      <c r="T180" s="77">
        <v>55248</v>
      </c>
      <c r="U180" s="77">
        <v>55499</v>
      </c>
      <c r="V180" s="77">
        <v>55749</v>
      </c>
      <c r="W180" s="77">
        <v>56573</v>
      </c>
      <c r="X180" s="77">
        <v>56929</v>
      </c>
      <c r="Y180" s="77">
        <v>57092</v>
      </c>
      <c r="Z180" s="77">
        <v>57753</v>
      </c>
      <c r="AA180" s="77">
        <v>58238</v>
      </c>
      <c r="AB180" s="77">
        <v>58728</v>
      </c>
      <c r="AC180" s="77">
        <v>59058</v>
      </c>
      <c r="AE180" s="70" t="s">
        <v>254</v>
      </c>
      <c r="AF180" s="70" t="s">
        <v>546</v>
      </c>
      <c r="AG180" s="245">
        <f t="shared" si="24"/>
        <v>4.0996404150348154</v>
      </c>
      <c r="AH180" s="245">
        <f t="shared" si="25"/>
        <v>3.9198920324367537</v>
      </c>
      <c r="AI180" s="245">
        <f t="shared" si="26"/>
        <v>3.8264543908065813</v>
      </c>
      <c r="AJ180" s="245">
        <f t="shared" si="27"/>
        <v>3.4203883962430313</v>
      </c>
      <c r="AK180" s="245">
        <f t="shared" si="28"/>
        <v>3.8994547322726323</v>
      </c>
      <c r="AL180" s="245">
        <f t="shared" si="29"/>
        <v>3.9174132232786665</v>
      </c>
      <c r="AM180" s="245">
        <f t="shared" si="30"/>
        <v>4.349878685079573</v>
      </c>
      <c r="AN180" s="245">
        <f t="shared" si="31"/>
        <v>4.3513433745266763</v>
      </c>
      <c r="AO180" s="245">
        <f t="shared" si="32"/>
        <v>2.4613305548674358</v>
      </c>
      <c r="AP180" s="245">
        <f t="shared" si="33"/>
        <v>2.3287098748069477</v>
      </c>
      <c r="AQ180" s="245">
        <f t="shared" si="34"/>
        <v>2.2706793868256536</v>
      </c>
      <c r="AR180" s="245">
        <f t="shared" si="35"/>
        <v>2.1933961077833652</v>
      </c>
    </row>
    <row r="181" spans="1:44" x14ac:dyDescent="0.25">
      <c r="A181" s="70" t="s">
        <v>255</v>
      </c>
      <c r="B181" s="70" t="s">
        <v>547</v>
      </c>
      <c r="C181" s="77">
        <v>123.019824567808</v>
      </c>
      <c r="D181" s="77">
        <v>118.38132321959201</v>
      </c>
      <c r="E181" s="77">
        <v>117.890304306993</v>
      </c>
      <c r="F181" s="77">
        <v>116.416224621943</v>
      </c>
      <c r="G181" s="77">
        <v>109.578347049817</v>
      </c>
      <c r="H181" s="77">
        <v>104.675378287692</v>
      </c>
      <c r="I181" s="77">
        <v>101.76460993613399</v>
      </c>
      <c r="J181" s="77">
        <v>99.876246257298405</v>
      </c>
      <c r="K181" s="77">
        <v>97.394767024969894</v>
      </c>
      <c r="L181" s="77">
        <v>95.429106702128294</v>
      </c>
      <c r="M181" s="77">
        <v>93.210161916512504</v>
      </c>
      <c r="N181" s="77">
        <v>91.633751505289595</v>
      </c>
      <c r="O181" s="77"/>
      <c r="P181" s="70" t="s">
        <v>255</v>
      </c>
      <c r="Q181" s="70" t="s">
        <v>547</v>
      </c>
      <c r="R181" s="77">
        <v>37247</v>
      </c>
      <c r="S181" s="77">
        <v>37515</v>
      </c>
      <c r="T181" s="77">
        <v>37796</v>
      </c>
      <c r="U181" s="77">
        <v>38053</v>
      </c>
      <c r="V181" s="77">
        <v>38355</v>
      </c>
      <c r="W181" s="77">
        <v>38619</v>
      </c>
      <c r="X181" s="77">
        <v>39188</v>
      </c>
      <c r="Y181" s="77">
        <v>39602</v>
      </c>
      <c r="Z181" s="77">
        <v>40045</v>
      </c>
      <c r="AA181" s="77">
        <v>40390</v>
      </c>
      <c r="AB181" s="77">
        <v>41070</v>
      </c>
      <c r="AC181" s="77">
        <v>41420</v>
      </c>
      <c r="AE181" s="70" t="s">
        <v>255</v>
      </c>
      <c r="AF181" s="70" t="s">
        <v>547</v>
      </c>
      <c r="AG181" s="245">
        <f t="shared" si="24"/>
        <v>3.3028116242330388</v>
      </c>
      <c r="AH181" s="245">
        <f t="shared" si="25"/>
        <v>3.1555730566331333</v>
      </c>
      <c r="AI181" s="245">
        <f t="shared" si="26"/>
        <v>3.1191211849664779</v>
      </c>
      <c r="AJ181" s="245">
        <f t="shared" si="27"/>
        <v>3.059317915064331</v>
      </c>
      <c r="AK181" s="245">
        <f t="shared" si="28"/>
        <v>2.8569507769473859</v>
      </c>
      <c r="AL181" s="245">
        <f t="shared" si="29"/>
        <v>2.7104631991427017</v>
      </c>
      <c r="AM181" s="245">
        <f t="shared" si="30"/>
        <v>2.5968309159981113</v>
      </c>
      <c r="AN181" s="245">
        <f t="shared" si="31"/>
        <v>2.5220000569996062</v>
      </c>
      <c r="AO181" s="245">
        <f t="shared" si="32"/>
        <v>2.4321330259700313</v>
      </c>
      <c r="AP181" s="245">
        <f t="shared" si="33"/>
        <v>2.3626914261482619</v>
      </c>
      <c r="AQ181" s="245">
        <f t="shared" si="34"/>
        <v>2.2695437525325666</v>
      </c>
      <c r="AR181" s="245">
        <f t="shared" si="35"/>
        <v>2.212306892933114</v>
      </c>
    </row>
    <row r="182" spans="1:44" x14ac:dyDescent="0.25">
      <c r="A182" s="70" t="s">
        <v>256</v>
      </c>
      <c r="B182" s="70" t="s">
        <v>548</v>
      </c>
      <c r="C182" s="77">
        <v>342.04146583669001</v>
      </c>
      <c r="D182" s="77">
        <v>345.90943091470098</v>
      </c>
      <c r="E182" s="77">
        <v>364.409083658714</v>
      </c>
      <c r="F182" s="77">
        <v>332.416980631846</v>
      </c>
      <c r="G182" s="77">
        <v>314.75344595635897</v>
      </c>
      <c r="H182" s="77">
        <v>303.594660198187</v>
      </c>
      <c r="I182" s="77">
        <v>284.82987374640197</v>
      </c>
      <c r="J182" s="77">
        <v>300.70219688166702</v>
      </c>
      <c r="K182" s="77">
        <v>286.39448685359503</v>
      </c>
      <c r="L182" s="77">
        <v>284.433021732322</v>
      </c>
      <c r="M182" s="77">
        <v>274.12377052644598</v>
      </c>
      <c r="N182" s="77">
        <v>267.75090249031598</v>
      </c>
      <c r="O182" s="77"/>
      <c r="P182" s="70" t="s">
        <v>256</v>
      </c>
      <c r="Q182" s="70" t="s">
        <v>548</v>
      </c>
      <c r="R182" s="77">
        <v>101487</v>
      </c>
      <c r="S182" s="77">
        <v>102458</v>
      </c>
      <c r="T182" s="77">
        <v>103294</v>
      </c>
      <c r="U182" s="77">
        <v>104106</v>
      </c>
      <c r="V182" s="77">
        <v>104867</v>
      </c>
      <c r="W182" s="77">
        <v>105995</v>
      </c>
      <c r="X182" s="77">
        <v>107022</v>
      </c>
      <c r="Y182" s="77">
        <v>108488</v>
      </c>
      <c r="Z182" s="77">
        <v>109880</v>
      </c>
      <c r="AA182" s="77">
        <v>111026</v>
      </c>
      <c r="AB182" s="77">
        <v>112178</v>
      </c>
      <c r="AC182" s="77">
        <v>113179</v>
      </c>
      <c r="AE182" s="70" t="s">
        <v>256</v>
      </c>
      <c r="AF182" s="70" t="s">
        <v>548</v>
      </c>
      <c r="AG182" s="245">
        <f t="shared" si="24"/>
        <v>3.3702983223140892</v>
      </c>
      <c r="AH182" s="245">
        <f t="shared" si="25"/>
        <v>3.3761095367340856</v>
      </c>
      <c r="AI182" s="245">
        <f t="shared" si="26"/>
        <v>3.5278823906394758</v>
      </c>
      <c r="AJ182" s="245">
        <f t="shared" si="27"/>
        <v>3.1930626537552689</v>
      </c>
      <c r="AK182" s="245">
        <f t="shared" si="28"/>
        <v>3.0014537076140155</v>
      </c>
      <c r="AL182" s="245">
        <f t="shared" si="29"/>
        <v>2.8642356733637153</v>
      </c>
      <c r="AM182" s="245">
        <f t="shared" si="30"/>
        <v>2.6614142302181043</v>
      </c>
      <c r="AN182" s="245">
        <f t="shared" si="31"/>
        <v>2.7717553727754867</v>
      </c>
      <c r="AO182" s="245">
        <f t="shared" si="32"/>
        <v>2.6064296218929286</v>
      </c>
      <c r="AP182" s="245">
        <f t="shared" si="33"/>
        <v>2.5618595800292003</v>
      </c>
      <c r="AQ182" s="245">
        <f t="shared" si="34"/>
        <v>2.4436500073672733</v>
      </c>
      <c r="AR182" s="245">
        <f t="shared" si="35"/>
        <v>2.3657295301276382</v>
      </c>
    </row>
    <row r="183" spans="1:44" x14ac:dyDescent="0.25">
      <c r="A183" s="70" t="s">
        <v>257</v>
      </c>
      <c r="B183" s="70" t="s">
        <v>549</v>
      </c>
      <c r="C183" s="77">
        <v>147.252840224994</v>
      </c>
      <c r="D183" s="77">
        <v>143.724080862737</v>
      </c>
      <c r="E183" s="77">
        <v>146.66486609992799</v>
      </c>
      <c r="F183" s="77">
        <v>139.15511196902199</v>
      </c>
      <c r="G183" s="77">
        <v>133.31694594414299</v>
      </c>
      <c r="H183" s="77">
        <v>129.671597833253</v>
      </c>
      <c r="I183" s="77">
        <v>127.485529610951</v>
      </c>
      <c r="J183" s="77">
        <v>128.34120057417999</v>
      </c>
      <c r="K183" s="77">
        <v>121.61025734492</v>
      </c>
      <c r="L183" s="77">
        <v>125.572438289746</v>
      </c>
      <c r="M183" s="77">
        <v>121.948749932078</v>
      </c>
      <c r="N183" s="77">
        <v>121.309388920671</v>
      </c>
      <c r="O183" s="77"/>
      <c r="P183" s="70" t="s">
        <v>257</v>
      </c>
      <c r="Q183" s="70" t="s">
        <v>549</v>
      </c>
      <c r="R183" s="77">
        <v>22706</v>
      </c>
      <c r="S183" s="77">
        <v>22753</v>
      </c>
      <c r="T183" s="77">
        <v>22838</v>
      </c>
      <c r="U183" s="77">
        <v>22996</v>
      </c>
      <c r="V183" s="77">
        <v>23015</v>
      </c>
      <c r="W183" s="77">
        <v>23211</v>
      </c>
      <c r="X183" s="77">
        <v>23244</v>
      </c>
      <c r="Y183" s="77">
        <v>23494</v>
      </c>
      <c r="Z183" s="77">
        <v>23887</v>
      </c>
      <c r="AA183" s="77">
        <v>24296</v>
      </c>
      <c r="AB183" s="77">
        <v>24445</v>
      </c>
      <c r="AC183" s="77">
        <v>24668</v>
      </c>
      <c r="AE183" s="70" t="s">
        <v>257</v>
      </c>
      <c r="AF183" s="70" t="s">
        <v>549</v>
      </c>
      <c r="AG183" s="245">
        <f t="shared" si="24"/>
        <v>6.4851951125250595</v>
      </c>
      <c r="AH183" s="245">
        <f t="shared" si="25"/>
        <v>6.3167090433233861</v>
      </c>
      <c r="AI183" s="245">
        <f t="shared" si="26"/>
        <v>6.4219662886385844</v>
      </c>
      <c r="AJ183" s="245">
        <f t="shared" si="27"/>
        <v>6.0512746551148888</v>
      </c>
      <c r="AK183" s="245">
        <f t="shared" si="28"/>
        <v>5.7926111642034757</v>
      </c>
      <c r="AL183" s="245">
        <f t="shared" si="29"/>
        <v>5.5866441701457505</v>
      </c>
      <c r="AM183" s="245">
        <f t="shared" si="30"/>
        <v>5.4846639825740411</v>
      </c>
      <c r="AN183" s="245">
        <f t="shared" si="31"/>
        <v>5.4627224216472285</v>
      </c>
      <c r="AO183" s="245">
        <f t="shared" si="32"/>
        <v>5.0910644846535771</v>
      </c>
      <c r="AP183" s="245">
        <f t="shared" si="33"/>
        <v>5.1684408252282683</v>
      </c>
      <c r="AQ183" s="245">
        <f t="shared" si="34"/>
        <v>4.9886991176959707</v>
      </c>
      <c r="AR183" s="245">
        <f t="shared" si="35"/>
        <v>4.9176823788175366</v>
      </c>
    </row>
    <row r="184" spans="1:44" x14ac:dyDescent="0.25">
      <c r="A184" s="70" t="s">
        <v>258</v>
      </c>
      <c r="B184" s="70" t="s">
        <v>550</v>
      </c>
      <c r="C184" s="77">
        <v>65.582358580236502</v>
      </c>
      <c r="D184" s="77">
        <v>63.709921894956601</v>
      </c>
      <c r="E184" s="77">
        <v>68.341767362028307</v>
      </c>
      <c r="F184" s="77">
        <v>63.348518284634899</v>
      </c>
      <c r="G184" s="77">
        <v>62.168239957843802</v>
      </c>
      <c r="H184" s="77">
        <v>60.079529472971402</v>
      </c>
      <c r="I184" s="77">
        <v>53.739678823169797</v>
      </c>
      <c r="J184" s="77">
        <v>52.325173910800501</v>
      </c>
      <c r="K184" s="77">
        <v>50.9622316976969</v>
      </c>
      <c r="L184" s="77">
        <v>49.626220585316403</v>
      </c>
      <c r="M184" s="77">
        <v>46.9892372909394</v>
      </c>
      <c r="N184" s="77">
        <v>45.929021292193298</v>
      </c>
      <c r="O184" s="77"/>
      <c r="P184" s="70" t="s">
        <v>258</v>
      </c>
      <c r="Q184" s="70" t="s">
        <v>550</v>
      </c>
      <c r="R184" s="77">
        <v>12545</v>
      </c>
      <c r="S184" s="77">
        <v>12434</v>
      </c>
      <c r="T184" s="77">
        <v>12295</v>
      </c>
      <c r="U184" s="77">
        <v>12226</v>
      </c>
      <c r="V184" s="77">
        <v>12211</v>
      </c>
      <c r="W184" s="77">
        <v>12229</v>
      </c>
      <c r="X184" s="77">
        <v>12326</v>
      </c>
      <c r="Y184" s="77">
        <v>12601</v>
      </c>
      <c r="Z184" s="77">
        <v>12801</v>
      </c>
      <c r="AA184" s="77">
        <v>12711</v>
      </c>
      <c r="AB184" s="77">
        <v>12720</v>
      </c>
      <c r="AC184" s="77">
        <v>12610</v>
      </c>
      <c r="AE184" s="70" t="s">
        <v>258</v>
      </c>
      <c r="AF184" s="70" t="s">
        <v>550</v>
      </c>
      <c r="AG184" s="245">
        <f t="shared" si="24"/>
        <v>5.2277687190304105</v>
      </c>
      <c r="AH184" s="245">
        <f t="shared" si="25"/>
        <v>5.1238476672797653</v>
      </c>
      <c r="AI184" s="245">
        <f t="shared" si="26"/>
        <v>5.5585008021169831</v>
      </c>
      <c r="AJ184" s="245">
        <f t="shared" si="27"/>
        <v>5.1814590450380251</v>
      </c>
      <c r="AK184" s="245">
        <f t="shared" si="28"/>
        <v>5.0911669771389567</v>
      </c>
      <c r="AL184" s="245">
        <f t="shared" si="29"/>
        <v>4.9128734543275332</v>
      </c>
      <c r="AM184" s="245">
        <f t="shared" si="30"/>
        <v>4.3598636072667363</v>
      </c>
      <c r="AN184" s="245">
        <f t="shared" si="31"/>
        <v>4.1524620197445046</v>
      </c>
      <c r="AO184" s="245">
        <f t="shared" si="32"/>
        <v>3.9811133269039058</v>
      </c>
      <c r="AP184" s="245">
        <f t="shared" si="33"/>
        <v>3.9041948379605387</v>
      </c>
      <c r="AQ184" s="245">
        <f t="shared" si="34"/>
        <v>3.6941224285329719</v>
      </c>
      <c r="AR184" s="245">
        <f t="shared" si="35"/>
        <v>3.6422697297536319</v>
      </c>
    </row>
    <row r="185" spans="1:44" x14ac:dyDescent="0.25">
      <c r="A185" s="70" t="s">
        <v>259</v>
      </c>
      <c r="B185" s="70" t="s">
        <v>551</v>
      </c>
      <c r="C185" s="77">
        <v>128.747521287648</v>
      </c>
      <c r="D185" s="77">
        <v>133.00357907543301</v>
      </c>
      <c r="E185" s="77">
        <v>140.11154414585701</v>
      </c>
      <c r="F185" s="77">
        <v>130.981833650509</v>
      </c>
      <c r="G185" s="77">
        <v>131.69976372064801</v>
      </c>
      <c r="H185" s="77">
        <v>129.10588983205801</v>
      </c>
      <c r="I185" s="77">
        <v>125.46865725015201</v>
      </c>
      <c r="J185" s="77">
        <v>116.09883777579201</v>
      </c>
      <c r="K185" s="77">
        <v>112.405854341797</v>
      </c>
      <c r="L185" s="77">
        <v>113.21730324028501</v>
      </c>
      <c r="M185" s="77">
        <v>115.641628043108</v>
      </c>
      <c r="N185" s="77">
        <v>111.86161037483301</v>
      </c>
      <c r="O185" s="77"/>
      <c r="P185" s="70" t="s">
        <v>259</v>
      </c>
      <c r="Q185" s="70" t="s">
        <v>551</v>
      </c>
      <c r="R185" s="77">
        <v>23825</v>
      </c>
      <c r="S185" s="77">
        <v>23799</v>
      </c>
      <c r="T185" s="77">
        <v>23741</v>
      </c>
      <c r="U185" s="77">
        <v>23732</v>
      </c>
      <c r="V185" s="77">
        <v>23739</v>
      </c>
      <c r="W185" s="77">
        <v>23870</v>
      </c>
      <c r="X185" s="77">
        <v>23921</v>
      </c>
      <c r="Y185" s="77">
        <v>24043</v>
      </c>
      <c r="Z185" s="77">
        <v>24215</v>
      </c>
      <c r="AA185" s="77">
        <v>24290</v>
      </c>
      <c r="AB185" s="77">
        <v>24372</v>
      </c>
      <c r="AC185" s="77">
        <v>24537</v>
      </c>
      <c r="AE185" s="70" t="s">
        <v>259</v>
      </c>
      <c r="AF185" s="70" t="s">
        <v>551</v>
      </c>
      <c r="AG185" s="245">
        <f t="shared" si="24"/>
        <v>5.4038833698907869</v>
      </c>
      <c r="AH185" s="245">
        <f t="shared" si="25"/>
        <v>5.588620491425397</v>
      </c>
      <c r="AI185" s="245">
        <f t="shared" si="26"/>
        <v>5.9016698599830253</v>
      </c>
      <c r="AJ185" s="245">
        <f t="shared" si="27"/>
        <v>5.5192075531143185</v>
      </c>
      <c r="AK185" s="245">
        <f t="shared" si="28"/>
        <v>5.5478227271851388</v>
      </c>
      <c r="AL185" s="245">
        <f t="shared" si="29"/>
        <v>5.4087092514477586</v>
      </c>
      <c r="AM185" s="245">
        <f t="shared" si="30"/>
        <v>5.2451259249258815</v>
      </c>
      <c r="AN185" s="245">
        <f t="shared" si="31"/>
        <v>4.8287999740378496</v>
      </c>
      <c r="AO185" s="245">
        <f t="shared" si="32"/>
        <v>4.6419927458929173</v>
      </c>
      <c r="AP185" s="245">
        <f t="shared" si="33"/>
        <v>4.6610664158207085</v>
      </c>
      <c r="AQ185" s="245">
        <f t="shared" si="34"/>
        <v>4.7448559019821106</v>
      </c>
      <c r="AR185" s="245">
        <f t="shared" si="35"/>
        <v>4.5588951532311617</v>
      </c>
    </row>
    <row r="186" spans="1:44" x14ac:dyDescent="0.25">
      <c r="A186" s="70" t="s">
        <v>260</v>
      </c>
      <c r="B186" s="70" t="s">
        <v>552</v>
      </c>
      <c r="C186" s="77">
        <v>364.29117483363302</v>
      </c>
      <c r="D186" s="77">
        <v>431.33622914196502</v>
      </c>
      <c r="E186" s="77">
        <v>395.48879272499897</v>
      </c>
      <c r="F186" s="77">
        <v>359.94070508626697</v>
      </c>
      <c r="G186" s="77">
        <v>303.41370770456302</v>
      </c>
      <c r="H186" s="77">
        <v>316.22710576766798</v>
      </c>
      <c r="I186" s="77">
        <v>325.03236724965501</v>
      </c>
      <c r="J186" s="77">
        <v>349.70528176541302</v>
      </c>
      <c r="K186" s="77">
        <v>385.39704112214002</v>
      </c>
      <c r="L186" s="77">
        <v>390.5039008137</v>
      </c>
      <c r="M186" s="77">
        <v>351.553905447224</v>
      </c>
      <c r="N186" s="77">
        <v>354.58156734264003</v>
      </c>
      <c r="O186" s="77"/>
      <c r="P186" s="70" t="s">
        <v>260</v>
      </c>
      <c r="Q186" s="70" t="s">
        <v>552</v>
      </c>
      <c r="R186" s="77">
        <v>37922</v>
      </c>
      <c r="S186" s="77">
        <v>37989</v>
      </c>
      <c r="T186" s="77">
        <v>38048</v>
      </c>
      <c r="U186" s="77">
        <v>38183</v>
      </c>
      <c r="V186" s="77">
        <v>38254</v>
      </c>
      <c r="W186" s="77">
        <v>38414</v>
      </c>
      <c r="X186" s="77">
        <v>38761</v>
      </c>
      <c r="Y186" s="77">
        <v>39009</v>
      </c>
      <c r="Z186" s="77">
        <v>39235</v>
      </c>
      <c r="AA186" s="77">
        <v>39506</v>
      </c>
      <c r="AB186" s="77">
        <v>39879</v>
      </c>
      <c r="AC186" s="77">
        <v>40089</v>
      </c>
      <c r="AE186" s="70" t="s">
        <v>260</v>
      </c>
      <c r="AF186" s="70" t="s">
        <v>552</v>
      </c>
      <c r="AG186" s="245">
        <f t="shared" si="24"/>
        <v>9.606328116492616</v>
      </c>
      <c r="AH186" s="245">
        <f t="shared" si="25"/>
        <v>11.354240152201033</v>
      </c>
      <c r="AI186" s="245">
        <f t="shared" si="26"/>
        <v>10.39446995177142</v>
      </c>
      <c r="AJ186" s="245">
        <f t="shared" si="27"/>
        <v>9.4267266869095394</v>
      </c>
      <c r="AK186" s="245">
        <f t="shared" si="28"/>
        <v>7.931555071484369</v>
      </c>
      <c r="AL186" s="245">
        <f t="shared" si="29"/>
        <v>8.2320796003453953</v>
      </c>
      <c r="AM186" s="245">
        <f t="shared" si="30"/>
        <v>8.3855516433955533</v>
      </c>
      <c r="AN186" s="245">
        <f t="shared" si="31"/>
        <v>8.9647333119386037</v>
      </c>
      <c r="AO186" s="245">
        <f t="shared" si="32"/>
        <v>9.822786826102714</v>
      </c>
      <c r="AP186" s="245">
        <f t="shared" si="33"/>
        <v>9.8846732347921833</v>
      </c>
      <c r="AQ186" s="245">
        <f t="shared" si="34"/>
        <v>8.8155145677480373</v>
      </c>
      <c r="AR186" s="245">
        <f t="shared" si="35"/>
        <v>8.8448593714644925</v>
      </c>
    </row>
    <row r="187" spans="1:44" x14ac:dyDescent="0.25">
      <c r="A187" s="70" t="s">
        <v>261</v>
      </c>
      <c r="B187" s="70" t="s">
        <v>553</v>
      </c>
      <c r="C187" s="77">
        <v>131.436985633874</v>
      </c>
      <c r="D187" s="77">
        <v>127.852775500655</v>
      </c>
      <c r="E187" s="77">
        <v>126.941722222081</v>
      </c>
      <c r="F187" s="77">
        <v>121.03743649377201</v>
      </c>
      <c r="G187" s="77">
        <v>117.99599475682599</v>
      </c>
      <c r="H187" s="77">
        <v>115.848139073197</v>
      </c>
      <c r="I187" s="77">
        <v>109.31953344948001</v>
      </c>
      <c r="J187" s="77">
        <v>107.348720045647</v>
      </c>
      <c r="K187" s="77">
        <v>101.55451813729999</v>
      </c>
      <c r="L187" s="77">
        <v>102.67519308652</v>
      </c>
      <c r="M187" s="77">
        <v>99.8619260494538</v>
      </c>
      <c r="N187" s="77">
        <v>103.02446001617599</v>
      </c>
      <c r="O187" s="77"/>
      <c r="P187" s="70" t="s">
        <v>261</v>
      </c>
      <c r="Q187" s="70" t="s">
        <v>553</v>
      </c>
      <c r="R187" s="77">
        <v>18518</v>
      </c>
      <c r="S187" s="77">
        <v>18455</v>
      </c>
      <c r="T187" s="77">
        <v>18314</v>
      </c>
      <c r="U187" s="77">
        <v>18220</v>
      </c>
      <c r="V187" s="77">
        <v>18281</v>
      </c>
      <c r="W187" s="77">
        <v>18580</v>
      </c>
      <c r="X187" s="77">
        <v>18747</v>
      </c>
      <c r="Y187" s="77">
        <v>18711</v>
      </c>
      <c r="Z187" s="77">
        <v>18979</v>
      </c>
      <c r="AA187" s="77">
        <v>18843</v>
      </c>
      <c r="AB187" s="77">
        <v>18829</v>
      </c>
      <c r="AC187" s="77">
        <v>18837</v>
      </c>
      <c r="AE187" s="70" t="s">
        <v>261</v>
      </c>
      <c r="AF187" s="70" t="s">
        <v>553</v>
      </c>
      <c r="AG187" s="245">
        <f t="shared" si="24"/>
        <v>7.0977959625161464</v>
      </c>
      <c r="AH187" s="245">
        <f t="shared" si="25"/>
        <v>6.9278122731322132</v>
      </c>
      <c r="AI187" s="245">
        <f t="shared" si="26"/>
        <v>6.9314034193557381</v>
      </c>
      <c r="AJ187" s="245">
        <f t="shared" si="27"/>
        <v>6.6431084793508237</v>
      </c>
      <c r="AK187" s="245">
        <f t="shared" si="28"/>
        <v>6.4545700321003228</v>
      </c>
      <c r="AL187" s="245">
        <f t="shared" si="29"/>
        <v>6.2350989813346072</v>
      </c>
      <c r="AM187" s="245">
        <f t="shared" si="30"/>
        <v>5.8313081266058573</v>
      </c>
      <c r="AN187" s="245">
        <f t="shared" si="31"/>
        <v>5.7371984418602429</v>
      </c>
      <c r="AO187" s="245">
        <f t="shared" si="32"/>
        <v>5.3508887790347224</v>
      </c>
      <c r="AP187" s="245">
        <f t="shared" si="33"/>
        <v>5.4489833405784642</v>
      </c>
      <c r="AQ187" s="245">
        <f t="shared" si="34"/>
        <v>5.3036234558103885</v>
      </c>
      <c r="AR187" s="245">
        <f t="shared" si="35"/>
        <v>5.4692604988148847</v>
      </c>
    </row>
    <row r="188" spans="1:44" x14ac:dyDescent="0.25">
      <c r="A188" s="70" t="s">
        <v>262</v>
      </c>
      <c r="B188" s="70" t="s">
        <v>554</v>
      </c>
      <c r="C188" s="77">
        <v>775.59475873373901</v>
      </c>
      <c r="D188" s="77">
        <v>665.45634899601203</v>
      </c>
      <c r="E188" s="77">
        <v>762.30599025993104</v>
      </c>
      <c r="F188" s="77">
        <v>751.052240802342</v>
      </c>
      <c r="G188" s="77">
        <v>711.44133691716104</v>
      </c>
      <c r="H188" s="77">
        <v>680.70708781510803</v>
      </c>
      <c r="I188" s="77">
        <v>681.84945897286298</v>
      </c>
      <c r="J188" s="77">
        <v>691.98219243772496</v>
      </c>
      <c r="K188" s="77">
        <v>691.64132810523995</v>
      </c>
      <c r="L188" s="77">
        <v>744.889993152839</v>
      </c>
      <c r="M188" s="77">
        <v>799.38782719744404</v>
      </c>
      <c r="N188" s="77">
        <v>778.66931850267804</v>
      </c>
      <c r="O188" s="77"/>
      <c r="P188" s="70" t="s">
        <v>262</v>
      </c>
      <c r="Q188" s="70" t="s">
        <v>554</v>
      </c>
      <c r="R188" s="77">
        <v>50610</v>
      </c>
      <c r="S188" s="77">
        <v>50984</v>
      </c>
      <c r="T188" s="77">
        <v>51402</v>
      </c>
      <c r="U188" s="77">
        <v>51761</v>
      </c>
      <c r="V188" s="77">
        <v>52212</v>
      </c>
      <c r="W188" s="77">
        <v>52859</v>
      </c>
      <c r="X188" s="77">
        <v>53134</v>
      </c>
      <c r="Y188" s="77">
        <v>53555</v>
      </c>
      <c r="Z188" s="77">
        <v>54133</v>
      </c>
      <c r="AA188" s="77">
        <v>54975</v>
      </c>
      <c r="AB188" s="77">
        <v>55729</v>
      </c>
      <c r="AC188" s="77">
        <v>56366</v>
      </c>
      <c r="AE188" s="70" t="s">
        <v>262</v>
      </c>
      <c r="AF188" s="70" t="s">
        <v>554</v>
      </c>
      <c r="AG188" s="245">
        <f t="shared" si="24"/>
        <v>15.32493101627621</v>
      </c>
      <c r="AH188" s="245">
        <f t="shared" si="25"/>
        <v>13.052258532010278</v>
      </c>
      <c r="AI188" s="245">
        <f t="shared" si="26"/>
        <v>14.830278787983563</v>
      </c>
      <c r="AJ188" s="245">
        <f t="shared" si="27"/>
        <v>14.510002527044337</v>
      </c>
      <c r="AK188" s="245">
        <f t="shared" si="28"/>
        <v>13.626011968841665</v>
      </c>
      <c r="AL188" s="245">
        <f t="shared" si="29"/>
        <v>12.877789739024726</v>
      </c>
      <c r="AM188" s="245">
        <f t="shared" si="30"/>
        <v>12.832639345294217</v>
      </c>
      <c r="AN188" s="245">
        <f t="shared" si="31"/>
        <v>12.920963354266172</v>
      </c>
      <c r="AO188" s="245">
        <f t="shared" si="32"/>
        <v>12.776704193472371</v>
      </c>
      <c r="AP188" s="245">
        <f t="shared" si="33"/>
        <v>13.549613336113488</v>
      </c>
      <c r="AQ188" s="245">
        <f t="shared" si="34"/>
        <v>14.344198302453732</v>
      </c>
      <c r="AR188" s="245">
        <f t="shared" si="35"/>
        <v>13.814521493501012</v>
      </c>
    </row>
    <row r="189" spans="1:44" x14ac:dyDescent="0.25">
      <c r="A189" s="70" t="s">
        <v>263</v>
      </c>
      <c r="B189" s="70" t="s">
        <v>555</v>
      </c>
      <c r="C189" s="77">
        <v>67.278368617098707</v>
      </c>
      <c r="D189" s="77">
        <v>65.279901161979694</v>
      </c>
      <c r="E189" s="77">
        <v>68.450444305595298</v>
      </c>
      <c r="F189" s="77">
        <v>66.956833605939707</v>
      </c>
      <c r="G189" s="77">
        <v>63.689604567603098</v>
      </c>
      <c r="H189" s="77">
        <v>62.956441817021201</v>
      </c>
      <c r="I189" s="77">
        <v>60.826059137934799</v>
      </c>
      <c r="J189" s="77">
        <v>63.275162483712698</v>
      </c>
      <c r="K189" s="77">
        <v>62.752468700920701</v>
      </c>
      <c r="L189" s="77">
        <v>63.721590661105203</v>
      </c>
      <c r="M189" s="77">
        <v>61.958338288056197</v>
      </c>
      <c r="N189" s="77">
        <v>62.373225622980797</v>
      </c>
      <c r="O189" s="77"/>
      <c r="P189" s="70" t="s">
        <v>263</v>
      </c>
      <c r="Q189" s="70" t="s">
        <v>555</v>
      </c>
      <c r="R189" s="77">
        <v>8809</v>
      </c>
      <c r="S189" s="77">
        <v>8859</v>
      </c>
      <c r="T189" s="77">
        <v>8841</v>
      </c>
      <c r="U189" s="77">
        <v>8790</v>
      </c>
      <c r="V189" s="77">
        <v>8832</v>
      </c>
      <c r="W189" s="77">
        <v>8805</v>
      </c>
      <c r="X189" s="77">
        <v>8885</v>
      </c>
      <c r="Y189" s="77">
        <v>8983</v>
      </c>
      <c r="Z189" s="77">
        <v>9048</v>
      </c>
      <c r="AA189" s="77">
        <v>9093</v>
      </c>
      <c r="AB189" s="77">
        <v>9176</v>
      </c>
      <c r="AC189" s="77">
        <v>9210</v>
      </c>
      <c r="AE189" s="70" t="s">
        <v>263</v>
      </c>
      <c r="AF189" s="70" t="s">
        <v>555</v>
      </c>
      <c r="AG189" s="245">
        <f t="shared" si="24"/>
        <v>7.6374581243158932</v>
      </c>
      <c r="AH189" s="245">
        <f t="shared" si="25"/>
        <v>7.3687663576001459</v>
      </c>
      <c r="AI189" s="245">
        <f t="shared" si="26"/>
        <v>7.742387094852992</v>
      </c>
      <c r="AJ189" s="245">
        <f t="shared" si="27"/>
        <v>7.6173872134174871</v>
      </c>
      <c r="AK189" s="245">
        <f t="shared" si="28"/>
        <v>7.2112324012231772</v>
      </c>
      <c r="AL189" s="245">
        <f t="shared" si="29"/>
        <v>7.1500785709280184</v>
      </c>
      <c r="AM189" s="245">
        <f t="shared" si="30"/>
        <v>6.8459267459690265</v>
      </c>
      <c r="AN189" s="245">
        <f t="shared" si="31"/>
        <v>7.0438787135380938</v>
      </c>
      <c r="AO189" s="245">
        <f t="shared" si="32"/>
        <v>6.9355071508533053</v>
      </c>
      <c r="AP189" s="245">
        <f t="shared" si="33"/>
        <v>7.0077631871885195</v>
      </c>
      <c r="AQ189" s="245">
        <f t="shared" si="34"/>
        <v>6.7522164655684609</v>
      </c>
      <c r="AR189" s="245">
        <f t="shared" si="35"/>
        <v>6.7723372011922693</v>
      </c>
    </row>
    <row r="190" spans="1:44" x14ac:dyDescent="0.25">
      <c r="A190" s="70" t="s">
        <v>264</v>
      </c>
      <c r="B190" s="70" t="s">
        <v>556</v>
      </c>
      <c r="C190" s="77">
        <v>85.355296017265701</v>
      </c>
      <c r="D190" s="77">
        <v>70.964895988780896</v>
      </c>
      <c r="E190" s="77">
        <v>74.114175221226404</v>
      </c>
      <c r="F190" s="77">
        <v>79.063953904338405</v>
      </c>
      <c r="G190" s="77">
        <v>69.046597990339293</v>
      </c>
      <c r="H190" s="77">
        <v>71.307953333389904</v>
      </c>
      <c r="I190" s="77">
        <v>67.891174321627801</v>
      </c>
      <c r="J190" s="77">
        <v>69.048494326764001</v>
      </c>
      <c r="K190" s="77">
        <v>66.187525244632099</v>
      </c>
      <c r="L190" s="77">
        <v>67.532492838934203</v>
      </c>
      <c r="M190" s="77">
        <v>65.146714708240694</v>
      </c>
      <c r="N190" s="77">
        <v>65.040389955543503</v>
      </c>
      <c r="O190" s="77"/>
      <c r="P190" s="70" t="s">
        <v>264</v>
      </c>
      <c r="Q190" s="70" t="s">
        <v>556</v>
      </c>
      <c r="R190" s="77">
        <v>12693</v>
      </c>
      <c r="S190" s="77">
        <v>12632</v>
      </c>
      <c r="T190" s="77">
        <v>12572</v>
      </c>
      <c r="U190" s="77">
        <v>12569</v>
      </c>
      <c r="V190" s="77">
        <v>12556</v>
      </c>
      <c r="W190" s="77">
        <v>12565</v>
      </c>
      <c r="X190" s="77">
        <v>12617</v>
      </c>
      <c r="Y190" s="77">
        <v>12669</v>
      </c>
      <c r="Z190" s="77">
        <v>12797</v>
      </c>
      <c r="AA190" s="77">
        <v>12827</v>
      </c>
      <c r="AB190" s="77">
        <v>12828</v>
      </c>
      <c r="AC190" s="77">
        <v>12846</v>
      </c>
      <c r="AE190" s="70" t="s">
        <v>264</v>
      </c>
      <c r="AF190" s="70" t="s">
        <v>556</v>
      </c>
      <c r="AG190" s="245">
        <f t="shared" si="24"/>
        <v>6.7245959203707324</v>
      </c>
      <c r="AH190" s="245">
        <f t="shared" si="25"/>
        <v>5.6178670035450358</v>
      </c>
      <c r="AI190" s="245">
        <f t="shared" si="26"/>
        <v>5.8951777936069369</v>
      </c>
      <c r="AJ190" s="245">
        <f t="shared" si="27"/>
        <v>6.2903933411041768</v>
      </c>
      <c r="AK190" s="245">
        <f t="shared" si="28"/>
        <v>5.4990919074816249</v>
      </c>
      <c r="AL190" s="245">
        <f t="shared" si="29"/>
        <v>5.6751256134810903</v>
      </c>
      <c r="AM190" s="245">
        <f t="shared" si="30"/>
        <v>5.3809284553877941</v>
      </c>
      <c r="AN190" s="245">
        <f t="shared" si="31"/>
        <v>5.450192937624438</v>
      </c>
      <c r="AO190" s="245">
        <f t="shared" si="32"/>
        <v>5.1721126236330468</v>
      </c>
      <c r="AP190" s="245">
        <f t="shared" si="33"/>
        <v>5.2648704170058638</v>
      </c>
      <c r="AQ190" s="245">
        <f t="shared" si="34"/>
        <v>5.0784779161397484</v>
      </c>
      <c r="AR190" s="245">
        <f t="shared" si="35"/>
        <v>5.0630850035453454</v>
      </c>
    </row>
    <row r="191" spans="1:44" x14ac:dyDescent="0.25">
      <c r="A191" s="70" t="s">
        <v>265</v>
      </c>
      <c r="B191" s="70" t="s">
        <v>557</v>
      </c>
      <c r="C191" s="77">
        <v>250.367847526958</v>
      </c>
      <c r="D191" s="77">
        <v>243.966561343427</v>
      </c>
      <c r="E191" s="77">
        <v>247.49686504955901</v>
      </c>
      <c r="F191" s="77">
        <v>241.50917188493901</v>
      </c>
      <c r="G191" s="77">
        <v>240.45407574982701</v>
      </c>
      <c r="H191" s="77">
        <v>237.24445482933399</v>
      </c>
      <c r="I191" s="77">
        <v>235.18387245846199</v>
      </c>
      <c r="J191" s="77">
        <v>237.46888848024801</v>
      </c>
      <c r="K191" s="77">
        <v>232.81114343941499</v>
      </c>
      <c r="L191" s="77">
        <v>235.23672357469701</v>
      </c>
      <c r="M191" s="77">
        <v>228.57929527304901</v>
      </c>
      <c r="N191" s="77">
        <v>230.784809460399</v>
      </c>
      <c r="O191" s="77"/>
      <c r="P191" s="70" t="s">
        <v>265</v>
      </c>
      <c r="Q191" s="70" t="s">
        <v>557</v>
      </c>
      <c r="R191" s="77">
        <v>31349</v>
      </c>
      <c r="S191" s="77">
        <v>31419</v>
      </c>
      <c r="T191" s="77">
        <v>31513</v>
      </c>
      <c r="U191" s="77">
        <v>31689</v>
      </c>
      <c r="V191" s="77">
        <v>31689</v>
      </c>
      <c r="W191" s="77">
        <v>31988</v>
      </c>
      <c r="X191" s="77">
        <v>32185</v>
      </c>
      <c r="Y191" s="77">
        <v>32511</v>
      </c>
      <c r="Z191" s="77">
        <v>32806</v>
      </c>
      <c r="AA191" s="77">
        <v>33077</v>
      </c>
      <c r="AB191" s="77">
        <v>33155</v>
      </c>
      <c r="AC191" s="77">
        <v>33246</v>
      </c>
      <c r="AE191" s="70" t="s">
        <v>265</v>
      </c>
      <c r="AF191" s="70" t="s">
        <v>557</v>
      </c>
      <c r="AG191" s="245">
        <f t="shared" si="24"/>
        <v>7.9864699839534916</v>
      </c>
      <c r="AH191" s="245">
        <f t="shared" si="25"/>
        <v>7.7649371827055917</v>
      </c>
      <c r="AI191" s="245">
        <f t="shared" si="26"/>
        <v>7.8538020832532291</v>
      </c>
      <c r="AJ191" s="245">
        <f t="shared" si="27"/>
        <v>7.6212304548877849</v>
      </c>
      <c r="AK191" s="245">
        <f t="shared" si="28"/>
        <v>7.5879351115474467</v>
      </c>
      <c r="AL191" s="245">
        <f t="shared" si="29"/>
        <v>7.4166704648410029</v>
      </c>
      <c r="AM191" s="245">
        <f t="shared" si="30"/>
        <v>7.3072509696585985</v>
      </c>
      <c r="AN191" s="245">
        <f t="shared" si="31"/>
        <v>7.3042628181307254</v>
      </c>
      <c r="AO191" s="245">
        <f t="shared" si="32"/>
        <v>7.0966025556122352</v>
      </c>
      <c r="AP191" s="245">
        <f t="shared" si="33"/>
        <v>7.111791382975996</v>
      </c>
      <c r="AQ191" s="245">
        <f t="shared" si="34"/>
        <v>6.8942631661302674</v>
      </c>
      <c r="AR191" s="245">
        <f t="shared" si="35"/>
        <v>6.9417316206580946</v>
      </c>
    </row>
    <row r="192" spans="1:44" x14ac:dyDescent="0.25">
      <c r="A192" s="70" t="s">
        <v>266</v>
      </c>
      <c r="B192" s="70" t="s">
        <v>558</v>
      </c>
      <c r="C192" s="77">
        <v>62.278781001075103</v>
      </c>
      <c r="D192" s="77">
        <v>59.191261459568601</v>
      </c>
      <c r="E192" s="77">
        <v>60.528100588613</v>
      </c>
      <c r="F192" s="77">
        <v>56.754126982506399</v>
      </c>
      <c r="G192" s="77">
        <v>55.342826287566602</v>
      </c>
      <c r="H192" s="77">
        <v>53.265945513812298</v>
      </c>
      <c r="I192" s="77">
        <v>51.418948941182002</v>
      </c>
      <c r="J192" s="77">
        <v>51.873903317555801</v>
      </c>
      <c r="K192" s="77">
        <v>50.663408449792001</v>
      </c>
      <c r="L192" s="77">
        <v>50.970881098869299</v>
      </c>
      <c r="M192" s="77">
        <v>50.0196871926738</v>
      </c>
      <c r="N192" s="77">
        <v>49.651105064446199</v>
      </c>
      <c r="O192" s="77"/>
      <c r="P192" s="70" t="s">
        <v>266</v>
      </c>
      <c r="Q192" s="70" t="s">
        <v>558</v>
      </c>
      <c r="R192" s="77">
        <v>11674</v>
      </c>
      <c r="S192" s="77">
        <v>11717</v>
      </c>
      <c r="T192" s="77">
        <v>11706</v>
      </c>
      <c r="U192" s="77">
        <v>11682</v>
      </c>
      <c r="V192" s="77">
        <v>11782</v>
      </c>
      <c r="W192" s="77">
        <v>11810</v>
      </c>
      <c r="X192" s="77">
        <v>11885</v>
      </c>
      <c r="Y192" s="77">
        <v>11802</v>
      </c>
      <c r="Z192" s="77">
        <v>11800</v>
      </c>
      <c r="AA192" s="77">
        <v>11910</v>
      </c>
      <c r="AB192" s="77">
        <v>11962</v>
      </c>
      <c r="AC192" s="77">
        <v>12087</v>
      </c>
      <c r="AE192" s="70" t="s">
        <v>266</v>
      </c>
      <c r="AF192" s="70" t="s">
        <v>558</v>
      </c>
      <c r="AG192" s="245">
        <f t="shared" si="24"/>
        <v>5.3348279082641001</v>
      </c>
      <c r="AH192" s="245">
        <f t="shared" si="25"/>
        <v>5.0517420380275331</v>
      </c>
      <c r="AI192" s="245">
        <f t="shared" si="26"/>
        <v>5.1706902946021698</v>
      </c>
      <c r="AJ192" s="245">
        <f t="shared" si="27"/>
        <v>4.8582543213924332</v>
      </c>
      <c r="AK192" s="245">
        <f t="shared" si="28"/>
        <v>4.6972352985542862</v>
      </c>
      <c r="AL192" s="245">
        <f t="shared" si="29"/>
        <v>4.5102409410509994</v>
      </c>
      <c r="AM192" s="245">
        <f t="shared" si="30"/>
        <v>4.3263734910544382</v>
      </c>
      <c r="AN192" s="245">
        <f t="shared" si="31"/>
        <v>4.3953485271611425</v>
      </c>
      <c r="AO192" s="245">
        <f t="shared" si="32"/>
        <v>4.2935091906603393</v>
      </c>
      <c r="AP192" s="245">
        <f t="shared" si="33"/>
        <v>4.279670957083904</v>
      </c>
      <c r="AQ192" s="245">
        <f t="shared" si="34"/>
        <v>4.1815488373745024</v>
      </c>
      <c r="AR192" s="245">
        <f t="shared" si="35"/>
        <v>4.1078104628482004</v>
      </c>
    </row>
    <row r="193" spans="1:44" x14ac:dyDescent="0.25">
      <c r="A193" s="70" t="s">
        <v>267</v>
      </c>
      <c r="B193" s="70" t="s">
        <v>559</v>
      </c>
      <c r="C193" s="77">
        <v>60.812704046495398</v>
      </c>
      <c r="D193" s="77">
        <v>52.619109761856897</v>
      </c>
      <c r="E193" s="77">
        <v>76.145297101946994</v>
      </c>
      <c r="F193" s="77">
        <v>76.371620831167405</v>
      </c>
      <c r="G193" s="77">
        <v>73.586656129222703</v>
      </c>
      <c r="H193" s="77">
        <v>71.575115380194802</v>
      </c>
      <c r="I193" s="77">
        <v>94.937180721818606</v>
      </c>
      <c r="J193" s="77">
        <v>99.293612863422496</v>
      </c>
      <c r="K193" s="77">
        <v>99.375954044898805</v>
      </c>
      <c r="L193" s="77">
        <v>101.282227696698</v>
      </c>
      <c r="M193" s="77">
        <v>177.55331518311101</v>
      </c>
      <c r="N193" s="77">
        <v>175.36400392550999</v>
      </c>
      <c r="O193" s="77"/>
      <c r="P193" s="70" t="s">
        <v>267</v>
      </c>
      <c r="Q193" s="70" t="s">
        <v>559</v>
      </c>
      <c r="R193" s="77">
        <v>8653</v>
      </c>
      <c r="S193" s="77">
        <v>8577</v>
      </c>
      <c r="T193" s="77">
        <v>8524</v>
      </c>
      <c r="U193" s="77">
        <v>8460</v>
      </c>
      <c r="V193" s="77">
        <v>8496</v>
      </c>
      <c r="W193" s="77">
        <v>8426</v>
      </c>
      <c r="X193" s="77">
        <v>8453</v>
      </c>
      <c r="Y193" s="77">
        <v>8505</v>
      </c>
      <c r="Z193" s="77">
        <v>8526</v>
      </c>
      <c r="AA193" s="77">
        <v>8618</v>
      </c>
      <c r="AB193" s="77">
        <v>8575</v>
      </c>
      <c r="AC193" s="77">
        <v>8564</v>
      </c>
      <c r="AE193" s="70" t="s">
        <v>267</v>
      </c>
      <c r="AF193" s="70" t="s">
        <v>559</v>
      </c>
      <c r="AG193" s="245">
        <f t="shared" si="24"/>
        <v>7.0279329765971799</v>
      </c>
      <c r="AH193" s="245">
        <f t="shared" si="25"/>
        <v>6.1349084483918501</v>
      </c>
      <c r="AI193" s="245">
        <f t="shared" si="26"/>
        <v>8.933047524864735</v>
      </c>
      <c r="AJ193" s="245">
        <f t="shared" si="27"/>
        <v>9.0273783488377539</v>
      </c>
      <c r="AK193" s="245">
        <f t="shared" si="28"/>
        <v>8.661329582064818</v>
      </c>
      <c r="AL193" s="245">
        <f t="shared" si="29"/>
        <v>8.4945544006877274</v>
      </c>
      <c r="AM193" s="245">
        <f t="shared" si="30"/>
        <v>11.231181914328475</v>
      </c>
      <c r="AN193" s="245">
        <f t="shared" si="31"/>
        <v>11.674734022742211</v>
      </c>
      <c r="AO193" s="245">
        <f t="shared" si="32"/>
        <v>11.655636176976168</v>
      </c>
      <c r="AP193" s="245">
        <f t="shared" si="33"/>
        <v>11.752405163227895</v>
      </c>
      <c r="AQ193" s="245">
        <f t="shared" si="34"/>
        <v>20.705925968875917</v>
      </c>
      <c r="AR193" s="245">
        <f t="shared" si="35"/>
        <v>20.476880421007706</v>
      </c>
    </row>
    <row r="194" spans="1:44" x14ac:dyDescent="0.25">
      <c r="A194" s="70" t="s">
        <v>268</v>
      </c>
      <c r="B194" s="70" t="s">
        <v>560</v>
      </c>
      <c r="C194" s="77">
        <v>73.580769998186994</v>
      </c>
      <c r="D194" s="77">
        <v>73.373217568327803</v>
      </c>
      <c r="E194" s="77">
        <v>72.147367791112302</v>
      </c>
      <c r="F194" s="77">
        <v>66.569658848820495</v>
      </c>
      <c r="G194" s="77">
        <v>61.427935684534702</v>
      </c>
      <c r="H194" s="77">
        <v>61.070620260621702</v>
      </c>
      <c r="I194" s="77">
        <v>57.840644020958003</v>
      </c>
      <c r="J194" s="77">
        <v>56.343856801040303</v>
      </c>
      <c r="K194" s="77">
        <v>55.169435050899303</v>
      </c>
      <c r="L194" s="77">
        <v>53.191818543345597</v>
      </c>
      <c r="M194" s="77">
        <v>52.787195335595698</v>
      </c>
      <c r="N194" s="77">
        <v>50.358841955768597</v>
      </c>
      <c r="O194" s="77"/>
      <c r="P194" s="70" t="s">
        <v>268</v>
      </c>
      <c r="Q194" s="70" t="s">
        <v>560</v>
      </c>
      <c r="R194" s="77">
        <v>12707</v>
      </c>
      <c r="S194" s="77">
        <v>12508</v>
      </c>
      <c r="T194" s="77">
        <v>12414</v>
      </c>
      <c r="U194" s="77">
        <v>12312</v>
      </c>
      <c r="V194" s="77">
        <v>12219</v>
      </c>
      <c r="W194" s="77">
        <v>12013</v>
      </c>
      <c r="X194" s="77">
        <v>11992</v>
      </c>
      <c r="Y194" s="77">
        <v>11910</v>
      </c>
      <c r="Z194" s="77">
        <v>12169</v>
      </c>
      <c r="AA194" s="77">
        <v>11890</v>
      </c>
      <c r="AB194" s="77">
        <v>11719</v>
      </c>
      <c r="AC194" s="77">
        <v>11616</v>
      </c>
      <c r="AE194" s="70" t="s">
        <v>268</v>
      </c>
      <c r="AF194" s="70" t="s">
        <v>560</v>
      </c>
      <c r="AG194" s="245">
        <f t="shared" si="24"/>
        <v>5.790569764553946</v>
      </c>
      <c r="AH194" s="245">
        <f t="shared" si="25"/>
        <v>5.8661030994825554</v>
      </c>
      <c r="AI194" s="245">
        <f t="shared" si="26"/>
        <v>5.8117744313768576</v>
      </c>
      <c r="AJ194" s="245">
        <f t="shared" si="27"/>
        <v>5.4068923691374673</v>
      </c>
      <c r="AK194" s="245">
        <f t="shared" si="28"/>
        <v>5.0272473757700871</v>
      </c>
      <c r="AL194" s="245">
        <f t="shared" si="29"/>
        <v>5.0837110014668863</v>
      </c>
      <c r="AM194" s="245">
        <f t="shared" si="30"/>
        <v>4.8232691812006339</v>
      </c>
      <c r="AN194" s="245">
        <f t="shared" si="31"/>
        <v>4.7308024182233668</v>
      </c>
      <c r="AO194" s="245">
        <f t="shared" si="32"/>
        <v>4.533604655345493</v>
      </c>
      <c r="AP194" s="245">
        <f t="shared" si="33"/>
        <v>4.4736600961602688</v>
      </c>
      <c r="AQ194" s="245">
        <f t="shared" si="34"/>
        <v>4.5044112411976869</v>
      </c>
      <c r="AR194" s="245">
        <f t="shared" si="35"/>
        <v>4.3352997551453685</v>
      </c>
    </row>
    <row r="195" spans="1:44" x14ac:dyDescent="0.25">
      <c r="A195" s="70" t="s">
        <v>269</v>
      </c>
      <c r="B195" s="70" t="s">
        <v>561</v>
      </c>
      <c r="C195" s="77">
        <v>24.916000929519001</v>
      </c>
      <c r="D195" s="77">
        <v>26.238563220414601</v>
      </c>
      <c r="E195" s="77">
        <v>26.8020844149281</v>
      </c>
      <c r="F195" s="77">
        <v>23.186037651037001</v>
      </c>
      <c r="G195" s="77">
        <v>19.3669036774305</v>
      </c>
      <c r="H195" s="77">
        <v>17.8573081742685</v>
      </c>
      <c r="I195" s="77">
        <v>16.763332748122401</v>
      </c>
      <c r="J195" s="77">
        <v>15.891643911366801</v>
      </c>
      <c r="K195" s="77">
        <v>16.197249273050499</v>
      </c>
      <c r="L195" s="77">
        <v>17.035810309365299</v>
      </c>
      <c r="M195" s="77">
        <v>15.802721284380601</v>
      </c>
      <c r="N195" s="77">
        <v>16.546530399062</v>
      </c>
      <c r="O195" s="77"/>
      <c r="P195" s="70" t="s">
        <v>269</v>
      </c>
      <c r="Q195" s="70" t="s">
        <v>561</v>
      </c>
      <c r="R195" s="77">
        <v>4383</v>
      </c>
      <c r="S195" s="77">
        <v>4363</v>
      </c>
      <c r="T195" s="77">
        <v>4273</v>
      </c>
      <c r="U195" s="77">
        <v>4218</v>
      </c>
      <c r="V195" s="77">
        <v>4150</v>
      </c>
      <c r="W195" s="77">
        <v>4131</v>
      </c>
      <c r="X195" s="77">
        <v>4106</v>
      </c>
      <c r="Y195" s="77">
        <v>4032</v>
      </c>
      <c r="Z195" s="77">
        <v>4046</v>
      </c>
      <c r="AA195" s="77">
        <v>4123</v>
      </c>
      <c r="AB195" s="77">
        <v>4055</v>
      </c>
      <c r="AC195" s="77">
        <v>4014</v>
      </c>
      <c r="AE195" s="70" t="s">
        <v>269</v>
      </c>
      <c r="AF195" s="70" t="s">
        <v>561</v>
      </c>
      <c r="AG195" s="245">
        <f t="shared" si="24"/>
        <v>5.6846910630889802</v>
      </c>
      <c r="AH195" s="245">
        <f t="shared" si="25"/>
        <v>6.013881095671465</v>
      </c>
      <c r="AI195" s="245">
        <f t="shared" si="26"/>
        <v>6.2724278995853266</v>
      </c>
      <c r="AJ195" s="245">
        <f t="shared" si="27"/>
        <v>5.4969268968793266</v>
      </c>
      <c r="AK195" s="245">
        <f t="shared" si="28"/>
        <v>4.666723777694096</v>
      </c>
      <c r="AL195" s="245">
        <f t="shared" si="29"/>
        <v>4.3227567596873637</v>
      </c>
      <c r="AM195" s="245">
        <f t="shared" si="30"/>
        <v>4.0826431437219677</v>
      </c>
      <c r="AN195" s="245">
        <f t="shared" si="31"/>
        <v>3.9413799383350199</v>
      </c>
      <c r="AO195" s="245">
        <f t="shared" si="32"/>
        <v>4.0032746596763467</v>
      </c>
      <c r="AP195" s="245">
        <f t="shared" si="33"/>
        <v>4.1318967522108414</v>
      </c>
      <c r="AQ195" s="245">
        <f t="shared" si="34"/>
        <v>3.8970952612529226</v>
      </c>
      <c r="AR195" s="245">
        <f t="shared" si="35"/>
        <v>4.1222048826761339</v>
      </c>
    </row>
    <row r="196" spans="1:44" x14ac:dyDescent="0.25">
      <c r="A196" s="70" t="s">
        <v>270</v>
      </c>
      <c r="B196" s="70" t="s">
        <v>562</v>
      </c>
      <c r="C196" s="77">
        <v>114.28422112171199</v>
      </c>
      <c r="D196" s="77">
        <v>117.564281985024</v>
      </c>
      <c r="E196" s="77">
        <v>118.347159188891</v>
      </c>
      <c r="F196" s="77">
        <v>121.538320733806</v>
      </c>
      <c r="G196" s="77">
        <v>117.008956057064</v>
      </c>
      <c r="H196" s="77">
        <v>83.117808867571298</v>
      </c>
      <c r="I196" s="77">
        <v>66.417156804409899</v>
      </c>
      <c r="J196" s="77">
        <v>70.681392068030704</v>
      </c>
      <c r="K196" s="77">
        <v>70.698577779773402</v>
      </c>
      <c r="L196" s="77">
        <v>100.617419021579</v>
      </c>
      <c r="M196" s="77">
        <v>60.6828354124711</v>
      </c>
      <c r="N196" s="77">
        <v>66.103513332032605</v>
      </c>
      <c r="O196" s="77"/>
      <c r="P196" s="70" t="s">
        <v>270</v>
      </c>
      <c r="Q196" s="70" t="s">
        <v>562</v>
      </c>
      <c r="R196" s="77">
        <v>14655</v>
      </c>
      <c r="S196" s="77">
        <v>14833</v>
      </c>
      <c r="T196" s="77">
        <v>14926</v>
      </c>
      <c r="U196" s="77">
        <v>14943</v>
      </c>
      <c r="V196" s="77">
        <v>15061</v>
      </c>
      <c r="W196" s="77">
        <v>15136</v>
      </c>
      <c r="X196" s="77">
        <v>15256</v>
      </c>
      <c r="Y196" s="77">
        <v>15420</v>
      </c>
      <c r="Z196" s="77">
        <v>15725</v>
      </c>
      <c r="AA196" s="77">
        <v>16174</v>
      </c>
      <c r="AB196" s="77">
        <v>16483</v>
      </c>
      <c r="AC196" s="77">
        <v>16568</v>
      </c>
      <c r="AE196" s="70" t="s">
        <v>270</v>
      </c>
      <c r="AF196" s="70" t="s">
        <v>562</v>
      </c>
      <c r="AG196" s="245">
        <f t="shared" si="24"/>
        <v>7.7983091860601839</v>
      </c>
      <c r="AH196" s="245">
        <f t="shared" si="25"/>
        <v>7.9258600407890505</v>
      </c>
      <c r="AI196" s="245">
        <f t="shared" si="26"/>
        <v>7.9289266507363667</v>
      </c>
      <c r="AJ196" s="245">
        <f t="shared" si="27"/>
        <v>8.1334618706957098</v>
      </c>
      <c r="AK196" s="245">
        <f t="shared" si="28"/>
        <v>7.7690031244315785</v>
      </c>
      <c r="AL196" s="245">
        <f t="shared" si="29"/>
        <v>5.4913985774029657</v>
      </c>
      <c r="AM196" s="245">
        <f t="shared" si="30"/>
        <v>4.3535105404044243</v>
      </c>
      <c r="AN196" s="245">
        <f t="shared" si="31"/>
        <v>4.5837478643340273</v>
      </c>
      <c r="AO196" s="245">
        <f t="shared" si="32"/>
        <v>4.495934993944255</v>
      </c>
      <c r="AP196" s="245">
        <f t="shared" si="33"/>
        <v>6.2209360097427355</v>
      </c>
      <c r="AQ196" s="245">
        <f t="shared" si="34"/>
        <v>3.6815407032986167</v>
      </c>
      <c r="AR196" s="245">
        <f t="shared" si="35"/>
        <v>3.9898305970565304</v>
      </c>
    </row>
    <row r="197" spans="1:44" x14ac:dyDescent="0.25">
      <c r="A197" s="70" t="s">
        <v>271</v>
      </c>
      <c r="B197" s="70" t="s">
        <v>563</v>
      </c>
      <c r="C197" s="77">
        <v>16.1452848224992</v>
      </c>
      <c r="D197" s="77">
        <v>16.276728692714499</v>
      </c>
      <c r="E197" s="77">
        <v>17.436815909041101</v>
      </c>
      <c r="F197" s="77">
        <v>15.439826951318601</v>
      </c>
      <c r="G197" s="77">
        <v>13.846373141936899</v>
      </c>
      <c r="H197" s="77">
        <v>13.768368835794901</v>
      </c>
      <c r="I197" s="77">
        <v>13.276975903493099</v>
      </c>
      <c r="J197" s="77">
        <v>13.330720456262799</v>
      </c>
      <c r="K197" s="77">
        <v>13.1835628904113</v>
      </c>
      <c r="L197" s="77">
        <v>13.385378784481301</v>
      </c>
      <c r="M197" s="77">
        <v>12.7771493513893</v>
      </c>
      <c r="N197" s="77">
        <v>12.035770349568301</v>
      </c>
      <c r="O197" s="77"/>
      <c r="P197" s="70" t="s">
        <v>271</v>
      </c>
      <c r="Q197" s="70" t="s">
        <v>563</v>
      </c>
      <c r="R197" s="77">
        <v>3814</v>
      </c>
      <c r="S197" s="77">
        <v>3793</v>
      </c>
      <c r="T197" s="77">
        <v>3771</v>
      </c>
      <c r="U197" s="77">
        <v>3702</v>
      </c>
      <c r="V197" s="77">
        <v>3642</v>
      </c>
      <c r="W197" s="77">
        <v>3656</v>
      </c>
      <c r="X197" s="77">
        <v>3656</v>
      </c>
      <c r="Y197" s="77">
        <v>3663</v>
      </c>
      <c r="Z197" s="77">
        <v>3738</v>
      </c>
      <c r="AA197" s="77">
        <v>3763</v>
      </c>
      <c r="AB197" s="77">
        <v>3789</v>
      </c>
      <c r="AC197" s="77">
        <v>3740</v>
      </c>
      <c r="AE197" s="70" t="s">
        <v>271</v>
      </c>
      <c r="AF197" s="70" t="s">
        <v>563</v>
      </c>
      <c r="AG197" s="245">
        <f t="shared" si="24"/>
        <v>4.2331632990296804</v>
      </c>
      <c r="AH197" s="245">
        <f t="shared" si="25"/>
        <v>4.2912545986592407</v>
      </c>
      <c r="AI197" s="245">
        <f t="shared" si="26"/>
        <v>4.6239236035643341</v>
      </c>
      <c r="AJ197" s="245">
        <f t="shared" si="27"/>
        <v>4.1706717858775262</v>
      </c>
      <c r="AK197" s="245">
        <f t="shared" si="28"/>
        <v>3.8018597314489018</v>
      </c>
      <c r="AL197" s="245">
        <f t="shared" si="29"/>
        <v>3.7659652176681897</v>
      </c>
      <c r="AM197" s="245">
        <f t="shared" si="30"/>
        <v>3.6315579604740424</v>
      </c>
      <c r="AN197" s="245">
        <f t="shared" si="31"/>
        <v>3.639290323850068</v>
      </c>
      <c r="AO197" s="245">
        <f t="shared" si="32"/>
        <v>3.5269028599281165</v>
      </c>
      <c r="AP197" s="245">
        <f t="shared" si="33"/>
        <v>3.5571030519482596</v>
      </c>
      <c r="AQ197" s="245">
        <f t="shared" si="34"/>
        <v>3.3721692666638425</v>
      </c>
      <c r="AR197" s="245">
        <f t="shared" si="35"/>
        <v>3.2181204143230748</v>
      </c>
    </row>
    <row r="198" spans="1:44" x14ac:dyDescent="0.25">
      <c r="A198" s="70" t="s">
        <v>272</v>
      </c>
      <c r="B198" s="70" t="s">
        <v>564</v>
      </c>
      <c r="C198" s="77">
        <v>37.8342840530457</v>
      </c>
      <c r="D198" s="77">
        <v>37.765180483283402</v>
      </c>
      <c r="E198" s="77">
        <v>39.238660333396801</v>
      </c>
      <c r="F198" s="77">
        <v>36.134908186089397</v>
      </c>
      <c r="G198" s="77">
        <v>34.433529669821098</v>
      </c>
      <c r="H198" s="77">
        <v>33.415758764738101</v>
      </c>
      <c r="I198" s="77">
        <v>33.265135883208202</v>
      </c>
      <c r="J198" s="77">
        <v>34.396165988295003</v>
      </c>
      <c r="K198" s="77">
        <v>33.069700370790301</v>
      </c>
      <c r="L198" s="77">
        <v>33.476634394759003</v>
      </c>
      <c r="M198" s="77">
        <v>31.2795804416671</v>
      </c>
      <c r="N198" s="77">
        <v>30.202530910524601</v>
      </c>
      <c r="O198" s="77"/>
      <c r="P198" s="70" t="s">
        <v>272</v>
      </c>
      <c r="Q198" s="70" t="s">
        <v>564</v>
      </c>
      <c r="R198" s="77">
        <v>11415</v>
      </c>
      <c r="S198" s="77">
        <v>11401</v>
      </c>
      <c r="T198" s="77">
        <v>11266</v>
      </c>
      <c r="U198" s="77">
        <v>11229</v>
      </c>
      <c r="V198" s="77">
        <v>11311</v>
      </c>
      <c r="W198" s="77">
        <v>11292</v>
      </c>
      <c r="X198" s="77">
        <v>11379</v>
      </c>
      <c r="Y198" s="77">
        <v>11379</v>
      </c>
      <c r="Z198" s="77">
        <v>11451</v>
      </c>
      <c r="AA198" s="77">
        <v>11509</v>
      </c>
      <c r="AB198" s="77">
        <v>11518</v>
      </c>
      <c r="AC198" s="77">
        <v>11499</v>
      </c>
      <c r="AE198" s="70" t="s">
        <v>272</v>
      </c>
      <c r="AF198" s="70" t="s">
        <v>564</v>
      </c>
      <c r="AG198" s="245">
        <f t="shared" si="24"/>
        <v>3.3144357470911689</v>
      </c>
      <c r="AH198" s="245">
        <f t="shared" si="25"/>
        <v>3.3124445647998773</v>
      </c>
      <c r="AI198" s="245">
        <f t="shared" si="26"/>
        <v>3.4829274217465649</v>
      </c>
      <c r="AJ198" s="245">
        <f t="shared" si="27"/>
        <v>3.2179987698004631</v>
      </c>
      <c r="AK198" s="245">
        <f t="shared" si="28"/>
        <v>3.0442515842826534</v>
      </c>
      <c r="AL198" s="245">
        <f t="shared" si="29"/>
        <v>2.9592418318046492</v>
      </c>
      <c r="AM198" s="245">
        <f t="shared" si="30"/>
        <v>2.9233795485726519</v>
      </c>
      <c r="AN198" s="245">
        <f t="shared" si="31"/>
        <v>3.0227758140693388</v>
      </c>
      <c r="AO198" s="245">
        <f t="shared" si="32"/>
        <v>2.8879312174299447</v>
      </c>
      <c r="AP198" s="245">
        <f t="shared" si="33"/>
        <v>2.9087352849734125</v>
      </c>
      <c r="AQ198" s="245">
        <f t="shared" si="34"/>
        <v>2.7157128357064684</v>
      </c>
      <c r="AR198" s="245">
        <f t="shared" si="35"/>
        <v>2.6265354300830159</v>
      </c>
    </row>
    <row r="199" spans="1:44" x14ac:dyDescent="0.25">
      <c r="A199" s="70" t="s">
        <v>273</v>
      </c>
      <c r="B199" s="70" t="s">
        <v>565</v>
      </c>
      <c r="C199" s="77">
        <v>104.605719798801</v>
      </c>
      <c r="D199" s="77">
        <v>106.372717332682</v>
      </c>
      <c r="E199" s="77">
        <v>92.560437871104497</v>
      </c>
      <c r="F199" s="77">
        <v>80.917724397674903</v>
      </c>
      <c r="G199" s="77">
        <v>72.481714341129702</v>
      </c>
      <c r="H199" s="77">
        <v>74.048790907235102</v>
      </c>
      <c r="I199" s="77">
        <v>74.249961561041104</v>
      </c>
      <c r="J199" s="77">
        <v>69.352377063784701</v>
      </c>
      <c r="K199" s="77">
        <v>65.378889115432202</v>
      </c>
      <c r="L199" s="77">
        <v>64.743774946988395</v>
      </c>
      <c r="M199" s="77">
        <v>90.507973350113701</v>
      </c>
      <c r="N199" s="77">
        <v>77.579175186772204</v>
      </c>
      <c r="O199" s="77"/>
      <c r="P199" s="70" t="s">
        <v>273</v>
      </c>
      <c r="Q199" s="70" t="s">
        <v>565</v>
      </c>
      <c r="R199" s="77">
        <v>9250</v>
      </c>
      <c r="S199" s="77">
        <v>9142</v>
      </c>
      <c r="T199" s="77">
        <v>9091</v>
      </c>
      <c r="U199" s="77">
        <v>9017</v>
      </c>
      <c r="V199" s="77">
        <v>8939</v>
      </c>
      <c r="W199" s="77">
        <v>8925</v>
      </c>
      <c r="X199" s="77">
        <v>8958</v>
      </c>
      <c r="Y199" s="77">
        <v>8945</v>
      </c>
      <c r="Z199" s="77">
        <v>9063</v>
      </c>
      <c r="AA199" s="77">
        <v>9011</v>
      </c>
      <c r="AB199" s="77">
        <v>9016</v>
      </c>
      <c r="AC199" s="77">
        <v>9047</v>
      </c>
      <c r="AE199" s="70" t="s">
        <v>273</v>
      </c>
      <c r="AF199" s="70" t="s">
        <v>565</v>
      </c>
      <c r="AG199" s="245">
        <f t="shared" si="24"/>
        <v>11.308726464735244</v>
      </c>
      <c r="AH199" s="245">
        <f t="shared" si="25"/>
        <v>11.635606796399257</v>
      </c>
      <c r="AI199" s="245">
        <f t="shared" si="26"/>
        <v>10.181546350357991</v>
      </c>
      <c r="AJ199" s="245">
        <f t="shared" si="27"/>
        <v>8.9739075521431637</v>
      </c>
      <c r="AK199" s="245">
        <f t="shared" si="28"/>
        <v>8.1084813000480711</v>
      </c>
      <c r="AL199" s="245">
        <f t="shared" si="29"/>
        <v>8.2967832949283036</v>
      </c>
      <c r="AM199" s="245">
        <f t="shared" si="30"/>
        <v>8.2886762180220028</v>
      </c>
      <c r="AN199" s="245">
        <f t="shared" si="31"/>
        <v>7.7532003425136615</v>
      </c>
      <c r="AO199" s="245">
        <f t="shared" si="32"/>
        <v>7.2138242431239332</v>
      </c>
      <c r="AP199" s="245">
        <f t="shared" si="33"/>
        <v>7.1849711404936629</v>
      </c>
      <c r="AQ199" s="245">
        <f t="shared" si="34"/>
        <v>10.038595092071173</v>
      </c>
      <c r="AR199" s="245">
        <f t="shared" si="35"/>
        <v>8.5751271346050846</v>
      </c>
    </row>
    <row r="200" spans="1:44" x14ac:dyDescent="0.25">
      <c r="A200" s="70" t="s">
        <v>274</v>
      </c>
      <c r="B200" s="70" t="s">
        <v>566</v>
      </c>
      <c r="C200" s="77">
        <v>63.598038150101601</v>
      </c>
      <c r="D200" s="77">
        <v>60.908900260351501</v>
      </c>
      <c r="E200" s="77">
        <v>62.847196176423999</v>
      </c>
      <c r="F200" s="77">
        <v>57.623209195246098</v>
      </c>
      <c r="G200" s="77">
        <v>54.893463870020597</v>
      </c>
      <c r="H200" s="77">
        <v>53.029192400290398</v>
      </c>
      <c r="I200" s="77">
        <v>52.019005400571899</v>
      </c>
      <c r="J200" s="77">
        <v>49.3802135054448</v>
      </c>
      <c r="K200" s="77">
        <v>46.8829310759142</v>
      </c>
      <c r="L200" s="77">
        <v>46.269448064101297</v>
      </c>
      <c r="M200" s="77">
        <v>42.976914237037001</v>
      </c>
      <c r="N200" s="77">
        <v>41.982146150640901</v>
      </c>
      <c r="O200" s="77"/>
      <c r="P200" s="70" t="s">
        <v>274</v>
      </c>
      <c r="Q200" s="70" t="s">
        <v>566</v>
      </c>
      <c r="R200" s="77">
        <v>9952</v>
      </c>
      <c r="S200" s="77">
        <v>9915</v>
      </c>
      <c r="T200" s="77">
        <v>9855</v>
      </c>
      <c r="U200" s="77">
        <v>9827</v>
      </c>
      <c r="V200" s="77">
        <v>9864</v>
      </c>
      <c r="W200" s="77">
        <v>9953</v>
      </c>
      <c r="X200" s="77">
        <v>9804</v>
      </c>
      <c r="Y200" s="77">
        <v>9869</v>
      </c>
      <c r="Z200" s="77">
        <v>9958</v>
      </c>
      <c r="AA200" s="77">
        <v>9948</v>
      </c>
      <c r="AB200" s="77">
        <v>10011</v>
      </c>
      <c r="AC200" s="77">
        <v>10070</v>
      </c>
      <c r="AE200" s="70" t="s">
        <v>274</v>
      </c>
      <c r="AF200" s="70" t="s">
        <v>566</v>
      </c>
      <c r="AG200" s="245">
        <f t="shared" si="24"/>
        <v>6.3904781099378622</v>
      </c>
      <c r="AH200" s="245">
        <f t="shared" si="25"/>
        <v>6.1431064306960668</v>
      </c>
      <c r="AI200" s="245">
        <f t="shared" si="26"/>
        <v>6.3771888560552004</v>
      </c>
      <c r="AJ200" s="245">
        <f t="shared" si="27"/>
        <v>5.8637640373711299</v>
      </c>
      <c r="AK200" s="245">
        <f t="shared" si="28"/>
        <v>5.5650308059631586</v>
      </c>
      <c r="AL200" s="245">
        <f t="shared" si="29"/>
        <v>5.3279606551080478</v>
      </c>
      <c r="AM200" s="245">
        <f t="shared" si="30"/>
        <v>5.3058961036895038</v>
      </c>
      <c r="AN200" s="245">
        <f t="shared" si="31"/>
        <v>5.0035680925569768</v>
      </c>
      <c r="AO200" s="245">
        <f t="shared" si="32"/>
        <v>4.7080669889449895</v>
      </c>
      <c r="AP200" s="245">
        <f t="shared" si="33"/>
        <v>4.6511306859772112</v>
      </c>
      <c r="AQ200" s="245">
        <f t="shared" si="34"/>
        <v>4.2929691576303073</v>
      </c>
      <c r="AR200" s="245">
        <f t="shared" si="35"/>
        <v>4.1690313952970115</v>
      </c>
    </row>
    <row r="201" spans="1:44" x14ac:dyDescent="0.25">
      <c r="A201" s="70" t="s">
        <v>275</v>
      </c>
      <c r="B201" s="70" t="s">
        <v>567</v>
      </c>
      <c r="C201" s="77">
        <v>100.94214134376701</v>
      </c>
      <c r="D201" s="77">
        <v>97.3929554891414</v>
      </c>
      <c r="E201" s="77">
        <v>101.176889186796</v>
      </c>
      <c r="F201" s="77">
        <v>92.568933833888195</v>
      </c>
      <c r="G201" s="77">
        <v>89.227046817183407</v>
      </c>
      <c r="H201" s="77">
        <v>88.800834533343206</v>
      </c>
      <c r="I201" s="77">
        <v>83.727898919970698</v>
      </c>
      <c r="J201" s="77">
        <v>87.888048959732004</v>
      </c>
      <c r="K201" s="77">
        <v>86.012976246285604</v>
      </c>
      <c r="L201" s="77">
        <v>83.313162096938498</v>
      </c>
      <c r="M201" s="77">
        <v>74.5341461893169</v>
      </c>
      <c r="N201" s="77">
        <v>74.947631191570807</v>
      </c>
      <c r="O201" s="77"/>
      <c r="P201" s="70" t="s">
        <v>275</v>
      </c>
      <c r="Q201" s="70" t="s">
        <v>567</v>
      </c>
      <c r="R201" s="77">
        <v>13473</v>
      </c>
      <c r="S201" s="77">
        <v>13345</v>
      </c>
      <c r="T201" s="77">
        <v>13255</v>
      </c>
      <c r="U201" s="77">
        <v>13142</v>
      </c>
      <c r="V201" s="77">
        <v>13102</v>
      </c>
      <c r="W201" s="77">
        <v>13011</v>
      </c>
      <c r="X201" s="77">
        <v>13099</v>
      </c>
      <c r="Y201" s="77">
        <v>13208</v>
      </c>
      <c r="Z201" s="77">
        <v>13425</v>
      </c>
      <c r="AA201" s="77">
        <v>13331</v>
      </c>
      <c r="AB201" s="77">
        <v>13261</v>
      </c>
      <c r="AC201" s="77">
        <v>13306</v>
      </c>
      <c r="AE201" s="70" t="s">
        <v>275</v>
      </c>
      <c r="AF201" s="70" t="s">
        <v>567</v>
      </c>
      <c r="AG201" s="245">
        <f t="shared" ref="AG201:AG264" si="36">(C201*1000)/R201</f>
        <v>7.4921800151241014</v>
      </c>
      <c r="AH201" s="245">
        <f t="shared" ref="AH201:AH264" si="37">(D201*1000)/S201</f>
        <v>7.2980858365785988</v>
      </c>
      <c r="AI201" s="245">
        <f t="shared" ref="AI201:AI264" si="38">(E201*1000)/T201</f>
        <v>7.6331112174119955</v>
      </c>
      <c r="AJ201" s="245">
        <f t="shared" ref="AJ201:AJ264" si="39">(F201*1000)/U201</f>
        <v>7.0437478187405409</v>
      </c>
      <c r="AK201" s="245">
        <f t="shared" ref="AK201:AK264" si="40">(G201*1000)/V201</f>
        <v>6.81018522494149</v>
      </c>
      <c r="AL201" s="245">
        <f t="shared" ref="AL201:AL264" si="41">(H201*1000)/W201</f>
        <v>6.8250583762465</v>
      </c>
      <c r="AM201" s="245">
        <f t="shared" ref="AM201:AM264" si="42">(I201*1000)/X201</f>
        <v>6.3919305992801512</v>
      </c>
      <c r="AN201" s="245">
        <f t="shared" ref="AN201:AN264" si="43">(J201*1000)/Y201</f>
        <v>6.6541527074297395</v>
      </c>
      <c r="AO201" s="245">
        <f t="shared" ref="AO201:AO264" si="44">(K201*1000)/Z201</f>
        <v>6.4069256049374745</v>
      </c>
      <c r="AP201" s="245">
        <f t="shared" ref="AP201:AP264" si="45">(L201*1000)/AA201</f>
        <v>6.2495808339163226</v>
      </c>
      <c r="AQ201" s="245">
        <f t="shared" ref="AQ201:AQ264" si="46">(M201*1000)/AB201</f>
        <v>5.6205524613013278</v>
      </c>
      <c r="AR201" s="245">
        <f t="shared" ref="AR201:AR264" si="47">(N201*1000)/AC201</f>
        <v>5.632619208745739</v>
      </c>
    </row>
    <row r="202" spans="1:44" x14ac:dyDescent="0.25">
      <c r="A202" s="70" t="s">
        <v>276</v>
      </c>
      <c r="B202" s="70" t="s">
        <v>568</v>
      </c>
      <c r="C202" s="77">
        <v>365.11125844742003</v>
      </c>
      <c r="D202" s="77">
        <v>375.30728916303298</v>
      </c>
      <c r="E202" s="77">
        <v>380.047526423688</v>
      </c>
      <c r="F202" s="77">
        <v>330.56138582908</v>
      </c>
      <c r="G202" s="77">
        <v>318.79455036955397</v>
      </c>
      <c r="H202" s="77">
        <v>303.12430814055102</v>
      </c>
      <c r="I202" s="77">
        <v>289.600113712123</v>
      </c>
      <c r="J202" s="77">
        <v>287.2300759721</v>
      </c>
      <c r="K202" s="77">
        <v>288.67001777710499</v>
      </c>
      <c r="L202" s="77">
        <v>278.126323151919</v>
      </c>
      <c r="M202" s="77">
        <v>268.05148773701802</v>
      </c>
      <c r="N202" s="77">
        <v>271.692045298251</v>
      </c>
      <c r="O202" s="77"/>
      <c r="P202" s="70" t="s">
        <v>276</v>
      </c>
      <c r="Q202" s="70" t="s">
        <v>568</v>
      </c>
      <c r="R202" s="77">
        <v>83994</v>
      </c>
      <c r="S202" s="77">
        <v>84736</v>
      </c>
      <c r="T202" s="77">
        <v>85753</v>
      </c>
      <c r="U202" s="77">
        <v>86409</v>
      </c>
      <c r="V202" s="77">
        <v>86929</v>
      </c>
      <c r="W202" s="77">
        <v>87786</v>
      </c>
      <c r="X202" s="77">
        <v>88350</v>
      </c>
      <c r="Y202" s="77">
        <v>89245</v>
      </c>
      <c r="Z202" s="77">
        <v>90198</v>
      </c>
      <c r="AA202" s="77">
        <v>91120</v>
      </c>
      <c r="AB202" s="77">
        <v>92497</v>
      </c>
      <c r="AC202" s="77">
        <v>93898</v>
      </c>
      <c r="AE202" s="70" t="s">
        <v>276</v>
      </c>
      <c r="AF202" s="70" t="s">
        <v>568</v>
      </c>
      <c r="AG202" s="245">
        <f t="shared" si="36"/>
        <v>4.3468730914996314</v>
      </c>
      <c r="AH202" s="245">
        <f t="shared" si="37"/>
        <v>4.4291362486196295</v>
      </c>
      <c r="AI202" s="245">
        <f t="shared" si="38"/>
        <v>4.4318860730666918</v>
      </c>
      <c r="AJ202" s="245">
        <f t="shared" si="39"/>
        <v>3.825543471502737</v>
      </c>
      <c r="AK202" s="245">
        <f t="shared" si="40"/>
        <v>3.6672980290760733</v>
      </c>
      <c r="AL202" s="245">
        <f t="shared" si="41"/>
        <v>3.4529914580975443</v>
      </c>
      <c r="AM202" s="245">
        <f t="shared" si="42"/>
        <v>3.2778733866680589</v>
      </c>
      <c r="AN202" s="245">
        <f t="shared" si="43"/>
        <v>3.2184444615619925</v>
      </c>
      <c r="AO202" s="245">
        <f t="shared" si="44"/>
        <v>3.2004037537096717</v>
      </c>
      <c r="AP202" s="245">
        <f t="shared" si="45"/>
        <v>3.0523081996479258</v>
      </c>
      <c r="AQ202" s="245">
        <f t="shared" si="46"/>
        <v>2.8979479089810267</v>
      </c>
      <c r="AR202" s="245">
        <f t="shared" si="47"/>
        <v>2.893480641741581</v>
      </c>
    </row>
    <row r="203" spans="1:44" x14ac:dyDescent="0.25">
      <c r="A203" s="70" t="s">
        <v>277</v>
      </c>
      <c r="B203" s="70" t="s">
        <v>569</v>
      </c>
      <c r="C203" s="77">
        <v>161.97528513728199</v>
      </c>
      <c r="D203" s="77">
        <v>153.20016414265601</v>
      </c>
      <c r="E203" s="77">
        <v>163.28013873698001</v>
      </c>
      <c r="F203" s="77">
        <v>144.85699355988899</v>
      </c>
      <c r="G203" s="77">
        <v>136.94154445263101</v>
      </c>
      <c r="H203" s="77">
        <v>123.65661775911001</v>
      </c>
      <c r="I203" s="77">
        <v>123.388606281069</v>
      </c>
      <c r="J203" s="77">
        <v>125.831516875893</v>
      </c>
      <c r="K203" s="77">
        <v>120.30678214997801</v>
      </c>
      <c r="L203" s="77">
        <v>120.144711987764</v>
      </c>
      <c r="M203" s="77">
        <v>118.628254814459</v>
      </c>
      <c r="N203" s="77">
        <v>112.26527189006001</v>
      </c>
      <c r="O203" s="77"/>
      <c r="P203" s="70" t="s">
        <v>277</v>
      </c>
      <c r="Q203" s="70" t="s">
        <v>569</v>
      </c>
      <c r="R203" s="77">
        <v>23958</v>
      </c>
      <c r="S203" s="77">
        <v>23963</v>
      </c>
      <c r="T203" s="77">
        <v>23808</v>
      </c>
      <c r="U203" s="77">
        <v>23698</v>
      </c>
      <c r="V203" s="77">
        <v>23729</v>
      </c>
      <c r="W203" s="77">
        <v>23949</v>
      </c>
      <c r="X203" s="77">
        <v>24114</v>
      </c>
      <c r="Y203" s="77">
        <v>24270</v>
      </c>
      <c r="Z203" s="77">
        <v>24671</v>
      </c>
      <c r="AA203" s="77">
        <v>24650</v>
      </c>
      <c r="AB203" s="77">
        <v>24336</v>
      </c>
      <c r="AC203" s="77">
        <v>24255</v>
      </c>
      <c r="AE203" s="70" t="s">
        <v>277</v>
      </c>
      <c r="AF203" s="70" t="s">
        <v>569</v>
      </c>
      <c r="AG203" s="245">
        <f t="shared" si="36"/>
        <v>6.7608016168829614</v>
      </c>
      <c r="AH203" s="245">
        <f t="shared" si="37"/>
        <v>6.3931963503174059</v>
      </c>
      <c r="AI203" s="245">
        <f t="shared" si="38"/>
        <v>6.8582047520572917</v>
      </c>
      <c r="AJ203" s="245">
        <f t="shared" si="39"/>
        <v>6.112625266262512</v>
      </c>
      <c r="AK203" s="245">
        <f t="shared" si="40"/>
        <v>5.7710626007261583</v>
      </c>
      <c r="AL203" s="245">
        <f t="shared" si="41"/>
        <v>5.163331151994238</v>
      </c>
      <c r="AM203" s="245">
        <f t="shared" si="42"/>
        <v>5.116886716474621</v>
      </c>
      <c r="AN203" s="245">
        <f t="shared" si="43"/>
        <v>5.1846525288789866</v>
      </c>
      <c r="AO203" s="245">
        <f t="shared" si="44"/>
        <v>4.8764453062290958</v>
      </c>
      <c r="AP203" s="245">
        <f t="shared" si="45"/>
        <v>4.8740248270898174</v>
      </c>
      <c r="AQ203" s="245">
        <f t="shared" si="46"/>
        <v>4.8745995568071576</v>
      </c>
      <c r="AR203" s="245">
        <f t="shared" si="47"/>
        <v>4.6285414096087409</v>
      </c>
    </row>
    <row r="204" spans="1:44" x14ac:dyDescent="0.25">
      <c r="A204" s="70" t="s">
        <v>278</v>
      </c>
      <c r="B204" s="70" t="s">
        <v>570</v>
      </c>
      <c r="C204" s="77">
        <v>57.394503589102499</v>
      </c>
      <c r="D204" s="77">
        <v>57.080577863814497</v>
      </c>
      <c r="E204" s="77">
        <v>60.022222310550703</v>
      </c>
      <c r="F204" s="77">
        <v>53.215489045864899</v>
      </c>
      <c r="G204" s="77">
        <v>51.119767937259603</v>
      </c>
      <c r="H204" s="77">
        <v>49.052032037742599</v>
      </c>
      <c r="I204" s="77">
        <v>51.410064771420799</v>
      </c>
      <c r="J204" s="77">
        <v>47.400671082931602</v>
      </c>
      <c r="K204" s="77">
        <v>46.505262570165797</v>
      </c>
      <c r="L204" s="77">
        <v>47.271590328121697</v>
      </c>
      <c r="M204" s="77">
        <v>44.503228845290899</v>
      </c>
      <c r="N204" s="77">
        <v>42.0831833747364</v>
      </c>
      <c r="O204" s="77"/>
      <c r="P204" s="70" t="s">
        <v>278</v>
      </c>
      <c r="Q204" s="70" t="s">
        <v>570</v>
      </c>
      <c r="R204" s="77">
        <v>10682</v>
      </c>
      <c r="S204" s="77">
        <v>10626</v>
      </c>
      <c r="T204" s="77">
        <v>10562</v>
      </c>
      <c r="U204" s="77">
        <v>10514</v>
      </c>
      <c r="V204" s="77">
        <v>10549</v>
      </c>
      <c r="W204" s="77">
        <v>10563</v>
      </c>
      <c r="X204" s="77">
        <v>10613</v>
      </c>
      <c r="Y204" s="77">
        <v>10625</v>
      </c>
      <c r="Z204" s="77">
        <v>10960</v>
      </c>
      <c r="AA204" s="77">
        <v>10783</v>
      </c>
      <c r="AB204" s="77">
        <v>10837</v>
      </c>
      <c r="AC204" s="77">
        <v>10644</v>
      </c>
      <c r="AE204" s="70" t="s">
        <v>278</v>
      </c>
      <c r="AF204" s="70" t="s">
        <v>570</v>
      </c>
      <c r="AG204" s="245">
        <f t="shared" si="36"/>
        <v>5.3730110081541378</v>
      </c>
      <c r="AH204" s="245">
        <f t="shared" si="37"/>
        <v>5.3717841016200358</v>
      </c>
      <c r="AI204" s="245">
        <f t="shared" si="38"/>
        <v>5.6828462706448306</v>
      </c>
      <c r="AJ204" s="245">
        <f t="shared" si="39"/>
        <v>5.0613932895058875</v>
      </c>
      <c r="AK204" s="245">
        <f t="shared" si="40"/>
        <v>4.8459349641918292</v>
      </c>
      <c r="AL204" s="245">
        <f t="shared" si="41"/>
        <v>4.6437595415831296</v>
      </c>
      <c r="AM204" s="245">
        <f t="shared" si="42"/>
        <v>4.844065275739263</v>
      </c>
      <c r="AN204" s="245">
        <f t="shared" si="43"/>
        <v>4.4612396313347391</v>
      </c>
      <c r="AO204" s="245">
        <f t="shared" si="44"/>
        <v>4.2431808914384854</v>
      </c>
      <c r="AP204" s="245">
        <f t="shared" si="45"/>
        <v>4.3838996872968279</v>
      </c>
      <c r="AQ204" s="245">
        <f t="shared" si="46"/>
        <v>4.1066004286510012</v>
      </c>
      <c r="AR204" s="245">
        <f t="shared" si="47"/>
        <v>3.9537000539962794</v>
      </c>
    </row>
    <row r="205" spans="1:44" x14ac:dyDescent="0.25">
      <c r="A205" s="70" t="s">
        <v>279</v>
      </c>
      <c r="B205" s="70" t="s">
        <v>571</v>
      </c>
      <c r="C205" s="77">
        <v>99.615012154116798</v>
      </c>
      <c r="D205" s="77">
        <v>82.672994379254405</v>
      </c>
      <c r="E205" s="77">
        <v>110.099146912968</v>
      </c>
      <c r="F205" s="77">
        <v>107.98591226302599</v>
      </c>
      <c r="G205" s="77">
        <v>103.743084636787</v>
      </c>
      <c r="H205" s="77">
        <v>91.306863115682106</v>
      </c>
      <c r="I205" s="77">
        <v>89.841949254709704</v>
      </c>
      <c r="J205" s="77">
        <v>89.418089294533701</v>
      </c>
      <c r="K205" s="77">
        <v>89.128108991747695</v>
      </c>
      <c r="L205" s="77">
        <v>91.206021433425704</v>
      </c>
      <c r="M205" s="77">
        <v>87.895035741712306</v>
      </c>
      <c r="N205" s="77">
        <v>79.023315211854595</v>
      </c>
      <c r="O205" s="77"/>
      <c r="P205" s="70" t="s">
        <v>279</v>
      </c>
      <c r="Q205" s="70" t="s">
        <v>571</v>
      </c>
      <c r="R205" s="77">
        <v>12804</v>
      </c>
      <c r="S205" s="77">
        <v>12636</v>
      </c>
      <c r="T205" s="77">
        <v>12480</v>
      </c>
      <c r="U205" s="77">
        <v>12282</v>
      </c>
      <c r="V205" s="77">
        <v>12170</v>
      </c>
      <c r="W205" s="77">
        <v>12071</v>
      </c>
      <c r="X205" s="77">
        <v>11921</v>
      </c>
      <c r="Y205" s="77">
        <v>11824</v>
      </c>
      <c r="Z205" s="77">
        <v>11917</v>
      </c>
      <c r="AA205" s="77">
        <v>11782</v>
      </c>
      <c r="AB205" s="77">
        <v>11698</v>
      </c>
      <c r="AC205" s="77">
        <v>11606</v>
      </c>
      <c r="AE205" s="70" t="s">
        <v>279</v>
      </c>
      <c r="AF205" s="70" t="s">
        <v>571</v>
      </c>
      <c r="AG205" s="245">
        <f t="shared" si="36"/>
        <v>7.7799915771725088</v>
      </c>
      <c r="AH205" s="245">
        <f t="shared" si="37"/>
        <v>6.5426554589470092</v>
      </c>
      <c r="AI205" s="245">
        <f t="shared" si="38"/>
        <v>8.8220470282826913</v>
      </c>
      <c r="AJ205" s="245">
        <f t="shared" si="39"/>
        <v>8.7922091078835685</v>
      </c>
      <c r="AK205" s="245">
        <f t="shared" si="40"/>
        <v>8.5244933966135576</v>
      </c>
      <c r="AL205" s="245">
        <f t="shared" si="41"/>
        <v>7.5641507013240084</v>
      </c>
      <c r="AM205" s="245">
        <f t="shared" si="42"/>
        <v>7.5364440277417755</v>
      </c>
      <c r="AN205" s="245">
        <f t="shared" si="43"/>
        <v>7.5624229782251096</v>
      </c>
      <c r="AO205" s="245">
        <f t="shared" si="44"/>
        <v>7.4790726686034814</v>
      </c>
      <c r="AP205" s="245">
        <f t="shared" si="45"/>
        <v>7.7411323572759887</v>
      </c>
      <c r="AQ205" s="245">
        <f t="shared" si="46"/>
        <v>7.5136806070877329</v>
      </c>
      <c r="AR205" s="245">
        <f t="shared" si="47"/>
        <v>6.8088329494963462</v>
      </c>
    </row>
    <row r="206" spans="1:44" x14ac:dyDescent="0.25">
      <c r="A206" s="70" t="s">
        <v>280</v>
      </c>
      <c r="B206" s="70" t="s">
        <v>572</v>
      </c>
      <c r="C206" s="77">
        <v>124.04443664559901</v>
      </c>
      <c r="D206" s="77">
        <v>118.343293879469</v>
      </c>
      <c r="E206" s="77">
        <v>122.816253170309</v>
      </c>
      <c r="F206" s="77">
        <v>111.698392263454</v>
      </c>
      <c r="G206" s="77">
        <v>106.75069501722599</v>
      </c>
      <c r="H206" s="77">
        <v>104.26552356986601</v>
      </c>
      <c r="I206" s="77">
        <v>97.101305555465004</v>
      </c>
      <c r="J206" s="77">
        <v>97.254207167764804</v>
      </c>
      <c r="K206" s="77">
        <v>94.018916455112205</v>
      </c>
      <c r="L206" s="77">
        <v>92.782402316836894</v>
      </c>
      <c r="M206" s="77">
        <v>90.260290833069902</v>
      </c>
      <c r="N206" s="77">
        <v>88.600392332661102</v>
      </c>
      <c r="O206" s="77"/>
      <c r="P206" s="70" t="s">
        <v>280</v>
      </c>
      <c r="Q206" s="70" t="s">
        <v>572</v>
      </c>
      <c r="R206" s="77">
        <v>26176</v>
      </c>
      <c r="S206" s="77">
        <v>26100</v>
      </c>
      <c r="T206" s="77">
        <v>26034</v>
      </c>
      <c r="U206" s="77">
        <v>25907</v>
      </c>
      <c r="V206" s="77">
        <v>25829</v>
      </c>
      <c r="W206" s="77">
        <v>25817</v>
      </c>
      <c r="X206" s="77">
        <v>25771</v>
      </c>
      <c r="Y206" s="77">
        <v>25841</v>
      </c>
      <c r="Z206" s="77">
        <v>26054</v>
      </c>
      <c r="AA206" s="77">
        <v>26060</v>
      </c>
      <c r="AB206" s="77">
        <v>26082</v>
      </c>
      <c r="AC206" s="77">
        <v>26045</v>
      </c>
      <c r="AE206" s="70" t="s">
        <v>280</v>
      </c>
      <c r="AF206" s="70" t="s">
        <v>572</v>
      </c>
      <c r="AG206" s="245">
        <f t="shared" si="36"/>
        <v>4.7388614244192775</v>
      </c>
      <c r="AH206" s="245">
        <f t="shared" si="37"/>
        <v>4.5342258191367435</v>
      </c>
      <c r="AI206" s="245">
        <f t="shared" si="38"/>
        <v>4.7175329634443033</v>
      </c>
      <c r="AJ206" s="245">
        <f t="shared" si="39"/>
        <v>4.3115139639268918</v>
      </c>
      <c r="AK206" s="245">
        <f t="shared" si="40"/>
        <v>4.132978242178404</v>
      </c>
      <c r="AL206" s="245">
        <f t="shared" si="41"/>
        <v>4.0386382449496852</v>
      </c>
      <c r="AM206" s="245">
        <f t="shared" si="42"/>
        <v>3.7678516765148813</v>
      </c>
      <c r="AN206" s="245">
        <f t="shared" si="43"/>
        <v>3.7635620590443404</v>
      </c>
      <c r="AO206" s="245">
        <f t="shared" si="44"/>
        <v>3.6086173506990176</v>
      </c>
      <c r="AP206" s="245">
        <f t="shared" si="45"/>
        <v>3.5603377711756288</v>
      </c>
      <c r="AQ206" s="245">
        <f t="shared" si="46"/>
        <v>3.4606353359815158</v>
      </c>
      <c r="AR206" s="245">
        <f t="shared" si="47"/>
        <v>3.4018196326612054</v>
      </c>
    </row>
    <row r="207" spans="1:44" x14ac:dyDescent="0.25">
      <c r="A207" s="70" t="s">
        <v>281</v>
      </c>
      <c r="B207" s="70" t="s">
        <v>573</v>
      </c>
      <c r="C207" s="77">
        <v>104.915746693082</v>
      </c>
      <c r="D207" s="77">
        <v>90.003483923508995</v>
      </c>
      <c r="E207" s="77">
        <v>107.312013617072</v>
      </c>
      <c r="F207" s="77">
        <v>119.078887951596</v>
      </c>
      <c r="G207" s="77">
        <v>95.998765322563401</v>
      </c>
      <c r="H207" s="77">
        <v>89.214176617363293</v>
      </c>
      <c r="I207" s="77">
        <v>86.242331526264906</v>
      </c>
      <c r="J207" s="77">
        <v>88.353534223066006</v>
      </c>
      <c r="K207" s="77">
        <v>85.648633826413601</v>
      </c>
      <c r="L207" s="77">
        <v>89.3880330233915</v>
      </c>
      <c r="M207" s="77">
        <v>88.617958386828704</v>
      </c>
      <c r="N207" s="77">
        <v>88.810104057422805</v>
      </c>
      <c r="O207" s="77"/>
      <c r="P207" s="70" t="s">
        <v>281</v>
      </c>
      <c r="Q207" s="70" t="s">
        <v>573</v>
      </c>
      <c r="R207" s="77">
        <v>15784</v>
      </c>
      <c r="S207" s="77">
        <v>15602</v>
      </c>
      <c r="T207" s="77">
        <v>15547</v>
      </c>
      <c r="U207" s="77">
        <v>15394</v>
      </c>
      <c r="V207" s="77">
        <v>15308</v>
      </c>
      <c r="W207" s="77">
        <v>15276</v>
      </c>
      <c r="X207" s="77">
        <v>15334</v>
      </c>
      <c r="Y207" s="77">
        <v>15366</v>
      </c>
      <c r="Z207" s="77">
        <v>15633</v>
      </c>
      <c r="AA207" s="77">
        <v>15727</v>
      </c>
      <c r="AB207" s="77">
        <v>15643</v>
      </c>
      <c r="AC207" s="77">
        <v>15455</v>
      </c>
      <c r="AE207" s="70" t="s">
        <v>281</v>
      </c>
      <c r="AF207" s="70" t="s">
        <v>573</v>
      </c>
      <c r="AG207" s="245">
        <f t="shared" si="36"/>
        <v>6.6469682395515708</v>
      </c>
      <c r="AH207" s="245">
        <f t="shared" si="37"/>
        <v>5.7687145188763616</v>
      </c>
      <c r="AI207" s="245">
        <f t="shared" si="38"/>
        <v>6.9024257809913161</v>
      </c>
      <c r="AJ207" s="245">
        <f t="shared" si="39"/>
        <v>7.7354091172921917</v>
      </c>
      <c r="AK207" s="245">
        <f t="shared" si="40"/>
        <v>6.2711500733318131</v>
      </c>
      <c r="AL207" s="245">
        <f t="shared" si="41"/>
        <v>5.8401529600264004</v>
      </c>
      <c r="AM207" s="245">
        <f t="shared" si="42"/>
        <v>5.6242553493064378</v>
      </c>
      <c r="AN207" s="245">
        <f t="shared" si="43"/>
        <v>5.7499371484489137</v>
      </c>
      <c r="AO207" s="245">
        <f t="shared" si="44"/>
        <v>5.4787074666675366</v>
      </c>
      <c r="AP207" s="245">
        <f t="shared" si="45"/>
        <v>5.6837307193610673</v>
      </c>
      <c r="AQ207" s="245">
        <f t="shared" si="46"/>
        <v>5.6650232299960814</v>
      </c>
      <c r="AR207" s="245">
        <f t="shared" si="47"/>
        <v>5.7463671340940028</v>
      </c>
    </row>
    <row r="208" spans="1:44" x14ac:dyDescent="0.25">
      <c r="A208" s="70" t="s">
        <v>282</v>
      </c>
      <c r="B208" s="70" t="s">
        <v>574</v>
      </c>
      <c r="C208" s="77">
        <v>46.929169648340597</v>
      </c>
      <c r="D208" s="77">
        <v>45.808192118146998</v>
      </c>
      <c r="E208" s="77">
        <v>47.577997511197999</v>
      </c>
      <c r="F208" s="77">
        <v>45.951828717858803</v>
      </c>
      <c r="G208" s="77">
        <v>45.528108765094103</v>
      </c>
      <c r="H208" s="77">
        <v>43.907420834704297</v>
      </c>
      <c r="I208" s="77">
        <v>43.625065453299896</v>
      </c>
      <c r="J208" s="77">
        <v>43.115187427518698</v>
      </c>
      <c r="K208" s="77">
        <v>42.3579409436433</v>
      </c>
      <c r="L208" s="77">
        <v>42.707038229679803</v>
      </c>
      <c r="M208" s="77">
        <v>40.705377491546599</v>
      </c>
      <c r="N208" s="77">
        <v>42.086674030584497</v>
      </c>
      <c r="O208" s="77"/>
      <c r="P208" s="70" t="s">
        <v>282</v>
      </c>
      <c r="Q208" s="70" t="s">
        <v>574</v>
      </c>
      <c r="R208" s="77">
        <v>7111</v>
      </c>
      <c r="S208" s="77">
        <v>7123</v>
      </c>
      <c r="T208" s="77">
        <v>7134</v>
      </c>
      <c r="U208" s="77">
        <v>7223</v>
      </c>
      <c r="V208" s="77">
        <v>7298</v>
      </c>
      <c r="W208" s="77">
        <v>7289</v>
      </c>
      <c r="X208" s="77">
        <v>7363</v>
      </c>
      <c r="Y208" s="77">
        <v>7492</v>
      </c>
      <c r="Z208" s="77">
        <v>7636</v>
      </c>
      <c r="AA208" s="77">
        <v>7868</v>
      </c>
      <c r="AB208" s="77">
        <v>8116</v>
      </c>
      <c r="AC208" s="77">
        <v>8234</v>
      </c>
      <c r="AE208" s="70" t="s">
        <v>282</v>
      </c>
      <c r="AF208" s="70" t="s">
        <v>574</v>
      </c>
      <c r="AG208" s="245">
        <f t="shared" si="36"/>
        <v>6.5995175992603849</v>
      </c>
      <c r="AH208" s="245">
        <f t="shared" si="37"/>
        <v>6.4310251464477037</v>
      </c>
      <c r="AI208" s="245">
        <f t="shared" si="38"/>
        <v>6.669189446481357</v>
      </c>
      <c r="AJ208" s="245">
        <f t="shared" si="39"/>
        <v>6.3618757743124466</v>
      </c>
      <c r="AK208" s="245">
        <f t="shared" si="40"/>
        <v>6.2384363887495349</v>
      </c>
      <c r="AL208" s="245">
        <f t="shared" si="41"/>
        <v>6.0237921298812314</v>
      </c>
      <c r="AM208" s="245">
        <f t="shared" si="42"/>
        <v>5.9249036334781877</v>
      </c>
      <c r="AN208" s="245">
        <f t="shared" si="43"/>
        <v>5.7548301424878137</v>
      </c>
      <c r="AO208" s="245">
        <f t="shared" si="44"/>
        <v>5.5471373682089178</v>
      </c>
      <c r="AP208" s="245">
        <f t="shared" si="45"/>
        <v>5.427940801942019</v>
      </c>
      <c r="AQ208" s="245">
        <f t="shared" si="46"/>
        <v>5.0154481877213648</v>
      </c>
      <c r="AR208" s="245">
        <f t="shared" si="47"/>
        <v>5.1113279123857778</v>
      </c>
    </row>
    <row r="209" spans="1:44" x14ac:dyDescent="0.25">
      <c r="A209" s="70" t="s">
        <v>283</v>
      </c>
      <c r="B209" s="70" t="s">
        <v>575</v>
      </c>
      <c r="C209" s="77">
        <v>32.109880984257401</v>
      </c>
      <c r="D209" s="77">
        <v>31.151100089251301</v>
      </c>
      <c r="E209" s="77">
        <v>32.177186888706601</v>
      </c>
      <c r="F209" s="77">
        <v>30.302841774734301</v>
      </c>
      <c r="G209" s="77">
        <v>28.638559780050599</v>
      </c>
      <c r="H209" s="77">
        <v>27.021022305503699</v>
      </c>
      <c r="I209" s="77">
        <v>25.668554080071399</v>
      </c>
      <c r="J209" s="77">
        <v>25.8264559802418</v>
      </c>
      <c r="K209" s="77">
        <v>26.908376523668501</v>
      </c>
      <c r="L209" s="77">
        <v>26.4159205459747</v>
      </c>
      <c r="M209" s="77">
        <v>26.170021653730501</v>
      </c>
      <c r="N209" s="77">
        <v>24.492315219096501</v>
      </c>
      <c r="O209" s="77"/>
      <c r="P209" s="70" t="s">
        <v>283</v>
      </c>
      <c r="Q209" s="70" t="s">
        <v>575</v>
      </c>
      <c r="R209" s="77">
        <v>5870</v>
      </c>
      <c r="S209" s="77">
        <v>5786</v>
      </c>
      <c r="T209" s="77">
        <v>5686</v>
      </c>
      <c r="U209" s="77">
        <v>5622</v>
      </c>
      <c r="V209" s="77">
        <v>5552</v>
      </c>
      <c r="W209" s="77">
        <v>5580</v>
      </c>
      <c r="X209" s="77">
        <v>5664</v>
      </c>
      <c r="Y209" s="77">
        <v>5656</v>
      </c>
      <c r="Z209" s="77">
        <v>5709</v>
      </c>
      <c r="AA209" s="77">
        <v>5643</v>
      </c>
      <c r="AB209" s="77">
        <v>5637</v>
      </c>
      <c r="AC209" s="77">
        <v>5683</v>
      </c>
      <c r="AE209" s="70" t="s">
        <v>283</v>
      </c>
      <c r="AF209" s="70" t="s">
        <v>575</v>
      </c>
      <c r="AG209" s="245">
        <f t="shared" si="36"/>
        <v>5.4701671182721299</v>
      </c>
      <c r="AH209" s="245">
        <f t="shared" si="37"/>
        <v>5.3838748858021601</v>
      </c>
      <c r="AI209" s="245">
        <f t="shared" si="38"/>
        <v>5.6590198537999647</v>
      </c>
      <c r="AJ209" s="245">
        <f t="shared" si="39"/>
        <v>5.39004656256391</v>
      </c>
      <c r="AK209" s="245">
        <f t="shared" si="40"/>
        <v>5.1582420353117078</v>
      </c>
      <c r="AL209" s="245">
        <f t="shared" si="41"/>
        <v>4.8424771156816666</v>
      </c>
      <c r="AM209" s="245">
        <f t="shared" si="42"/>
        <v>4.5318774858883115</v>
      </c>
      <c r="AN209" s="245">
        <f t="shared" si="43"/>
        <v>4.5662050884444483</v>
      </c>
      <c r="AO209" s="245">
        <f t="shared" si="44"/>
        <v>4.7133257179310739</v>
      </c>
      <c r="AP209" s="245">
        <f t="shared" si="45"/>
        <v>4.6811838642521177</v>
      </c>
      <c r="AQ209" s="245">
        <f t="shared" si="46"/>
        <v>4.6425441997038321</v>
      </c>
      <c r="AR209" s="245">
        <f t="shared" si="47"/>
        <v>4.3097510503425127</v>
      </c>
    </row>
    <row r="210" spans="1:44" x14ac:dyDescent="0.25">
      <c r="A210" s="70" t="s">
        <v>284</v>
      </c>
      <c r="B210" s="70" t="s">
        <v>576</v>
      </c>
      <c r="C210" s="77">
        <v>83.478025368634206</v>
      </c>
      <c r="D210" s="77">
        <v>80.964649754941604</v>
      </c>
      <c r="E210" s="77">
        <v>85.085560363773297</v>
      </c>
      <c r="F210" s="77">
        <v>77.320654805610204</v>
      </c>
      <c r="G210" s="77">
        <v>72.573996198707903</v>
      </c>
      <c r="H210" s="77">
        <v>73.932277550155504</v>
      </c>
      <c r="I210" s="77">
        <v>72.113263096702298</v>
      </c>
      <c r="J210" s="77">
        <v>69.750093711307699</v>
      </c>
      <c r="K210" s="77">
        <v>66.820909648392103</v>
      </c>
      <c r="L210" s="77">
        <v>66.033946334952006</v>
      </c>
      <c r="M210" s="77">
        <v>63.534962583792598</v>
      </c>
      <c r="N210" s="77">
        <v>61.8403429293447</v>
      </c>
      <c r="O210" s="77"/>
      <c r="P210" s="70" t="s">
        <v>284</v>
      </c>
      <c r="Q210" s="70" t="s">
        <v>576</v>
      </c>
      <c r="R210" s="77">
        <v>15256</v>
      </c>
      <c r="S210" s="77">
        <v>15235</v>
      </c>
      <c r="T210" s="77">
        <v>15275</v>
      </c>
      <c r="U210" s="77">
        <v>15248</v>
      </c>
      <c r="V210" s="77">
        <v>15283</v>
      </c>
      <c r="W210" s="77">
        <v>15267</v>
      </c>
      <c r="X210" s="77">
        <v>15315</v>
      </c>
      <c r="Y210" s="77">
        <v>15509</v>
      </c>
      <c r="Z210" s="77">
        <v>15649</v>
      </c>
      <c r="AA210" s="77">
        <v>15932</v>
      </c>
      <c r="AB210" s="77">
        <v>15954</v>
      </c>
      <c r="AC210" s="77">
        <v>15932</v>
      </c>
      <c r="AE210" s="70" t="s">
        <v>284</v>
      </c>
      <c r="AF210" s="70" t="s">
        <v>576</v>
      </c>
      <c r="AG210" s="245">
        <f t="shared" si="36"/>
        <v>5.471816030980218</v>
      </c>
      <c r="AH210" s="245">
        <f t="shared" si="37"/>
        <v>5.3143846245449033</v>
      </c>
      <c r="AI210" s="245">
        <f t="shared" si="38"/>
        <v>5.5702494509835221</v>
      </c>
      <c r="AJ210" s="245">
        <f t="shared" si="39"/>
        <v>5.0708719048799979</v>
      </c>
      <c r="AK210" s="245">
        <f t="shared" si="40"/>
        <v>4.7486747496373685</v>
      </c>
      <c r="AL210" s="245">
        <f t="shared" si="41"/>
        <v>4.8426198696636868</v>
      </c>
      <c r="AM210" s="245">
        <f t="shared" si="42"/>
        <v>4.7086688277311328</v>
      </c>
      <c r="AN210" s="245">
        <f t="shared" si="43"/>
        <v>4.4973946554457216</v>
      </c>
      <c r="AO210" s="245">
        <f t="shared" si="44"/>
        <v>4.2699795289406417</v>
      </c>
      <c r="AP210" s="245">
        <f t="shared" si="45"/>
        <v>4.1447367772377612</v>
      </c>
      <c r="AQ210" s="245">
        <f t="shared" si="46"/>
        <v>3.9823845169733358</v>
      </c>
      <c r="AR210" s="245">
        <f t="shared" si="47"/>
        <v>3.8815178840914322</v>
      </c>
    </row>
    <row r="211" spans="1:44" x14ac:dyDescent="0.25">
      <c r="A211" s="70" t="s">
        <v>285</v>
      </c>
      <c r="B211" s="70" t="s">
        <v>577</v>
      </c>
      <c r="C211" s="77">
        <v>68.617584098966006</v>
      </c>
      <c r="D211" s="77">
        <v>62.210728986893201</v>
      </c>
      <c r="E211" s="77">
        <v>68.819561737156803</v>
      </c>
      <c r="F211" s="77">
        <v>66.575149327144402</v>
      </c>
      <c r="G211" s="77">
        <v>65.087433309683703</v>
      </c>
      <c r="H211" s="77">
        <v>64.668218850128198</v>
      </c>
      <c r="I211" s="77">
        <v>72.038976717536798</v>
      </c>
      <c r="J211" s="77">
        <v>69.964067458706396</v>
      </c>
      <c r="K211" s="77">
        <v>69.806994074060697</v>
      </c>
      <c r="L211" s="77">
        <v>67.479330880591405</v>
      </c>
      <c r="M211" s="77">
        <v>67.902056165097903</v>
      </c>
      <c r="N211" s="77">
        <v>69.9023268692751</v>
      </c>
      <c r="O211" s="77"/>
      <c r="P211" s="70" t="s">
        <v>285</v>
      </c>
      <c r="Q211" s="70" t="s">
        <v>577</v>
      </c>
      <c r="R211" s="77">
        <v>9839</v>
      </c>
      <c r="S211" s="77">
        <v>9709</v>
      </c>
      <c r="T211" s="77">
        <v>9641</v>
      </c>
      <c r="U211" s="77">
        <v>9551</v>
      </c>
      <c r="V211" s="77">
        <v>9477</v>
      </c>
      <c r="W211" s="77">
        <v>9500</v>
      </c>
      <c r="X211" s="77">
        <v>9531</v>
      </c>
      <c r="Y211" s="77">
        <v>9543</v>
      </c>
      <c r="Z211" s="77">
        <v>9609</v>
      </c>
      <c r="AA211" s="77">
        <v>9668</v>
      </c>
      <c r="AB211" s="77">
        <v>9665</v>
      </c>
      <c r="AC211" s="77">
        <v>9666</v>
      </c>
      <c r="AE211" s="70" t="s">
        <v>285</v>
      </c>
      <c r="AF211" s="70" t="s">
        <v>577</v>
      </c>
      <c r="AG211" s="245">
        <f t="shared" si="36"/>
        <v>6.9740404613239155</v>
      </c>
      <c r="AH211" s="245">
        <f t="shared" si="37"/>
        <v>6.4075320822837778</v>
      </c>
      <c r="AI211" s="245">
        <f t="shared" si="38"/>
        <v>7.138218207359901</v>
      </c>
      <c r="AJ211" s="245">
        <f t="shared" si="39"/>
        <v>6.9704899305983048</v>
      </c>
      <c r="AK211" s="245">
        <f t="shared" si="40"/>
        <v>6.8679364049471037</v>
      </c>
      <c r="AL211" s="245">
        <f t="shared" si="41"/>
        <v>6.8071809315924421</v>
      </c>
      <c r="AM211" s="245">
        <f t="shared" si="42"/>
        <v>7.5583859739310464</v>
      </c>
      <c r="AN211" s="245">
        <f t="shared" si="43"/>
        <v>7.3314542029452374</v>
      </c>
      <c r="AO211" s="245">
        <f t="shared" si="44"/>
        <v>7.2647511784848264</v>
      </c>
      <c r="AP211" s="245">
        <f t="shared" si="45"/>
        <v>6.9796577245129701</v>
      </c>
      <c r="AQ211" s="245">
        <f t="shared" si="46"/>
        <v>7.0255619415517749</v>
      </c>
      <c r="AR211" s="245">
        <f t="shared" si="47"/>
        <v>7.2317739364033828</v>
      </c>
    </row>
    <row r="212" spans="1:44" x14ac:dyDescent="0.25">
      <c r="A212" s="70" t="s">
        <v>286</v>
      </c>
      <c r="B212" s="70" t="s">
        <v>578</v>
      </c>
      <c r="C212" s="77">
        <v>56.5861183862215</v>
      </c>
      <c r="D212" s="77">
        <v>51.620582951661</v>
      </c>
      <c r="E212" s="77">
        <v>54.869495257902599</v>
      </c>
      <c r="F212" s="77">
        <v>49.447246387224297</v>
      </c>
      <c r="G212" s="77">
        <v>47.249422683530398</v>
      </c>
      <c r="H212" s="77">
        <v>46.730885547584997</v>
      </c>
      <c r="I212" s="77">
        <v>43.739084174505997</v>
      </c>
      <c r="J212" s="77">
        <v>45.802437191532299</v>
      </c>
      <c r="K212" s="77">
        <v>45.148541736923399</v>
      </c>
      <c r="L212" s="77">
        <v>43.470441304182003</v>
      </c>
      <c r="M212" s="77">
        <v>44.394955475693997</v>
      </c>
      <c r="N212" s="77">
        <v>39.129123760237597</v>
      </c>
      <c r="O212" s="77"/>
      <c r="P212" s="70" t="s">
        <v>286</v>
      </c>
      <c r="Q212" s="70" t="s">
        <v>578</v>
      </c>
      <c r="R212" s="77">
        <v>7361</v>
      </c>
      <c r="S212" s="77">
        <v>7333</v>
      </c>
      <c r="T212" s="77">
        <v>7220</v>
      </c>
      <c r="U212" s="77">
        <v>7140</v>
      </c>
      <c r="V212" s="77">
        <v>6988</v>
      </c>
      <c r="W212" s="77">
        <v>6982</v>
      </c>
      <c r="X212" s="77">
        <v>6936</v>
      </c>
      <c r="Y212" s="77">
        <v>7032</v>
      </c>
      <c r="Z212" s="77">
        <v>7138</v>
      </c>
      <c r="AA212" s="77">
        <v>7109</v>
      </c>
      <c r="AB212" s="77">
        <v>6983</v>
      </c>
      <c r="AC212" s="77">
        <v>7013</v>
      </c>
      <c r="AE212" s="70" t="s">
        <v>286</v>
      </c>
      <c r="AF212" s="70" t="s">
        <v>578</v>
      </c>
      <c r="AG212" s="245">
        <f t="shared" si="36"/>
        <v>7.6872868341558886</v>
      </c>
      <c r="AH212" s="245">
        <f t="shared" si="37"/>
        <v>7.0394903793346524</v>
      </c>
      <c r="AI212" s="245">
        <f t="shared" si="38"/>
        <v>7.5996530828119946</v>
      </c>
      <c r="AJ212" s="245">
        <f t="shared" si="39"/>
        <v>6.9253846480706294</v>
      </c>
      <c r="AK212" s="245">
        <f t="shared" si="40"/>
        <v>6.761508683962564</v>
      </c>
      <c r="AL212" s="245">
        <f t="shared" si="41"/>
        <v>6.6930514963599252</v>
      </c>
      <c r="AM212" s="245">
        <f t="shared" si="42"/>
        <v>6.306096334271337</v>
      </c>
      <c r="AN212" s="245">
        <f t="shared" si="43"/>
        <v>6.5134296347457763</v>
      </c>
      <c r="AO212" s="245">
        <f t="shared" si="44"/>
        <v>6.325096909067442</v>
      </c>
      <c r="AP212" s="245">
        <f t="shared" si="45"/>
        <v>6.1148461533523699</v>
      </c>
      <c r="AQ212" s="245">
        <f t="shared" si="46"/>
        <v>6.3575763247449517</v>
      </c>
      <c r="AR212" s="245">
        <f t="shared" si="47"/>
        <v>5.579512870417453</v>
      </c>
    </row>
    <row r="213" spans="1:44" x14ac:dyDescent="0.25">
      <c r="A213" s="70" t="s">
        <v>287</v>
      </c>
      <c r="B213" s="70" t="s">
        <v>579</v>
      </c>
      <c r="C213" s="77">
        <v>38.674691630595497</v>
      </c>
      <c r="D213" s="77">
        <v>38.064681963868203</v>
      </c>
      <c r="E213" s="77">
        <v>38.581634501450203</v>
      </c>
      <c r="F213" s="77">
        <v>34.563619943191199</v>
      </c>
      <c r="G213" s="77">
        <v>32.944771418153103</v>
      </c>
      <c r="H213" s="77">
        <v>35.3077284673032</v>
      </c>
      <c r="I213" s="77">
        <v>35.348028069995003</v>
      </c>
      <c r="J213" s="77">
        <v>36.113163596558302</v>
      </c>
      <c r="K213" s="77">
        <v>32.470802341930302</v>
      </c>
      <c r="L213" s="77">
        <v>28.938047950653601</v>
      </c>
      <c r="M213" s="77">
        <v>28.652125354078699</v>
      </c>
      <c r="N213" s="77">
        <v>24.650120641566499</v>
      </c>
      <c r="O213" s="77"/>
      <c r="P213" s="70" t="s">
        <v>287</v>
      </c>
      <c r="Q213" s="70" t="s">
        <v>579</v>
      </c>
      <c r="R213" s="77">
        <v>5129</v>
      </c>
      <c r="S213" s="77">
        <v>5055</v>
      </c>
      <c r="T213" s="77">
        <v>4931</v>
      </c>
      <c r="U213" s="77">
        <v>4870</v>
      </c>
      <c r="V213" s="77">
        <v>4848</v>
      </c>
      <c r="W213" s="77">
        <v>4875</v>
      </c>
      <c r="X213" s="77">
        <v>4913</v>
      </c>
      <c r="Y213" s="77">
        <v>4928</v>
      </c>
      <c r="Z213" s="77">
        <v>5006</v>
      </c>
      <c r="AA213" s="77">
        <v>4942</v>
      </c>
      <c r="AB213" s="77">
        <v>4846</v>
      </c>
      <c r="AC213" s="77">
        <v>4771</v>
      </c>
      <c r="AE213" s="70" t="s">
        <v>287</v>
      </c>
      <c r="AF213" s="70" t="s">
        <v>579</v>
      </c>
      <c r="AG213" s="245">
        <f t="shared" si="36"/>
        <v>7.5403961065696032</v>
      </c>
      <c r="AH213" s="245">
        <f t="shared" si="37"/>
        <v>7.5301052351865891</v>
      </c>
      <c r="AI213" s="245">
        <f t="shared" si="38"/>
        <v>7.8243022716386532</v>
      </c>
      <c r="AJ213" s="245">
        <f t="shared" si="39"/>
        <v>7.0972525550700603</v>
      </c>
      <c r="AK213" s="245">
        <f t="shared" si="40"/>
        <v>6.7955386588599636</v>
      </c>
      <c r="AL213" s="245">
        <f t="shared" si="41"/>
        <v>7.2426109676519381</v>
      </c>
      <c r="AM213" s="245">
        <f t="shared" si="42"/>
        <v>7.1947950478312643</v>
      </c>
      <c r="AN213" s="245">
        <f t="shared" si="43"/>
        <v>7.3281581973535523</v>
      </c>
      <c r="AO213" s="245">
        <f t="shared" si="44"/>
        <v>6.4863768162066124</v>
      </c>
      <c r="AP213" s="245">
        <f t="shared" si="45"/>
        <v>5.8555337820019435</v>
      </c>
      <c r="AQ213" s="245">
        <f t="shared" si="46"/>
        <v>5.912531026429777</v>
      </c>
      <c r="AR213" s="245">
        <f t="shared" si="47"/>
        <v>5.1666570198211064</v>
      </c>
    </row>
    <row r="214" spans="1:44" x14ac:dyDescent="0.25">
      <c r="A214" s="70" t="s">
        <v>288</v>
      </c>
      <c r="B214" s="70" t="s">
        <v>580</v>
      </c>
      <c r="C214" s="77">
        <v>875.35170551168005</v>
      </c>
      <c r="D214" s="77">
        <v>901.94139063833802</v>
      </c>
      <c r="E214" s="77">
        <v>974.28569710237105</v>
      </c>
      <c r="F214" s="77">
        <v>903.649374143003</v>
      </c>
      <c r="G214" s="77">
        <v>942.31832310349898</v>
      </c>
      <c r="H214" s="77">
        <v>879.64022156294095</v>
      </c>
      <c r="I214" s="77">
        <v>740.55265333882005</v>
      </c>
      <c r="J214" s="77">
        <v>692.70326273847195</v>
      </c>
      <c r="K214" s="77">
        <v>822.30295232629896</v>
      </c>
      <c r="L214" s="77">
        <v>834.45578416887997</v>
      </c>
      <c r="M214" s="77">
        <v>824.83775603921799</v>
      </c>
      <c r="N214" s="77">
        <v>718.12122003428897</v>
      </c>
      <c r="O214" s="77"/>
      <c r="P214" s="70" t="s">
        <v>288</v>
      </c>
      <c r="Q214" s="70" t="s">
        <v>580</v>
      </c>
      <c r="R214" s="77">
        <v>132277</v>
      </c>
      <c r="S214" s="77">
        <v>134006</v>
      </c>
      <c r="T214" s="77">
        <v>135460</v>
      </c>
      <c r="U214" s="77">
        <v>137121</v>
      </c>
      <c r="V214" s="77">
        <v>138952</v>
      </c>
      <c r="W214" s="77">
        <v>140599</v>
      </c>
      <c r="X214" s="77">
        <v>142618</v>
      </c>
      <c r="Y214" s="77">
        <v>144200</v>
      </c>
      <c r="Z214" s="77">
        <v>146631</v>
      </c>
      <c r="AA214" s="77">
        <v>150291</v>
      </c>
      <c r="AB214" s="77">
        <v>153367</v>
      </c>
      <c r="AC214" s="77">
        <v>155696</v>
      </c>
      <c r="AE214" s="70" t="s">
        <v>288</v>
      </c>
      <c r="AF214" s="70" t="s">
        <v>580</v>
      </c>
      <c r="AG214" s="245">
        <f t="shared" si="36"/>
        <v>6.6175654536440964</v>
      </c>
      <c r="AH214" s="245">
        <f t="shared" si="37"/>
        <v>6.730604529934018</v>
      </c>
      <c r="AI214" s="245">
        <f t="shared" si="38"/>
        <v>7.1924235722897611</v>
      </c>
      <c r="AJ214" s="245">
        <f t="shared" si="39"/>
        <v>6.5901603265947815</v>
      </c>
      <c r="AK214" s="245">
        <f t="shared" si="40"/>
        <v>6.781610362596429</v>
      </c>
      <c r="AL214" s="245">
        <f t="shared" si="41"/>
        <v>6.256376087759806</v>
      </c>
      <c r="AM214" s="245">
        <f t="shared" si="42"/>
        <v>5.1925609203524106</v>
      </c>
      <c r="AN214" s="245">
        <f t="shared" si="43"/>
        <v>4.8037674253708182</v>
      </c>
      <c r="AO214" s="245">
        <f t="shared" si="44"/>
        <v>5.6079747960956343</v>
      </c>
      <c r="AP214" s="245">
        <f t="shared" si="45"/>
        <v>5.5522671628299767</v>
      </c>
      <c r="AQ214" s="245">
        <f t="shared" si="46"/>
        <v>5.3781958050898693</v>
      </c>
      <c r="AR214" s="245">
        <f t="shared" si="47"/>
        <v>4.6123292829249882</v>
      </c>
    </row>
    <row r="215" spans="1:44" x14ac:dyDescent="0.25">
      <c r="A215" s="70" t="s">
        <v>289</v>
      </c>
      <c r="B215" s="70" t="s">
        <v>581</v>
      </c>
      <c r="C215" s="77">
        <v>194.152301662768</v>
      </c>
      <c r="D215" s="77">
        <v>194.462138352811</v>
      </c>
      <c r="E215" s="77">
        <v>193.02259296295401</v>
      </c>
      <c r="F215" s="77">
        <v>194.305654684258</v>
      </c>
      <c r="G215" s="77">
        <v>213.30092399251001</v>
      </c>
      <c r="H215" s="77">
        <v>208.837149465414</v>
      </c>
      <c r="I215" s="77">
        <v>206.34718489468699</v>
      </c>
      <c r="J215" s="77">
        <v>204.490070504177</v>
      </c>
      <c r="K215" s="77">
        <v>207.589800147136</v>
      </c>
      <c r="L215" s="77">
        <v>214.09917084451999</v>
      </c>
      <c r="M215" s="77">
        <v>206.14421495534799</v>
      </c>
      <c r="N215" s="77">
        <v>197.19300780361601</v>
      </c>
      <c r="O215" s="77"/>
      <c r="P215" s="70" t="s">
        <v>289</v>
      </c>
      <c r="Q215" s="70" t="s">
        <v>581</v>
      </c>
      <c r="R215" s="77">
        <v>20157</v>
      </c>
      <c r="S215" s="77">
        <v>20214</v>
      </c>
      <c r="T215" s="77">
        <v>20456</v>
      </c>
      <c r="U215" s="77">
        <v>20510</v>
      </c>
      <c r="V215" s="77">
        <v>20738</v>
      </c>
      <c r="W215" s="77">
        <v>20904</v>
      </c>
      <c r="X215" s="77">
        <v>21016</v>
      </c>
      <c r="Y215" s="77">
        <v>21154</v>
      </c>
      <c r="Z215" s="77">
        <v>21334</v>
      </c>
      <c r="AA215" s="77">
        <v>21506</v>
      </c>
      <c r="AB215" s="77">
        <v>21640</v>
      </c>
      <c r="AC215" s="77">
        <v>21738</v>
      </c>
      <c r="AE215" s="70" t="s">
        <v>289</v>
      </c>
      <c r="AF215" s="70" t="s">
        <v>581</v>
      </c>
      <c r="AG215" s="245">
        <f t="shared" si="36"/>
        <v>9.6320038528931882</v>
      </c>
      <c r="AH215" s="245">
        <f t="shared" si="37"/>
        <v>9.6201710870095472</v>
      </c>
      <c r="AI215" s="245">
        <f t="shared" si="38"/>
        <v>9.4359890967419844</v>
      </c>
      <c r="AJ215" s="245">
        <f t="shared" si="39"/>
        <v>9.4737033000613362</v>
      </c>
      <c r="AK215" s="245">
        <f t="shared" si="40"/>
        <v>10.285510849286817</v>
      </c>
      <c r="AL215" s="245">
        <f t="shared" si="41"/>
        <v>9.9902960900025839</v>
      </c>
      <c r="AM215" s="245">
        <f t="shared" si="42"/>
        <v>9.8185756040486769</v>
      </c>
      <c r="AN215" s="245">
        <f t="shared" si="43"/>
        <v>9.666733029411791</v>
      </c>
      <c r="AO215" s="245">
        <f t="shared" si="44"/>
        <v>9.730467804778101</v>
      </c>
      <c r="AP215" s="245">
        <f t="shared" si="45"/>
        <v>9.9553227399107218</v>
      </c>
      <c r="AQ215" s="245">
        <f t="shared" si="46"/>
        <v>9.5260727798219964</v>
      </c>
      <c r="AR215" s="245">
        <f t="shared" si="47"/>
        <v>9.0713500691699345</v>
      </c>
    </row>
    <row r="216" spans="1:44" x14ac:dyDescent="0.25">
      <c r="A216" s="70" t="s">
        <v>290</v>
      </c>
      <c r="B216" s="70" t="s">
        <v>582</v>
      </c>
      <c r="C216" s="77">
        <v>97.347683124787295</v>
      </c>
      <c r="D216" s="77">
        <v>102.922236922726</v>
      </c>
      <c r="E216" s="77">
        <v>90.941039063673301</v>
      </c>
      <c r="F216" s="77">
        <v>87.639002229902303</v>
      </c>
      <c r="G216" s="77">
        <v>80.697223634664098</v>
      </c>
      <c r="H216" s="77">
        <v>84.583873325568007</v>
      </c>
      <c r="I216" s="77">
        <v>82.728536353590499</v>
      </c>
      <c r="J216" s="77">
        <v>85.406824804364703</v>
      </c>
      <c r="K216" s="77">
        <v>90.282448874277705</v>
      </c>
      <c r="L216" s="77">
        <v>91.524092228978205</v>
      </c>
      <c r="M216" s="77">
        <v>90.727355967234502</v>
      </c>
      <c r="N216" s="77">
        <v>85.013457111509297</v>
      </c>
      <c r="O216" s="77"/>
      <c r="P216" s="70" t="s">
        <v>290</v>
      </c>
      <c r="Q216" s="70" t="s">
        <v>582</v>
      </c>
      <c r="R216" s="77">
        <v>11386</v>
      </c>
      <c r="S216" s="77">
        <v>11307</v>
      </c>
      <c r="T216" s="77">
        <v>11278</v>
      </c>
      <c r="U216" s="77">
        <v>11134</v>
      </c>
      <c r="V216" s="77">
        <v>11011</v>
      </c>
      <c r="W216" s="77">
        <v>11096</v>
      </c>
      <c r="X216" s="77">
        <v>11119</v>
      </c>
      <c r="Y216" s="77">
        <v>11151</v>
      </c>
      <c r="Z216" s="77">
        <v>11282</v>
      </c>
      <c r="AA216" s="77">
        <v>11175</v>
      </c>
      <c r="AB216" s="77">
        <v>11313</v>
      </c>
      <c r="AC216" s="77">
        <v>11377</v>
      </c>
      <c r="AE216" s="70" t="s">
        <v>290</v>
      </c>
      <c r="AF216" s="70" t="s">
        <v>582</v>
      </c>
      <c r="AG216" s="245">
        <f t="shared" si="36"/>
        <v>8.549770167292051</v>
      </c>
      <c r="AH216" s="245">
        <f t="shared" si="37"/>
        <v>9.102523827958434</v>
      </c>
      <c r="AI216" s="245">
        <f t="shared" si="38"/>
        <v>8.0635785656741721</v>
      </c>
      <c r="AJ216" s="245">
        <f t="shared" si="39"/>
        <v>7.871295332306655</v>
      </c>
      <c r="AK216" s="245">
        <f t="shared" si="40"/>
        <v>7.3287824570578604</v>
      </c>
      <c r="AL216" s="245">
        <f t="shared" si="41"/>
        <v>7.6229157647411689</v>
      </c>
      <c r="AM216" s="245">
        <f t="shared" si="42"/>
        <v>7.4402856689981567</v>
      </c>
      <c r="AN216" s="245">
        <f t="shared" si="43"/>
        <v>7.6591179987772131</v>
      </c>
      <c r="AO216" s="245">
        <f t="shared" si="44"/>
        <v>8.0023443426943537</v>
      </c>
      <c r="AP216" s="245">
        <f t="shared" si="45"/>
        <v>8.1900753672463722</v>
      </c>
      <c r="AQ216" s="245">
        <f t="shared" si="46"/>
        <v>8.0197433012670825</v>
      </c>
      <c r="AR216" s="245">
        <f t="shared" si="47"/>
        <v>7.4723966873085432</v>
      </c>
    </row>
    <row r="217" spans="1:44" x14ac:dyDescent="0.25">
      <c r="A217" s="70" t="s">
        <v>291</v>
      </c>
      <c r="B217" s="70" t="s">
        <v>583</v>
      </c>
      <c r="C217" s="77">
        <v>162.47986755789</v>
      </c>
      <c r="D217" s="77">
        <v>181.828076622162</v>
      </c>
      <c r="E217" s="77">
        <v>169.98298790125099</v>
      </c>
      <c r="F217" s="77">
        <v>145.70393712849599</v>
      </c>
      <c r="G217" s="77">
        <v>139.61859952327501</v>
      </c>
      <c r="H217" s="77">
        <v>147.96736184714899</v>
      </c>
      <c r="I217" s="77">
        <v>159.30724157668001</v>
      </c>
      <c r="J217" s="77">
        <v>155.24342347447799</v>
      </c>
      <c r="K217" s="77">
        <v>168.557405513791</v>
      </c>
      <c r="L217" s="77">
        <v>152.397367015208</v>
      </c>
      <c r="M217" s="77">
        <v>148.256718248385</v>
      </c>
      <c r="N217" s="77">
        <v>137.523505313117</v>
      </c>
      <c r="O217" s="77"/>
      <c r="P217" s="70" t="s">
        <v>291</v>
      </c>
      <c r="Q217" s="70" t="s">
        <v>583</v>
      </c>
      <c r="R217" s="77">
        <v>29872</v>
      </c>
      <c r="S217" s="77">
        <v>29742</v>
      </c>
      <c r="T217" s="77">
        <v>29668</v>
      </c>
      <c r="U217" s="77">
        <v>29616</v>
      </c>
      <c r="V217" s="77">
        <v>29631</v>
      </c>
      <c r="W217" s="77">
        <v>29728</v>
      </c>
      <c r="X217" s="77">
        <v>30054</v>
      </c>
      <c r="Y217" s="77">
        <v>30283</v>
      </c>
      <c r="Z217" s="77">
        <v>30538</v>
      </c>
      <c r="AA217" s="77">
        <v>30413</v>
      </c>
      <c r="AB217" s="77">
        <v>30419</v>
      </c>
      <c r="AC217" s="77">
        <v>30381</v>
      </c>
      <c r="AE217" s="70" t="s">
        <v>291</v>
      </c>
      <c r="AF217" s="70" t="s">
        <v>583</v>
      </c>
      <c r="AG217" s="245">
        <f t="shared" si="36"/>
        <v>5.4392028507595747</v>
      </c>
      <c r="AH217" s="245">
        <f t="shared" si="37"/>
        <v>6.1135120913913665</v>
      </c>
      <c r="AI217" s="245">
        <f t="shared" si="38"/>
        <v>5.7295061312272821</v>
      </c>
      <c r="AJ217" s="245">
        <f t="shared" si="39"/>
        <v>4.9197709727341978</v>
      </c>
      <c r="AK217" s="245">
        <f t="shared" si="40"/>
        <v>4.7119098080819075</v>
      </c>
      <c r="AL217" s="245">
        <f t="shared" si="41"/>
        <v>4.9773735820488767</v>
      </c>
      <c r="AM217" s="245">
        <f t="shared" si="42"/>
        <v>5.3007001256631403</v>
      </c>
      <c r="AN217" s="245">
        <f t="shared" si="43"/>
        <v>5.1264215392952472</v>
      </c>
      <c r="AO217" s="245">
        <f t="shared" si="44"/>
        <v>5.5195954389217041</v>
      </c>
      <c r="AP217" s="245">
        <f t="shared" si="45"/>
        <v>5.0109284521490149</v>
      </c>
      <c r="AQ217" s="245">
        <f t="shared" si="46"/>
        <v>4.8738195946081397</v>
      </c>
      <c r="AR217" s="245">
        <f t="shared" si="47"/>
        <v>4.5266286597912178</v>
      </c>
    </row>
    <row r="218" spans="1:44" x14ac:dyDescent="0.25">
      <c r="A218" s="70" t="s">
        <v>292</v>
      </c>
      <c r="B218" s="70" t="s">
        <v>584</v>
      </c>
      <c r="C218" s="77">
        <v>41.5954577055467</v>
      </c>
      <c r="D218" s="77">
        <v>47.3022660809389</v>
      </c>
      <c r="E218" s="77">
        <v>42.076865867169403</v>
      </c>
      <c r="F218" s="77">
        <v>39.855240085380501</v>
      </c>
      <c r="G218" s="77">
        <v>38.134440211193201</v>
      </c>
      <c r="H218" s="77">
        <v>37.338678306535698</v>
      </c>
      <c r="I218" s="77">
        <v>35.484037353447299</v>
      </c>
      <c r="J218" s="77">
        <v>35.526471338020698</v>
      </c>
      <c r="K218" s="77">
        <v>34.639618036212802</v>
      </c>
      <c r="L218" s="77">
        <v>32.704981736573899</v>
      </c>
      <c r="M218" s="77">
        <v>30.494526055590701</v>
      </c>
      <c r="N218" s="77">
        <v>29.250069196709099</v>
      </c>
      <c r="O218" s="77"/>
      <c r="P218" s="70" t="s">
        <v>292</v>
      </c>
      <c r="Q218" s="70" t="s">
        <v>584</v>
      </c>
      <c r="R218" s="77">
        <v>10375</v>
      </c>
      <c r="S218" s="77">
        <v>10343</v>
      </c>
      <c r="T218" s="77">
        <v>10447</v>
      </c>
      <c r="U218" s="77">
        <v>10429</v>
      </c>
      <c r="V218" s="77">
        <v>10356</v>
      </c>
      <c r="W218" s="77">
        <v>10399</v>
      </c>
      <c r="X218" s="77">
        <v>10352</v>
      </c>
      <c r="Y218" s="77">
        <v>10502</v>
      </c>
      <c r="Z218" s="77">
        <v>10665</v>
      </c>
      <c r="AA218" s="77">
        <v>10747</v>
      </c>
      <c r="AB218" s="77">
        <v>10737</v>
      </c>
      <c r="AC218" s="77">
        <v>10726</v>
      </c>
      <c r="AE218" s="70" t="s">
        <v>292</v>
      </c>
      <c r="AF218" s="70" t="s">
        <v>584</v>
      </c>
      <c r="AG218" s="245">
        <f t="shared" si="36"/>
        <v>4.009200742703297</v>
      </c>
      <c r="AH218" s="245">
        <f t="shared" si="37"/>
        <v>4.5733603481522671</v>
      </c>
      <c r="AI218" s="245">
        <f t="shared" si="38"/>
        <v>4.0276506046874125</v>
      </c>
      <c r="AJ218" s="245">
        <f t="shared" si="39"/>
        <v>3.8215782994899321</v>
      </c>
      <c r="AK218" s="245">
        <f t="shared" si="40"/>
        <v>3.6823522799529935</v>
      </c>
      <c r="AL218" s="245">
        <f t="shared" si="41"/>
        <v>3.5906027797418694</v>
      </c>
      <c r="AM218" s="245">
        <f t="shared" si="42"/>
        <v>3.4277470395524823</v>
      </c>
      <c r="AN218" s="245">
        <f t="shared" si="43"/>
        <v>3.3828291123615211</v>
      </c>
      <c r="AO218" s="245">
        <f t="shared" si="44"/>
        <v>3.2479716864709611</v>
      </c>
      <c r="AP218" s="245">
        <f t="shared" si="45"/>
        <v>3.0431731400924815</v>
      </c>
      <c r="AQ218" s="245">
        <f t="shared" si="46"/>
        <v>2.8401346796675702</v>
      </c>
      <c r="AR218" s="245">
        <f t="shared" si="47"/>
        <v>2.7270249111233542</v>
      </c>
    </row>
    <row r="219" spans="1:44" x14ac:dyDescent="0.25">
      <c r="A219" s="70" t="s">
        <v>293</v>
      </c>
      <c r="B219" s="70" t="s">
        <v>585</v>
      </c>
      <c r="C219" s="77">
        <v>167.630494238165</v>
      </c>
      <c r="D219" s="77">
        <v>158.06159460111701</v>
      </c>
      <c r="E219" s="77">
        <v>154.40995552013001</v>
      </c>
      <c r="F219" s="77">
        <v>144.39916696993899</v>
      </c>
      <c r="G219" s="77">
        <v>129.53274452954</v>
      </c>
      <c r="H219" s="77">
        <v>128.581513845784</v>
      </c>
      <c r="I219" s="77">
        <v>125.368294705113</v>
      </c>
      <c r="J219" s="77">
        <v>124.35633123656601</v>
      </c>
      <c r="K219" s="77">
        <v>127.834184227541</v>
      </c>
      <c r="L219" s="77">
        <v>129.823011687254</v>
      </c>
      <c r="M219" s="77">
        <v>126.680178046251</v>
      </c>
      <c r="N219" s="77">
        <v>125.87787522142099</v>
      </c>
      <c r="O219" s="77"/>
      <c r="P219" s="70" t="s">
        <v>293</v>
      </c>
      <c r="Q219" s="70" t="s">
        <v>585</v>
      </c>
      <c r="R219" s="77">
        <v>23099</v>
      </c>
      <c r="S219" s="77">
        <v>23029</v>
      </c>
      <c r="T219" s="77">
        <v>23034</v>
      </c>
      <c r="U219" s="77">
        <v>23108</v>
      </c>
      <c r="V219" s="77">
        <v>22979</v>
      </c>
      <c r="W219" s="77">
        <v>23176</v>
      </c>
      <c r="X219" s="77">
        <v>23269</v>
      </c>
      <c r="Y219" s="77">
        <v>23562</v>
      </c>
      <c r="Z219" s="77">
        <v>23744</v>
      </c>
      <c r="AA219" s="77">
        <v>23613</v>
      </c>
      <c r="AB219" s="77">
        <v>23575</v>
      </c>
      <c r="AC219" s="77">
        <v>23588</v>
      </c>
      <c r="AE219" s="70" t="s">
        <v>293</v>
      </c>
      <c r="AF219" s="70" t="s">
        <v>585</v>
      </c>
      <c r="AG219" s="245">
        <f t="shared" si="36"/>
        <v>7.2570455101158062</v>
      </c>
      <c r="AH219" s="245">
        <f t="shared" si="37"/>
        <v>6.8635891528558348</v>
      </c>
      <c r="AI219" s="245">
        <f t="shared" si="38"/>
        <v>6.7035667066132687</v>
      </c>
      <c r="AJ219" s="245">
        <f t="shared" si="39"/>
        <v>6.2488820741708064</v>
      </c>
      <c r="AK219" s="245">
        <f t="shared" si="40"/>
        <v>5.637005288721876</v>
      </c>
      <c r="AL219" s="245">
        <f t="shared" si="41"/>
        <v>5.5480459892036595</v>
      </c>
      <c r="AM219" s="245">
        <f t="shared" si="42"/>
        <v>5.387781800039237</v>
      </c>
      <c r="AN219" s="245">
        <f t="shared" si="43"/>
        <v>5.2778342770802995</v>
      </c>
      <c r="AO219" s="245">
        <f t="shared" si="44"/>
        <v>5.3838520985318814</v>
      </c>
      <c r="AP219" s="245">
        <f t="shared" si="45"/>
        <v>5.4979465416191928</v>
      </c>
      <c r="AQ219" s="245">
        <f t="shared" si="46"/>
        <v>5.3734964176564581</v>
      </c>
      <c r="AR219" s="245">
        <f t="shared" si="47"/>
        <v>5.3365217577336352</v>
      </c>
    </row>
    <row r="220" spans="1:44" x14ac:dyDescent="0.25">
      <c r="A220" s="70" t="s">
        <v>294</v>
      </c>
      <c r="B220" s="70" t="s">
        <v>586</v>
      </c>
      <c r="C220" s="77">
        <v>26.769785274573099</v>
      </c>
      <c r="D220" s="77">
        <v>23.296507877502599</v>
      </c>
      <c r="E220" s="77">
        <v>23.711811485692301</v>
      </c>
      <c r="F220" s="77">
        <v>22.870946293437498</v>
      </c>
      <c r="G220" s="77">
        <v>20.923435053043299</v>
      </c>
      <c r="H220" s="77">
        <v>19.7075663794547</v>
      </c>
      <c r="I220" s="77">
        <v>19.5612726534366</v>
      </c>
      <c r="J220" s="77">
        <v>20.320498877703901</v>
      </c>
      <c r="K220" s="77">
        <v>20.056717733183</v>
      </c>
      <c r="L220" s="77">
        <v>19.4820827682078</v>
      </c>
      <c r="M220" s="77">
        <v>18.405590556001702</v>
      </c>
      <c r="N220" s="77">
        <v>18.623608053419201</v>
      </c>
      <c r="O220" s="77"/>
      <c r="P220" s="70" t="s">
        <v>294</v>
      </c>
      <c r="Q220" s="70" t="s">
        <v>586</v>
      </c>
      <c r="R220" s="77">
        <v>4622</v>
      </c>
      <c r="S220" s="77">
        <v>4567</v>
      </c>
      <c r="T220" s="77">
        <v>4445</v>
      </c>
      <c r="U220" s="77">
        <v>4412</v>
      </c>
      <c r="V220" s="77">
        <v>4392</v>
      </c>
      <c r="W220" s="77">
        <v>4411</v>
      </c>
      <c r="X220" s="77">
        <v>4434</v>
      </c>
      <c r="Y220" s="77">
        <v>4472</v>
      </c>
      <c r="Z220" s="77">
        <v>4429</v>
      </c>
      <c r="AA220" s="77">
        <v>4431</v>
      </c>
      <c r="AB220" s="77">
        <v>4429</v>
      </c>
      <c r="AC220" s="77">
        <v>4393</v>
      </c>
      <c r="AE220" s="70" t="s">
        <v>294</v>
      </c>
      <c r="AF220" s="70" t="s">
        <v>586</v>
      </c>
      <c r="AG220" s="245">
        <f t="shared" si="36"/>
        <v>5.7918185362555388</v>
      </c>
      <c r="AH220" s="245">
        <f t="shared" si="37"/>
        <v>5.1010527430485215</v>
      </c>
      <c r="AI220" s="245">
        <f t="shared" si="38"/>
        <v>5.3344907729341511</v>
      </c>
      <c r="AJ220" s="245">
        <f t="shared" si="39"/>
        <v>5.1838046902623516</v>
      </c>
      <c r="AK220" s="245">
        <f t="shared" si="40"/>
        <v>4.7639879446819897</v>
      </c>
      <c r="AL220" s="245">
        <f t="shared" si="41"/>
        <v>4.4678228019620718</v>
      </c>
      <c r="AM220" s="245">
        <f t="shared" si="42"/>
        <v>4.4116537332964816</v>
      </c>
      <c r="AN220" s="245">
        <f t="shared" si="43"/>
        <v>4.5439398205956838</v>
      </c>
      <c r="AO220" s="245">
        <f t="shared" si="44"/>
        <v>4.5284980205877172</v>
      </c>
      <c r="AP220" s="245">
        <f t="shared" si="45"/>
        <v>4.396768848613811</v>
      </c>
      <c r="AQ220" s="245">
        <f t="shared" si="46"/>
        <v>4.1556989288782349</v>
      </c>
      <c r="AR220" s="245">
        <f t="shared" si="47"/>
        <v>4.2393826663827001</v>
      </c>
    </row>
    <row r="221" spans="1:44" x14ac:dyDescent="0.25">
      <c r="A221" s="70" t="s">
        <v>295</v>
      </c>
      <c r="B221" s="70" t="s">
        <v>587</v>
      </c>
      <c r="C221" s="77">
        <v>65.486811259698598</v>
      </c>
      <c r="D221" s="77">
        <v>63.708787759204299</v>
      </c>
      <c r="E221" s="77">
        <v>61.317281822657002</v>
      </c>
      <c r="F221" s="77">
        <v>51.800684363527502</v>
      </c>
      <c r="G221" s="77">
        <v>46.715653663595702</v>
      </c>
      <c r="H221" s="77">
        <v>46.194760630528002</v>
      </c>
      <c r="I221" s="77">
        <v>44.398206804051398</v>
      </c>
      <c r="J221" s="77">
        <v>47.874644179340002</v>
      </c>
      <c r="K221" s="77">
        <v>33.994167046083597</v>
      </c>
      <c r="L221" s="77">
        <v>32.990995446314699</v>
      </c>
      <c r="M221" s="77">
        <v>31.315498191865199</v>
      </c>
      <c r="N221" s="77">
        <v>28.573665247584501</v>
      </c>
      <c r="O221" s="77"/>
      <c r="P221" s="70" t="s">
        <v>295</v>
      </c>
      <c r="Q221" s="70" t="s">
        <v>587</v>
      </c>
      <c r="R221" s="77">
        <v>10062</v>
      </c>
      <c r="S221" s="77">
        <v>9980</v>
      </c>
      <c r="T221" s="77">
        <v>9949</v>
      </c>
      <c r="U221" s="77">
        <v>9871</v>
      </c>
      <c r="V221" s="77">
        <v>9890</v>
      </c>
      <c r="W221" s="77">
        <v>9834</v>
      </c>
      <c r="X221" s="77">
        <v>9918</v>
      </c>
      <c r="Y221" s="77">
        <v>9985</v>
      </c>
      <c r="Z221" s="77">
        <v>10059</v>
      </c>
      <c r="AA221" s="77">
        <v>10037</v>
      </c>
      <c r="AB221" s="77">
        <v>10088</v>
      </c>
      <c r="AC221" s="77">
        <v>10106</v>
      </c>
      <c r="AE221" s="70" t="s">
        <v>295</v>
      </c>
      <c r="AF221" s="70" t="s">
        <v>587</v>
      </c>
      <c r="AG221" s="245">
        <f t="shared" si="36"/>
        <v>6.5083294831741796</v>
      </c>
      <c r="AH221" s="245">
        <f t="shared" si="37"/>
        <v>6.3836460680565432</v>
      </c>
      <c r="AI221" s="245">
        <f t="shared" si="38"/>
        <v>6.1631602997946526</v>
      </c>
      <c r="AJ221" s="245">
        <f t="shared" si="39"/>
        <v>5.2477645996887343</v>
      </c>
      <c r="AK221" s="245">
        <f t="shared" si="40"/>
        <v>4.7235241318094747</v>
      </c>
      <c r="AL221" s="245">
        <f t="shared" si="41"/>
        <v>4.6974537960675207</v>
      </c>
      <c r="AM221" s="245">
        <f t="shared" si="42"/>
        <v>4.4765282117414191</v>
      </c>
      <c r="AN221" s="245">
        <f t="shared" si="43"/>
        <v>4.7946564025378064</v>
      </c>
      <c r="AO221" s="245">
        <f t="shared" si="44"/>
        <v>3.3794777856728895</v>
      </c>
      <c r="AP221" s="245">
        <f t="shared" si="45"/>
        <v>3.2869378744958353</v>
      </c>
      <c r="AQ221" s="245">
        <f t="shared" si="46"/>
        <v>3.1042325725480966</v>
      </c>
      <c r="AR221" s="245">
        <f t="shared" si="47"/>
        <v>2.8273961258247082</v>
      </c>
    </row>
    <row r="222" spans="1:44" x14ac:dyDescent="0.25">
      <c r="A222" s="70" t="s">
        <v>296</v>
      </c>
      <c r="B222" s="70" t="s">
        <v>588</v>
      </c>
      <c r="C222" s="77">
        <v>38.345338006262899</v>
      </c>
      <c r="D222" s="77">
        <v>36.563657376854799</v>
      </c>
      <c r="E222" s="77">
        <v>38.464114412126001</v>
      </c>
      <c r="F222" s="77">
        <v>36.717009139000503</v>
      </c>
      <c r="G222" s="77">
        <v>33.797613736331897</v>
      </c>
      <c r="H222" s="77">
        <v>34.144079920538402</v>
      </c>
      <c r="I222" s="77">
        <v>32.881896188169897</v>
      </c>
      <c r="J222" s="77">
        <v>33.715068000853897</v>
      </c>
      <c r="K222" s="77">
        <v>33.502277008973799</v>
      </c>
      <c r="L222" s="77">
        <v>34.334503183037903</v>
      </c>
      <c r="M222" s="77">
        <v>32.348213972079797</v>
      </c>
      <c r="N222" s="77">
        <v>33.404139709118297</v>
      </c>
      <c r="O222" s="77"/>
      <c r="P222" s="70" t="s">
        <v>296</v>
      </c>
      <c r="Q222" s="70" t="s">
        <v>588</v>
      </c>
      <c r="R222" s="77">
        <v>8170</v>
      </c>
      <c r="S222" s="77">
        <v>8116</v>
      </c>
      <c r="T222" s="77">
        <v>8089</v>
      </c>
      <c r="U222" s="77">
        <v>8086</v>
      </c>
      <c r="V222" s="77">
        <v>8030</v>
      </c>
      <c r="W222" s="77">
        <v>8175</v>
      </c>
      <c r="X222" s="77">
        <v>8269</v>
      </c>
      <c r="Y222" s="77">
        <v>8343</v>
      </c>
      <c r="Z222" s="77">
        <v>8432</v>
      </c>
      <c r="AA222" s="77">
        <v>8603</v>
      </c>
      <c r="AB222" s="77">
        <v>8667</v>
      </c>
      <c r="AC222" s="77">
        <v>8675</v>
      </c>
      <c r="AE222" s="70" t="s">
        <v>296</v>
      </c>
      <c r="AF222" s="70" t="s">
        <v>588</v>
      </c>
      <c r="AG222" s="245">
        <f t="shared" si="36"/>
        <v>4.6934318245119826</v>
      </c>
      <c r="AH222" s="245">
        <f t="shared" si="37"/>
        <v>4.5051327472714142</v>
      </c>
      <c r="AI222" s="245">
        <f t="shared" si="38"/>
        <v>4.7551136620257139</v>
      </c>
      <c r="AJ222" s="245">
        <f t="shared" si="39"/>
        <v>4.5408124089785433</v>
      </c>
      <c r="AK222" s="245">
        <f t="shared" si="40"/>
        <v>4.2089182735158035</v>
      </c>
      <c r="AL222" s="245">
        <f t="shared" si="41"/>
        <v>4.1766458618395603</v>
      </c>
      <c r="AM222" s="245">
        <f t="shared" si="42"/>
        <v>3.9765263258156849</v>
      </c>
      <c r="AN222" s="245">
        <f t="shared" si="43"/>
        <v>4.0411204603684405</v>
      </c>
      <c r="AO222" s="245">
        <f t="shared" si="44"/>
        <v>3.9732301955614084</v>
      </c>
      <c r="AP222" s="245">
        <f t="shared" si="45"/>
        <v>3.9909918845795538</v>
      </c>
      <c r="AQ222" s="245">
        <f t="shared" si="46"/>
        <v>3.7323426759062879</v>
      </c>
      <c r="AR222" s="245">
        <f t="shared" si="47"/>
        <v>3.8506212921173826</v>
      </c>
    </row>
    <row r="223" spans="1:44" x14ac:dyDescent="0.25">
      <c r="A223" s="70" t="s">
        <v>297</v>
      </c>
      <c r="B223" s="70" t="s">
        <v>589</v>
      </c>
      <c r="C223" s="77">
        <v>54.695156479094699</v>
      </c>
      <c r="D223" s="77">
        <v>49.993855047126502</v>
      </c>
      <c r="E223" s="77">
        <v>50.739264186475197</v>
      </c>
      <c r="F223" s="77">
        <v>48.7244822972363</v>
      </c>
      <c r="G223" s="77">
        <v>46.334986870302998</v>
      </c>
      <c r="H223" s="77">
        <v>46.030134513454101</v>
      </c>
      <c r="I223" s="77">
        <v>45.5152880727194</v>
      </c>
      <c r="J223" s="77">
        <v>46.522315243663499</v>
      </c>
      <c r="K223" s="77">
        <v>45.603306233720097</v>
      </c>
      <c r="L223" s="77">
        <v>45.702299561632501</v>
      </c>
      <c r="M223" s="77">
        <v>45.077554013157098</v>
      </c>
      <c r="N223" s="77">
        <v>45.792859891579397</v>
      </c>
      <c r="O223" s="77"/>
      <c r="P223" s="70" t="s">
        <v>297</v>
      </c>
      <c r="Q223" s="70" t="s">
        <v>589</v>
      </c>
      <c r="R223" s="77">
        <v>15014</v>
      </c>
      <c r="S223" s="77">
        <v>15127</v>
      </c>
      <c r="T223" s="77">
        <v>15175</v>
      </c>
      <c r="U223" s="77">
        <v>15224</v>
      </c>
      <c r="V223" s="77">
        <v>15346</v>
      </c>
      <c r="W223" s="77">
        <v>15524</v>
      </c>
      <c r="X223" s="77">
        <v>15596</v>
      </c>
      <c r="Y223" s="77">
        <v>15645</v>
      </c>
      <c r="Z223" s="77">
        <v>15843</v>
      </c>
      <c r="AA223" s="77">
        <v>15998</v>
      </c>
      <c r="AB223" s="77">
        <v>16186</v>
      </c>
      <c r="AC223" s="77">
        <v>16346</v>
      </c>
      <c r="AE223" s="70" t="s">
        <v>297</v>
      </c>
      <c r="AF223" s="70" t="s">
        <v>589</v>
      </c>
      <c r="AG223" s="245">
        <f t="shared" si="36"/>
        <v>3.6429436845007794</v>
      </c>
      <c r="AH223" s="245">
        <f t="shared" si="37"/>
        <v>3.3049418289896546</v>
      </c>
      <c r="AI223" s="245">
        <f t="shared" si="38"/>
        <v>3.3436088426013306</v>
      </c>
      <c r="AJ223" s="245">
        <f t="shared" si="39"/>
        <v>3.2005046175273448</v>
      </c>
      <c r="AK223" s="245">
        <f t="shared" si="40"/>
        <v>3.0193527219016683</v>
      </c>
      <c r="AL223" s="245">
        <f t="shared" si="41"/>
        <v>2.9650949828300761</v>
      </c>
      <c r="AM223" s="245">
        <f t="shared" si="42"/>
        <v>2.9183949777327136</v>
      </c>
      <c r="AN223" s="245">
        <f t="shared" si="43"/>
        <v>2.9736219395118888</v>
      </c>
      <c r="AO223" s="245">
        <f t="shared" si="44"/>
        <v>2.8784514444057372</v>
      </c>
      <c r="AP223" s="245">
        <f t="shared" si="45"/>
        <v>2.8567508164540878</v>
      </c>
      <c r="AQ223" s="245">
        <f t="shared" si="46"/>
        <v>2.7849718283181204</v>
      </c>
      <c r="AR223" s="245">
        <f t="shared" si="47"/>
        <v>2.8014719131028629</v>
      </c>
    </row>
    <row r="224" spans="1:44" x14ac:dyDescent="0.25">
      <c r="A224" s="70" t="s">
        <v>298</v>
      </c>
      <c r="B224" s="70" t="s">
        <v>590</v>
      </c>
      <c r="C224" s="77">
        <v>23.805740671550101</v>
      </c>
      <c r="D224" s="77">
        <v>23.849874185995901</v>
      </c>
      <c r="E224" s="77">
        <v>24.5734248616032</v>
      </c>
      <c r="F224" s="77">
        <v>21.711667794468902</v>
      </c>
      <c r="G224" s="77">
        <v>22.173892329479202</v>
      </c>
      <c r="H224" s="77">
        <v>19.6349582686302</v>
      </c>
      <c r="I224" s="77">
        <v>19.0939636969145</v>
      </c>
      <c r="J224" s="77">
        <v>19.863978456093299</v>
      </c>
      <c r="K224" s="77">
        <v>19.932349738397399</v>
      </c>
      <c r="L224" s="77">
        <v>19.408796398940702</v>
      </c>
      <c r="M224" s="77">
        <v>18.729136304113599</v>
      </c>
      <c r="N224" s="77">
        <v>18.6218507068257</v>
      </c>
      <c r="O224" s="77"/>
      <c r="P224" s="70" t="s">
        <v>298</v>
      </c>
      <c r="Q224" s="70" t="s">
        <v>590</v>
      </c>
      <c r="R224" s="77">
        <v>5749</v>
      </c>
      <c r="S224" s="77">
        <v>5730</v>
      </c>
      <c r="T224" s="77">
        <v>5723</v>
      </c>
      <c r="U224" s="77">
        <v>5725</v>
      </c>
      <c r="V224" s="77">
        <v>5630</v>
      </c>
      <c r="W224" s="77">
        <v>5608</v>
      </c>
      <c r="X224" s="77">
        <v>5719</v>
      </c>
      <c r="Y224" s="77">
        <v>5803</v>
      </c>
      <c r="Z224" s="77">
        <v>5795</v>
      </c>
      <c r="AA224" s="77">
        <v>5796</v>
      </c>
      <c r="AB224" s="77">
        <v>5795</v>
      </c>
      <c r="AC224" s="77">
        <v>5690</v>
      </c>
      <c r="AE224" s="70" t="s">
        <v>298</v>
      </c>
      <c r="AF224" s="70" t="s">
        <v>590</v>
      </c>
      <c r="AG224" s="245">
        <f t="shared" si="36"/>
        <v>4.1408489600887286</v>
      </c>
      <c r="AH224" s="245">
        <f t="shared" si="37"/>
        <v>4.1622817078526877</v>
      </c>
      <c r="AI224" s="245">
        <f t="shared" si="38"/>
        <v>4.2938013037922769</v>
      </c>
      <c r="AJ224" s="245">
        <f t="shared" si="39"/>
        <v>3.7924310558024281</v>
      </c>
      <c r="AK224" s="245">
        <f t="shared" si="40"/>
        <v>3.93852439244746</v>
      </c>
      <c r="AL224" s="245">
        <f t="shared" si="41"/>
        <v>3.5012407754333448</v>
      </c>
      <c r="AM224" s="245">
        <f t="shared" si="42"/>
        <v>3.3386892283466514</v>
      </c>
      <c r="AN224" s="245">
        <f t="shared" si="43"/>
        <v>3.4230533269159573</v>
      </c>
      <c r="AO224" s="245">
        <f t="shared" si="44"/>
        <v>3.4395771766000687</v>
      </c>
      <c r="AP224" s="245">
        <f t="shared" si="45"/>
        <v>3.3486536230056418</v>
      </c>
      <c r="AQ224" s="245">
        <f t="shared" si="46"/>
        <v>3.2319475934622259</v>
      </c>
      <c r="AR224" s="245">
        <f t="shared" si="47"/>
        <v>3.2727329888973116</v>
      </c>
    </row>
    <row r="225" spans="1:44" x14ac:dyDescent="0.25">
      <c r="A225" s="70" t="s">
        <v>299</v>
      </c>
      <c r="B225" s="70" t="s">
        <v>591</v>
      </c>
      <c r="C225" s="77">
        <v>1144.37344200289</v>
      </c>
      <c r="D225" s="77">
        <v>819.94376837447203</v>
      </c>
      <c r="E225" s="77">
        <v>1060.01257536306</v>
      </c>
      <c r="F225" s="77">
        <v>940.02534772266904</v>
      </c>
      <c r="G225" s="77">
        <v>896.00863380009002</v>
      </c>
      <c r="H225" s="77">
        <v>858.39998695047598</v>
      </c>
      <c r="I225" s="77">
        <v>668.51941095730103</v>
      </c>
      <c r="J225" s="77">
        <v>602.67101814490695</v>
      </c>
      <c r="K225" s="77">
        <v>595.67512152265897</v>
      </c>
      <c r="L225" s="77">
        <v>621.59730280695305</v>
      </c>
      <c r="M225" s="77">
        <v>611.05435534248602</v>
      </c>
      <c r="N225" s="77">
        <v>587.04622412124502</v>
      </c>
      <c r="O225" s="77"/>
      <c r="P225" s="70" t="s">
        <v>299</v>
      </c>
      <c r="Q225" s="70" t="s">
        <v>591</v>
      </c>
      <c r="R225" s="77">
        <v>134684</v>
      </c>
      <c r="S225" s="77">
        <v>135936</v>
      </c>
      <c r="T225" s="77">
        <v>137207</v>
      </c>
      <c r="U225" s="77">
        <v>138709</v>
      </c>
      <c r="V225" s="77">
        <v>140499</v>
      </c>
      <c r="W225" s="77">
        <v>142131</v>
      </c>
      <c r="X225" s="77">
        <v>143702</v>
      </c>
      <c r="Y225" s="77">
        <v>145218</v>
      </c>
      <c r="Z225" s="77">
        <v>147420</v>
      </c>
      <c r="AA225" s="77">
        <v>150134</v>
      </c>
      <c r="AB225" s="77">
        <v>152078</v>
      </c>
      <c r="AC225" s="77">
        <v>154049</v>
      </c>
      <c r="AE225" s="70" t="s">
        <v>299</v>
      </c>
      <c r="AF225" s="70" t="s">
        <v>591</v>
      </c>
      <c r="AG225" s="245">
        <f t="shared" si="36"/>
        <v>8.4967289507505708</v>
      </c>
      <c r="AH225" s="245">
        <f t="shared" si="37"/>
        <v>6.0318368083103229</v>
      </c>
      <c r="AI225" s="245">
        <f t="shared" si="38"/>
        <v>7.7256450134691379</v>
      </c>
      <c r="AJ225" s="245">
        <f t="shared" si="39"/>
        <v>6.7769600222240012</v>
      </c>
      <c r="AK225" s="245">
        <f t="shared" si="40"/>
        <v>6.377331040079218</v>
      </c>
      <c r="AL225" s="245">
        <f t="shared" si="41"/>
        <v>6.0394986804460391</v>
      </c>
      <c r="AM225" s="245">
        <f t="shared" si="42"/>
        <v>4.6521232199781561</v>
      </c>
      <c r="AN225" s="245">
        <f t="shared" si="43"/>
        <v>4.1501123699879283</v>
      </c>
      <c r="AO225" s="245">
        <f t="shared" si="44"/>
        <v>4.040666948328985</v>
      </c>
      <c r="AP225" s="245">
        <f t="shared" si="45"/>
        <v>4.1402833655731088</v>
      </c>
      <c r="AQ225" s="245">
        <f t="shared" si="46"/>
        <v>4.0180325579142684</v>
      </c>
      <c r="AR225" s="245">
        <f t="shared" si="47"/>
        <v>3.8107759486997317</v>
      </c>
    </row>
    <row r="226" spans="1:44" x14ac:dyDescent="0.25">
      <c r="A226" s="70" t="s">
        <v>300</v>
      </c>
      <c r="B226" s="70" t="s">
        <v>592</v>
      </c>
      <c r="C226" s="77">
        <v>123.12675245858701</v>
      </c>
      <c r="D226" s="77">
        <v>119.559026836698</v>
      </c>
      <c r="E226" s="77">
        <v>121.309799576678</v>
      </c>
      <c r="F226" s="77">
        <v>119.035473164954</v>
      </c>
      <c r="G226" s="77">
        <v>114.89055745744101</v>
      </c>
      <c r="H226" s="77">
        <v>110.25779935057901</v>
      </c>
      <c r="I226" s="77">
        <v>106.958010760731</v>
      </c>
      <c r="J226" s="77">
        <v>110.16039540409901</v>
      </c>
      <c r="K226" s="77">
        <v>105.742471185534</v>
      </c>
      <c r="L226" s="77">
        <v>107.765115076895</v>
      </c>
      <c r="M226" s="77">
        <v>101.757819827866</v>
      </c>
      <c r="N226" s="77">
        <v>101.67588286595399</v>
      </c>
      <c r="O226" s="77"/>
      <c r="P226" s="70" t="s">
        <v>300</v>
      </c>
      <c r="Q226" s="70" t="s">
        <v>592</v>
      </c>
      <c r="R226" s="77">
        <v>21365</v>
      </c>
      <c r="S226" s="77">
        <v>21499</v>
      </c>
      <c r="T226" s="77">
        <v>21535</v>
      </c>
      <c r="U226" s="77">
        <v>21568</v>
      </c>
      <c r="V226" s="77">
        <v>21596</v>
      </c>
      <c r="W226" s="77">
        <v>21769</v>
      </c>
      <c r="X226" s="77">
        <v>21925</v>
      </c>
      <c r="Y226" s="77">
        <v>22109</v>
      </c>
      <c r="Z226" s="77">
        <v>22353</v>
      </c>
      <c r="AA226" s="77">
        <v>22631</v>
      </c>
      <c r="AB226" s="77">
        <v>22816</v>
      </c>
      <c r="AC226" s="77">
        <v>22894</v>
      </c>
      <c r="AE226" s="70" t="s">
        <v>300</v>
      </c>
      <c r="AF226" s="70" t="s">
        <v>592</v>
      </c>
      <c r="AG226" s="245">
        <f t="shared" si="36"/>
        <v>5.7630120504838294</v>
      </c>
      <c r="AH226" s="245">
        <f t="shared" si="37"/>
        <v>5.5611436269918606</v>
      </c>
      <c r="AI226" s="245">
        <f t="shared" si="38"/>
        <v>5.6331460216706759</v>
      </c>
      <c r="AJ226" s="245">
        <f t="shared" si="39"/>
        <v>5.5190779471881495</v>
      </c>
      <c r="AK226" s="245">
        <f t="shared" si="40"/>
        <v>5.3199924734877291</v>
      </c>
      <c r="AL226" s="245">
        <f t="shared" si="41"/>
        <v>5.064899598078874</v>
      </c>
      <c r="AM226" s="245">
        <f t="shared" si="42"/>
        <v>4.8783585295658387</v>
      </c>
      <c r="AN226" s="245">
        <f t="shared" si="43"/>
        <v>4.9826041613867202</v>
      </c>
      <c r="AO226" s="245">
        <f t="shared" si="44"/>
        <v>4.730571788374446</v>
      </c>
      <c r="AP226" s="245">
        <f t="shared" si="45"/>
        <v>4.7618362015330744</v>
      </c>
      <c r="AQ226" s="245">
        <f t="shared" si="46"/>
        <v>4.4599324959618691</v>
      </c>
      <c r="AR226" s="245">
        <f t="shared" si="47"/>
        <v>4.4411585072924789</v>
      </c>
    </row>
    <row r="227" spans="1:44" x14ac:dyDescent="0.25">
      <c r="A227" s="70" t="s">
        <v>301</v>
      </c>
      <c r="B227" s="70" t="s">
        <v>593</v>
      </c>
      <c r="C227" s="77">
        <v>57.927269346936598</v>
      </c>
      <c r="D227" s="77">
        <v>53.810122417612099</v>
      </c>
      <c r="E227" s="77">
        <v>55.423771911558198</v>
      </c>
      <c r="F227" s="77">
        <v>52.450278746725999</v>
      </c>
      <c r="G227" s="77">
        <v>48.831946923449102</v>
      </c>
      <c r="H227" s="77">
        <v>47.8167247799203</v>
      </c>
      <c r="I227" s="77">
        <v>45.178917788526</v>
      </c>
      <c r="J227" s="77">
        <v>46.492973207585599</v>
      </c>
      <c r="K227" s="77">
        <v>45.171717794467597</v>
      </c>
      <c r="L227" s="77">
        <v>45.800632268557003</v>
      </c>
      <c r="M227" s="77">
        <v>42.388954434857403</v>
      </c>
      <c r="N227" s="77">
        <v>40.730974413088603</v>
      </c>
      <c r="O227" s="77"/>
      <c r="P227" s="70" t="s">
        <v>301</v>
      </c>
      <c r="Q227" s="70" t="s">
        <v>593</v>
      </c>
      <c r="R227" s="77">
        <v>12267</v>
      </c>
      <c r="S227" s="77">
        <v>12249</v>
      </c>
      <c r="T227" s="77">
        <v>12443</v>
      </c>
      <c r="U227" s="77">
        <v>12553</v>
      </c>
      <c r="V227" s="77">
        <v>12634</v>
      </c>
      <c r="W227" s="77">
        <v>12872</v>
      </c>
      <c r="X227" s="77">
        <v>13133</v>
      </c>
      <c r="Y227" s="77">
        <v>13286</v>
      </c>
      <c r="Z227" s="77">
        <v>13445</v>
      </c>
      <c r="AA227" s="77">
        <v>13415</v>
      </c>
      <c r="AB227" s="77">
        <v>13464</v>
      </c>
      <c r="AC227" s="77">
        <v>13391</v>
      </c>
      <c r="AE227" s="70" t="s">
        <v>301</v>
      </c>
      <c r="AF227" s="70" t="s">
        <v>593</v>
      </c>
      <c r="AG227" s="245">
        <f t="shared" si="36"/>
        <v>4.7222034194943019</v>
      </c>
      <c r="AH227" s="245">
        <f t="shared" si="37"/>
        <v>4.393021668512703</v>
      </c>
      <c r="AI227" s="245">
        <f t="shared" si="38"/>
        <v>4.4542129640406811</v>
      </c>
      <c r="AJ227" s="245">
        <f t="shared" si="39"/>
        <v>4.17830628110619</v>
      </c>
      <c r="AK227" s="245">
        <f t="shared" si="40"/>
        <v>3.8651216497901775</v>
      </c>
      <c r="AL227" s="245">
        <f t="shared" si="41"/>
        <v>3.7147859524487497</v>
      </c>
      <c r="AM227" s="245">
        <f t="shared" si="42"/>
        <v>3.4401064332997793</v>
      </c>
      <c r="AN227" s="245">
        <f t="shared" si="43"/>
        <v>3.4993958458215868</v>
      </c>
      <c r="AO227" s="245">
        <f t="shared" si="44"/>
        <v>3.3597410036792557</v>
      </c>
      <c r="AP227" s="245">
        <f t="shared" si="45"/>
        <v>3.4141358381332094</v>
      </c>
      <c r="AQ227" s="245">
        <f t="shared" si="46"/>
        <v>3.1483180655717029</v>
      </c>
      <c r="AR227" s="245">
        <f t="shared" si="47"/>
        <v>3.0416678674549029</v>
      </c>
    </row>
    <row r="228" spans="1:44" x14ac:dyDescent="0.25">
      <c r="A228" s="70" t="s">
        <v>302</v>
      </c>
      <c r="B228" s="70" t="s">
        <v>594</v>
      </c>
      <c r="C228" s="77">
        <v>812.86175614176602</v>
      </c>
      <c r="D228" s="77">
        <v>662.89222827515698</v>
      </c>
      <c r="E228" s="77">
        <v>769.34733500687196</v>
      </c>
      <c r="F228" s="77">
        <v>420.183307624978</v>
      </c>
      <c r="G228" s="77">
        <v>438.595841538873</v>
      </c>
      <c r="H228" s="77">
        <v>417.50540708618001</v>
      </c>
      <c r="I228" s="77">
        <v>446.22582471983799</v>
      </c>
      <c r="J228" s="77">
        <v>423.300841850246</v>
      </c>
      <c r="K228" s="77">
        <v>453.38638592343898</v>
      </c>
      <c r="L228" s="77">
        <v>435.70757282417998</v>
      </c>
      <c r="M228" s="77">
        <v>380.42737371706198</v>
      </c>
      <c r="N228" s="77">
        <v>366.69118655384699</v>
      </c>
      <c r="O228" s="77"/>
      <c r="P228" s="70" t="s">
        <v>302</v>
      </c>
      <c r="Q228" s="70" t="s">
        <v>594</v>
      </c>
      <c r="R228" s="77">
        <v>24740</v>
      </c>
      <c r="S228" s="77">
        <v>24847</v>
      </c>
      <c r="T228" s="77">
        <v>24905</v>
      </c>
      <c r="U228" s="77">
        <v>24807</v>
      </c>
      <c r="V228" s="77">
        <v>24854</v>
      </c>
      <c r="W228" s="77">
        <v>25237</v>
      </c>
      <c r="X228" s="77">
        <v>25376</v>
      </c>
      <c r="Y228" s="77">
        <v>25557</v>
      </c>
      <c r="Z228" s="77">
        <v>25950</v>
      </c>
      <c r="AA228" s="77">
        <v>26116</v>
      </c>
      <c r="AB228" s="77">
        <v>26268</v>
      </c>
      <c r="AC228" s="77">
        <v>26214</v>
      </c>
      <c r="AE228" s="70" t="s">
        <v>302</v>
      </c>
      <c r="AF228" s="70" t="s">
        <v>594</v>
      </c>
      <c r="AG228" s="245">
        <f t="shared" si="36"/>
        <v>32.856174460055215</v>
      </c>
      <c r="AH228" s="245">
        <f t="shared" si="37"/>
        <v>26.678964393091999</v>
      </c>
      <c r="AI228" s="245">
        <f t="shared" si="38"/>
        <v>30.891280265282955</v>
      </c>
      <c r="AJ228" s="245">
        <f t="shared" si="39"/>
        <v>16.938094393718629</v>
      </c>
      <c r="AK228" s="245">
        <f t="shared" si="40"/>
        <v>17.646891507961413</v>
      </c>
      <c r="AL228" s="245">
        <f t="shared" si="41"/>
        <v>16.543384993706859</v>
      </c>
      <c r="AM228" s="245">
        <f t="shared" si="42"/>
        <v>17.584561188518204</v>
      </c>
      <c r="AN228" s="245">
        <f t="shared" si="43"/>
        <v>16.563009815324413</v>
      </c>
      <c r="AO228" s="245">
        <f t="shared" si="44"/>
        <v>17.471537029804971</v>
      </c>
      <c r="AP228" s="245">
        <f t="shared" si="45"/>
        <v>16.683549273402509</v>
      </c>
      <c r="AQ228" s="245">
        <f t="shared" si="46"/>
        <v>14.482540494786889</v>
      </c>
      <c r="AR228" s="245">
        <f t="shared" si="47"/>
        <v>13.98837211237686</v>
      </c>
    </row>
    <row r="229" spans="1:44" x14ac:dyDescent="0.25">
      <c r="A229" s="70" t="s">
        <v>303</v>
      </c>
      <c r="B229" s="70" t="s">
        <v>595</v>
      </c>
      <c r="C229" s="77">
        <v>53.7727285424223</v>
      </c>
      <c r="D229" s="77">
        <v>51.327848915616002</v>
      </c>
      <c r="E229" s="77">
        <v>55.438256332339897</v>
      </c>
      <c r="F229" s="77">
        <v>53.036030793451502</v>
      </c>
      <c r="G229" s="77">
        <v>47.042485658740297</v>
      </c>
      <c r="H229" s="77">
        <v>44.977660740776798</v>
      </c>
      <c r="I229" s="77">
        <v>43.462551810240797</v>
      </c>
      <c r="J229" s="77">
        <v>47.419430775798297</v>
      </c>
      <c r="K229" s="77">
        <v>43.451947138366599</v>
      </c>
      <c r="L229" s="77">
        <v>43.058797748598202</v>
      </c>
      <c r="M229" s="77">
        <v>41.771450213667698</v>
      </c>
      <c r="N229" s="77">
        <v>41.207951552839901</v>
      </c>
      <c r="O229" s="77"/>
      <c r="P229" s="70" t="s">
        <v>303</v>
      </c>
      <c r="Q229" s="70" t="s">
        <v>595</v>
      </c>
      <c r="R229" s="77">
        <v>13301</v>
      </c>
      <c r="S229" s="77">
        <v>13302</v>
      </c>
      <c r="T229" s="77">
        <v>13285</v>
      </c>
      <c r="U229" s="77">
        <v>13302</v>
      </c>
      <c r="V229" s="77">
        <v>13353</v>
      </c>
      <c r="W229" s="77">
        <v>13493</v>
      </c>
      <c r="X229" s="77">
        <v>13631</v>
      </c>
      <c r="Y229" s="77">
        <v>13858</v>
      </c>
      <c r="Z229" s="77">
        <v>13903</v>
      </c>
      <c r="AA229" s="77">
        <v>13934</v>
      </c>
      <c r="AB229" s="77">
        <v>14138</v>
      </c>
      <c r="AC229" s="77">
        <v>14087</v>
      </c>
      <c r="AE229" s="70" t="s">
        <v>303</v>
      </c>
      <c r="AF229" s="70" t="s">
        <v>595</v>
      </c>
      <c r="AG229" s="245">
        <f t="shared" si="36"/>
        <v>4.0427583296310274</v>
      </c>
      <c r="AH229" s="245">
        <f t="shared" si="37"/>
        <v>3.8586565114731619</v>
      </c>
      <c r="AI229" s="245">
        <f t="shared" si="38"/>
        <v>4.1729963366458334</v>
      </c>
      <c r="AJ229" s="245">
        <f t="shared" si="39"/>
        <v>3.9870719285409337</v>
      </c>
      <c r="AK229" s="245">
        <f t="shared" si="40"/>
        <v>3.5229900141346735</v>
      </c>
      <c r="AL229" s="245">
        <f t="shared" si="41"/>
        <v>3.3334070066535828</v>
      </c>
      <c r="AM229" s="245">
        <f t="shared" si="42"/>
        <v>3.1885079458763697</v>
      </c>
      <c r="AN229" s="245">
        <f t="shared" si="43"/>
        <v>3.4218091193388869</v>
      </c>
      <c r="AO229" s="245">
        <f t="shared" si="44"/>
        <v>3.1253648233019207</v>
      </c>
      <c r="AP229" s="245">
        <f t="shared" si="45"/>
        <v>3.0901964797328985</v>
      </c>
      <c r="AQ229" s="245">
        <f t="shared" si="46"/>
        <v>2.9545515782761136</v>
      </c>
      <c r="AR229" s="245">
        <f t="shared" si="47"/>
        <v>2.9252467915695251</v>
      </c>
    </row>
    <row r="230" spans="1:44" x14ac:dyDescent="0.25">
      <c r="A230" s="70" t="s">
        <v>304</v>
      </c>
      <c r="B230" s="70" t="s">
        <v>596</v>
      </c>
      <c r="C230" s="77">
        <v>45.286807737148898</v>
      </c>
      <c r="D230" s="77">
        <v>42.304567661859501</v>
      </c>
      <c r="E230" s="77">
        <v>45.5856710158724</v>
      </c>
      <c r="F230" s="77">
        <v>42.7712952679476</v>
      </c>
      <c r="G230" s="77">
        <v>40.659646643574497</v>
      </c>
      <c r="H230" s="77">
        <v>38.448421917328403</v>
      </c>
      <c r="I230" s="77">
        <v>35.260701493156198</v>
      </c>
      <c r="J230" s="77">
        <v>33.066872097217697</v>
      </c>
      <c r="K230" s="77">
        <v>33.222942067046297</v>
      </c>
      <c r="L230" s="77">
        <v>33.221718904776097</v>
      </c>
      <c r="M230" s="77">
        <v>30.362678572944802</v>
      </c>
      <c r="N230" s="77">
        <v>30.3403940458963</v>
      </c>
      <c r="O230" s="77"/>
      <c r="P230" s="70" t="s">
        <v>304</v>
      </c>
      <c r="Q230" s="70" t="s">
        <v>596</v>
      </c>
      <c r="R230" s="77">
        <v>6916</v>
      </c>
      <c r="S230" s="77">
        <v>6876</v>
      </c>
      <c r="T230" s="77">
        <v>6805</v>
      </c>
      <c r="U230" s="77">
        <v>6818</v>
      </c>
      <c r="V230" s="77">
        <v>6779</v>
      </c>
      <c r="W230" s="77">
        <v>6730</v>
      </c>
      <c r="X230" s="77">
        <v>6694</v>
      </c>
      <c r="Y230" s="77">
        <v>6715</v>
      </c>
      <c r="Z230" s="77">
        <v>6884</v>
      </c>
      <c r="AA230" s="77">
        <v>6837</v>
      </c>
      <c r="AB230" s="77">
        <v>6807</v>
      </c>
      <c r="AC230" s="77">
        <v>6805</v>
      </c>
      <c r="AE230" s="70" t="s">
        <v>304</v>
      </c>
      <c r="AF230" s="70" t="s">
        <v>596</v>
      </c>
      <c r="AG230" s="245">
        <f t="shared" si="36"/>
        <v>6.5481214194836461</v>
      </c>
      <c r="AH230" s="245">
        <f t="shared" si="37"/>
        <v>6.1524967512884672</v>
      </c>
      <c r="AI230" s="245">
        <f t="shared" si="38"/>
        <v>6.698849524742454</v>
      </c>
      <c r="AJ230" s="245">
        <f t="shared" si="39"/>
        <v>6.2732905937148136</v>
      </c>
      <c r="AK230" s="245">
        <f t="shared" si="40"/>
        <v>5.9978826734879034</v>
      </c>
      <c r="AL230" s="245">
        <f t="shared" si="41"/>
        <v>5.7129898837040711</v>
      </c>
      <c r="AM230" s="245">
        <f t="shared" si="42"/>
        <v>5.2675084393720049</v>
      </c>
      <c r="AN230" s="245">
        <f t="shared" si="43"/>
        <v>4.9243294262423971</v>
      </c>
      <c r="AO230" s="245">
        <f t="shared" si="44"/>
        <v>4.8261101201403687</v>
      </c>
      <c r="AP230" s="245">
        <f t="shared" si="45"/>
        <v>4.8591076356261667</v>
      </c>
      <c r="AQ230" s="245">
        <f t="shared" si="46"/>
        <v>4.4605080906338772</v>
      </c>
      <c r="AR230" s="245">
        <f t="shared" si="47"/>
        <v>4.4585443124021014</v>
      </c>
    </row>
    <row r="231" spans="1:44" x14ac:dyDescent="0.25">
      <c r="A231" s="70" t="s">
        <v>305</v>
      </c>
      <c r="B231" s="70" t="s">
        <v>597</v>
      </c>
      <c r="C231" s="77">
        <v>50.023375527427604</v>
      </c>
      <c r="D231" s="77">
        <v>49.525278534673099</v>
      </c>
      <c r="E231" s="77">
        <v>51.076679076672498</v>
      </c>
      <c r="F231" s="77">
        <v>52.3709276174108</v>
      </c>
      <c r="G231" s="77">
        <v>46.806720543643202</v>
      </c>
      <c r="H231" s="77">
        <v>53.541876113702003</v>
      </c>
      <c r="I231" s="77">
        <v>44.461412845274801</v>
      </c>
      <c r="J231" s="77">
        <v>42.281464954787403</v>
      </c>
      <c r="K231" s="77">
        <v>42.691015082095703</v>
      </c>
      <c r="L231" s="77">
        <v>39.649325744915203</v>
      </c>
      <c r="M231" s="77">
        <v>39.006188778534103</v>
      </c>
      <c r="N231" s="77">
        <v>39.839515791674799</v>
      </c>
      <c r="O231" s="77"/>
      <c r="P231" s="70" t="s">
        <v>305</v>
      </c>
      <c r="Q231" s="70" t="s">
        <v>597</v>
      </c>
      <c r="R231" s="77">
        <v>10385</v>
      </c>
      <c r="S231" s="77">
        <v>10408</v>
      </c>
      <c r="T231" s="77">
        <v>10356</v>
      </c>
      <c r="U231" s="77">
        <v>10262</v>
      </c>
      <c r="V231" s="77">
        <v>10178</v>
      </c>
      <c r="W231" s="77">
        <v>10061</v>
      </c>
      <c r="X231" s="77">
        <v>9969</v>
      </c>
      <c r="Y231" s="77">
        <v>10036</v>
      </c>
      <c r="Z231" s="77">
        <v>10091</v>
      </c>
      <c r="AA231" s="77">
        <v>10114</v>
      </c>
      <c r="AB231" s="77">
        <v>10106</v>
      </c>
      <c r="AC231" s="77">
        <v>10138</v>
      </c>
      <c r="AE231" s="70" t="s">
        <v>305</v>
      </c>
      <c r="AF231" s="70" t="s">
        <v>597</v>
      </c>
      <c r="AG231" s="245">
        <f t="shared" si="36"/>
        <v>4.8168873882934617</v>
      </c>
      <c r="AH231" s="245">
        <f t="shared" si="37"/>
        <v>4.7583857162445327</v>
      </c>
      <c r="AI231" s="245">
        <f t="shared" si="38"/>
        <v>4.932085658234115</v>
      </c>
      <c r="AJ231" s="245">
        <f t="shared" si="39"/>
        <v>5.1033840983639447</v>
      </c>
      <c r="AK231" s="245">
        <f t="shared" si="40"/>
        <v>4.5988131797645124</v>
      </c>
      <c r="AL231" s="245">
        <f t="shared" si="41"/>
        <v>5.3217250883313794</v>
      </c>
      <c r="AM231" s="245">
        <f t="shared" si="42"/>
        <v>4.4599671827941414</v>
      </c>
      <c r="AN231" s="245">
        <f t="shared" si="43"/>
        <v>4.2129797683128141</v>
      </c>
      <c r="AO231" s="245">
        <f t="shared" si="44"/>
        <v>4.2306030207210092</v>
      </c>
      <c r="AP231" s="245">
        <f t="shared" si="45"/>
        <v>3.9202418177689542</v>
      </c>
      <c r="AQ231" s="245">
        <f t="shared" si="46"/>
        <v>3.8597059943136851</v>
      </c>
      <c r="AR231" s="245">
        <f t="shared" si="47"/>
        <v>3.9297214235228646</v>
      </c>
    </row>
    <row r="232" spans="1:44" x14ac:dyDescent="0.25">
      <c r="A232" s="70" t="s">
        <v>306</v>
      </c>
      <c r="B232" s="70" t="s">
        <v>598</v>
      </c>
      <c r="C232" s="77">
        <v>41.506993569004898</v>
      </c>
      <c r="D232" s="77">
        <v>40.277916813213501</v>
      </c>
      <c r="E232" s="77">
        <v>41.431308051193803</v>
      </c>
      <c r="F232" s="77">
        <v>40.204409740987202</v>
      </c>
      <c r="G232" s="77">
        <v>38.977527623848701</v>
      </c>
      <c r="H232" s="77">
        <v>37.746894977083102</v>
      </c>
      <c r="I232" s="77">
        <v>36.5037850104612</v>
      </c>
      <c r="J232" s="77">
        <v>35.884859441318</v>
      </c>
      <c r="K232" s="77">
        <v>35.411451577647</v>
      </c>
      <c r="L232" s="77">
        <v>35.705533438878497</v>
      </c>
      <c r="M232" s="77">
        <v>34.649220491192501</v>
      </c>
      <c r="N232" s="77">
        <v>37.275929353017801</v>
      </c>
      <c r="O232" s="77"/>
      <c r="P232" s="70" t="s">
        <v>306</v>
      </c>
      <c r="Q232" s="70" t="s">
        <v>598</v>
      </c>
      <c r="R232" s="77">
        <v>10107</v>
      </c>
      <c r="S232" s="77">
        <v>10071</v>
      </c>
      <c r="T232" s="77">
        <v>10097</v>
      </c>
      <c r="U232" s="77">
        <v>10069</v>
      </c>
      <c r="V232" s="77">
        <v>10012</v>
      </c>
      <c r="W232" s="77">
        <v>10023</v>
      </c>
      <c r="X232" s="77">
        <v>10024</v>
      </c>
      <c r="Y232" s="77">
        <v>10079</v>
      </c>
      <c r="Z232" s="77">
        <v>10175</v>
      </c>
      <c r="AA232" s="77">
        <v>10241</v>
      </c>
      <c r="AB232" s="77">
        <v>10271</v>
      </c>
      <c r="AC232" s="77">
        <v>10304</v>
      </c>
      <c r="AE232" s="70" t="s">
        <v>306</v>
      </c>
      <c r="AF232" s="70" t="s">
        <v>598</v>
      </c>
      <c r="AG232" s="245">
        <f t="shared" si="36"/>
        <v>4.1067570563970408</v>
      </c>
      <c r="AH232" s="245">
        <f t="shared" si="37"/>
        <v>3.9993959699348132</v>
      </c>
      <c r="AI232" s="245">
        <f t="shared" si="38"/>
        <v>4.1033285184900272</v>
      </c>
      <c r="AJ232" s="245">
        <f t="shared" si="39"/>
        <v>3.9928900328719044</v>
      </c>
      <c r="AK232" s="245">
        <f t="shared" si="40"/>
        <v>3.8930810651067418</v>
      </c>
      <c r="AL232" s="245">
        <f t="shared" si="41"/>
        <v>3.7660276341497658</v>
      </c>
      <c r="AM232" s="245">
        <f t="shared" si="42"/>
        <v>3.6416385684817638</v>
      </c>
      <c r="AN232" s="245">
        <f t="shared" si="43"/>
        <v>3.5603591071850378</v>
      </c>
      <c r="AO232" s="245">
        <f t="shared" si="44"/>
        <v>3.4802409412920885</v>
      </c>
      <c r="AP232" s="245">
        <f t="shared" si="45"/>
        <v>3.486528018638658</v>
      </c>
      <c r="AQ232" s="245">
        <f t="shared" si="46"/>
        <v>3.3735001938654952</v>
      </c>
      <c r="AR232" s="245">
        <f t="shared" si="47"/>
        <v>3.6176173673348022</v>
      </c>
    </row>
    <row r="233" spans="1:44" x14ac:dyDescent="0.25">
      <c r="A233" s="70" t="s">
        <v>307</v>
      </c>
      <c r="B233" s="70" t="s">
        <v>599</v>
      </c>
      <c r="C233" s="77">
        <v>66.2119895527034</v>
      </c>
      <c r="D233" s="77">
        <v>63.398147159987701</v>
      </c>
      <c r="E233" s="77">
        <v>66.367157195192306</v>
      </c>
      <c r="F233" s="77">
        <v>62.393397669422399</v>
      </c>
      <c r="G233" s="77">
        <v>58.901570902574598</v>
      </c>
      <c r="H233" s="77">
        <v>57.565311426278598</v>
      </c>
      <c r="I233" s="77">
        <v>55.475507007067897</v>
      </c>
      <c r="J233" s="77">
        <v>52.391031837503299</v>
      </c>
      <c r="K233" s="77">
        <v>52.911037685648502</v>
      </c>
      <c r="L233" s="77">
        <v>52.415157398469802</v>
      </c>
      <c r="M233" s="77">
        <v>50.220703131132701</v>
      </c>
      <c r="N233" s="77">
        <v>49.462106419098603</v>
      </c>
      <c r="O233" s="77"/>
      <c r="P233" s="70" t="s">
        <v>307</v>
      </c>
      <c r="Q233" s="70" t="s">
        <v>599</v>
      </c>
      <c r="R233" s="77">
        <v>15288</v>
      </c>
      <c r="S233" s="77">
        <v>15303</v>
      </c>
      <c r="T233" s="77">
        <v>15289</v>
      </c>
      <c r="U233" s="77">
        <v>15238</v>
      </c>
      <c r="V233" s="77">
        <v>15146</v>
      </c>
      <c r="W233" s="77">
        <v>15157</v>
      </c>
      <c r="X233" s="77">
        <v>15252</v>
      </c>
      <c r="Y233" s="77">
        <v>15326</v>
      </c>
      <c r="Z233" s="77">
        <v>15507</v>
      </c>
      <c r="AA233" s="77">
        <v>15640</v>
      </c>
      <c r="AB233" s="77">
        <v>15804</v>
      </c>
      <c r="AC233" s="77">
        <v>15807</v>
      </c>
      <c r="AE233" s="70" t="s">
        <v>307</v>
      </c>
      <c r="AF233" s="70" t="s">
        <v>599</v>
      </c>
      <c r="AG233" s="245">
        <f t="shared" si="36"/>
        <v>4.3309778618984431</v>
      </c>
      <c r="AH233" s="245">
        <f t="shared" si="37"/>
        <v>4.1428574240336999</v>
      </c>
      <c r="AI233" s="245">
        <f t="shared" si="38"/>
        <v>4.3408435604154825</v>
      </c>
      <c r="AJ233" s="245">
        <f t="shared" si="39"/>
        <v>4.0945923132578024</v>
      </c>
      <c r="AK233" s="245">
        <f t="shared" si="40"/>
        <v>3.8889192461755311</v>
      </c>
      <c r="AL233" s="245">
        <f t="shared" si="41"/>
        <v>3.7979357014104766</v>
      </c>
      <c r="AM233" s="245">
        <f t="shared" si="42"/>
        <v>3.6372611465426106</v>
      </c>
      <c r="AN233" s="245">
        <f t="shared" si="43"/>
        <v>3.4184413309084758</v>
      </c>
      <c r="AO233" s="245">
        <f t="shared" si="44"/>
        <v>3.4120743977331851</v>
      </c>
      <c r="AP233" s="245">
        <f t="shared" si="45"/>
        <v>3.3513527748382228</v>
      </c>
      <c r="AQ233" s="245">
        <f t="shared" si="46"/>
        <v>3.1777210282923756</v>
      </c>
      <c r="AR233" s="245">
        <f t="shared" si="47"/>
        <v>3.1291267425253748</v>
      </c>
    </row>
    <row r="234" spans="1:44" x14ac:dyDescent="0.25">
      <c r="A234" s="70" t="s">
        <v>308</v>
      </c>
      <c r="B234" s="70" t="s">
        <v>600</v>
      </c>
      <c r="C234" s="77">
        <v>263.67839399239398</v>
      </c>
      <c r="D234" s="77">
        <v>224.891392573041</v>
      </c>
      <c r="E234" s="77">
        <v>255.888732392572</v>
      </c>
      <c r="F234" s="77">
        <v>234.48314847655899</v>
      </c>
      <c r="G234" s="77">
        <v>230.40866966522699</v>
      </c>
      <c r="H234" s="77">
        <v>221.924316082536</v>
      </c>
      <c r="I234" s="77">
        <v>199.24914819947401</v>
      </c>
      <c r="J234" s="77">
        <v>184.50353230398201</v>
      </c>
      <c r="K234" s="77">
        <v>227.666499257222</v>
      </c>
      <c r="L234" s="77">
        <v>240.40478142062599</v>
      </c>
      <c r="M234" s="77">
        <v>197.97109277834301</v>
      </c>
      <c r="N234" s="77">
        <v>215.795711415303</v>
      </c>
      <c r="O234" s="77"/>
      <c r="P234" s="70" t="s">
        <v>308</v>
      </c>
      <c r="Q234" s="70" t="s">
        <v>600</v>
      </c>
      <c r="R234" s="77">
        <v>10850</v>
      </c>
      <c r="S234" s="77">
        <v>10797</v>
      </c>
      <c r="T234" s="77">
        <v>10811</v>
      </c>
      <c r="U234" s="77">
        <v>10859</v>
      </c>
      <c r="V234" s="77">
        <v>10799</v>
      </c>
      <c r="W234" s="77">
        <v>10766</v>
      </c>
      <c r="X234" s="77">
        <v>10748</v>
      </c>
      <c r="Y234" s="77">
        <v>10759</v>
      </c>
      <c r="Z234" s="77">
        <v>10856</v>
      </c>
      <c r="AA234" s="77">
        <v>10837</v>
      </c>
      <c r="AB234" s="77">
        <v>10907</v>
      </c>
      <c r="AC234" s="77">
        <v>10950</v>
      </c>
      <c r="AE234" s="70" t="s">
        <v>308</v>
      </c>
      <c r="AF234" s="70" t="s">
        <v>600</v>
      </c>
      <c r="AG234" s="245">
        <f t="shared" si="36"/>
        <v>24.302156128331241</v>
      </c>
      <c r="AH234" s="245">
        <f t="shared" si="37"/>
        <v>20.82906294091331</v>
      </c>
      <c r="AI234" s="245">
        <f t="shared" si="38"/>
        <v>23.669293533676068</v>
      </c>
      <c r="AJ234" s="245">
        <f t="shared" si="39"/>
        <v>21.593438482047979</v>
      </c>
      <c r="AK234" s="245">
        <f t="shared" si="40"/>
        <v>21.33611164600676</v>
      </c>
      <c r="AL234" s="245">
        <f t="shared" si="41"/>
        <v>20.613441954536132</v>
      </c>
      <c r="AM234" s="245">
        <f t="shared" si="42"/>
        <v>18.538253461060105</v>
      </c>
      <c r="AN234" s="245">
        <f t="shared" si="43"/>
        <v>17.148762180870158</v>
      </c>
      <c r="AO234" s="245">
        <f t="shared" si="44"/>
        <v>20.971490351623249</v>
      </c>
      <c r="AP234" s="245">
        <f t="shared" si="45"/>
        <v>22.183702262676572</v>
      </c>
      <c r="AQ234" s="245">
        <f t="shared" si="46"/>
        <v>18.150829080255157</v>
      </c>
      <c r="AR234" s="245">
        <f t="shared" si="47"/>
        <v>19.707370905507123</v>
      </c>
    </row>
    <row r="235" spans="1:44" x14ac:dyDescent="0.25">
      <c r="A235" s="70" t="s">
        <v>309</v>
      </c>
      <c r="B235" s="70" t="s">
        <v>601</v>
      </c>
      <c r="C235" s="77">
        <v>27.6113358556557</v>
      </c>
      <c r="D235" s="77">
        <v>27.185863099643999</v>
      </c>
      <c r="E235" s="77">
        <v>28.5753443872159</v>
      </c>
      <c r="F235" s="77">
        <v>27.1347394348949</v>
      </c>
      <c r="G235" s="77">
        <v>27.368839819426</v>
      </c>
      <c r="H235" s="77">
        <v>27.110392878813901</v>
      </c>
      <c r="I235" s="77">
        <v>26.510789869664599</v>
      </c>
      <c r="J235" s="77">
        <v>27.872013546556701</v>
      </c>
      <c r="K235" s="77">
        <v>26.676429848489999</v>
      </c>
      <c r="L235" s="77">
        <v>25.270764645730299</v>
      </c>
      <c r="M235" s="77">
        <v>23.866832949153501</v>
      </c>
      <c r="N235" s="77">
        <v>24.041113789445699</v>
      </c>
      <c r="O235" s="77"/>
      <c r="P235" s="70" t="s">
        <v>309</v>
      </c>
      <c r="Q235" s="70" t="s">
        <v>601</v>
      </c>
      <c r="R235" s="77">
        <v>6990</v>
      </c>
      <c r="S235" s="77">
        <v>6934</v>
      </c>
      <c r="T235" s="77">
        <v>6922</v>
      </c>
      <c r="U235" s="77">
        <v>6867</v>
      </c>
      <c r="V235" s="77">
        <v>6835</v>
      </c>
      <c r="W235" s="77">
        <v>6849</v>
      </c>
      <c r="X235" s="77">
        <v>6812</v>
      </c>
      <c r="Y235" s="77">
        <v>6750</v>
      </c>
      <c r="Z235" s="77">
        <v>6861</v>
      </c>
      <c r="AA235" s="77">
        <v>6887</v>
      </c>
      <c r="AB235" s="77">
        <v>6892</v>
      </c>
      <c r="AC235" s="77">
        <v>6911</v>
      </c>
      <c r="AE235" s="70" t="s">
        <v>309</v>
      </c>
      <c r="AF235" s="70" t="s">
        <v>601</v>
      </c>
      <c r="AG235" s="245">
        <f t="shared" si="36"/>
        <v>3.9501195787776395</v>
      </c>
      <c r="AH235" s="245">
        <f t="shared" si="37"/>
        <v>3.9206609604332279</v>
      </c>
      <c r="AI235" s="245">
        <f t="shared" si="38"/>
        <v>4.1281919080057641</v>
      </c>
      <c r="AJ235" s="245">
        <f t="shared" si="39"/>
        <v>3.951469263855381</v>
      </c>
      <c r="AK235" s="245">
        <f t="shared" si="40"/>
        <v>4.0042194322495979</v>
      </c>
      <c r="AL235" s="245">
        <f t="shared" si="41"/>
        <v>3.9582994420811652</v>
      </c>
      <c r="AM235" s="245">
        <f t="shared" si="42"/>
        <v>3.8917777260224016</v>
      </c>
      <c r="AN235" s="245">
        <f t="shared" si="43"/>
        <v>4.1291871920824743</v>
      </c>
      <c r="AO235" s="245">
        <f t="shared" si="44"/>
        <v>3.8881256155793613</v>
      </c>
      <c r="AP235" s="245">
        <f t="shared" si="45"/>
        <v>3.6693429135661826</v>
      </c>
      <c r="AQ235" s="245">
        <f t="shared" si="46"/>
        <v>3.4629763420129862</v>
      </c>
      <c r="AR235" s="245">
        <f t="shared" si="47"/>
        <v>3.4786736781139775</v>
      </c>
    </row>
    <row r="236" spans="1:44" x14ac:dyDescent="0.25">
      <c r="A236" s="70" t="s">
        <v>310</v>
      </c>
      <c r="B236" s="70" t="s">
        <v>602</v>
      </c>
      <c r="C236" s="77">
        <v>41.812352049184902</v>
      </c>
      <c r="D236" s="77">
        <v>40.981650153230397</v>
      </c>
      <c r="E236" s="77">
        <v>41.388751705710703</v>
      </c>
      <c r="F236" s="77">
        <v>42.907511445915802</v>
      </c>
      <c r="G236" s="77">
        <v>39.488847461821202</v>
      </c>
      <c r="H236" s="77">
        <v>39.483887665478299</v>
      </c>
      <c r="I236" s="77">
        <v>36.416874400161802</v>
      </c>
      <c r="J236" s="77">
        <v>36.609047604916903</v>
      </c>
      <c r="K236" s="77">
        <v>36.0780784739582</v>
      </c>
      <c r="L236" s="77">
        <v>33.741844807158998</v>
      </c>
      <c r="M236" s="77">
        <v>31.715000754898199</v>
      </c>
      <c r="N236" s="77">
        <v>33.311537139542502</v>
      </c>
      <c r="O236" s="77"/>
      <c r="P236" s="70" t="s">
        <v>310</v>
      </c>
      <c r="Q236" s="70" t="s">
        <v>602</v>
      </c>
      <c r="R236" s="77">
        <v>7287</v>
      </c>
      <c r="S236" s="77">
        <v>7288</v>
      </c>
      <c r="T236" s="77">
        <v>7207</v>
      </c>
      <c r="U236" s="77">
        <v>7184</v>
      </c>
      <c r="V236" s="77">
        <v>7139</v>
      </c>
      <c r="W236" s="77">
        <v>7096</v>
      </c>
      <c r="X236" s="77">
        <v>7052</v>
      </c>
      <c r="Y236" s="77">
        <v>7035</v>
      </c>
      <c r="Z236" s="77">
        <v>7039</v>
      </c>
      <c r="AA236" s="77">
        <v>7068</v>
      </c>
      <c r="AB236" s="77">
        <v>7121</v>
      </c>
      <c r="AC236" s="77">
        <v>7031</v>
      </c>
      <c r="AE236" s="70" t="s">
        <v>310</v>
      </c>
      <c r="AF236" s="70" t="s">
        <v>602</v>
      </c>
      <c r="AG236" s="245">
        <f t="shared" si="36"/>
        <v>5.7379377040187878</v>
      </c>
      <c r="AH236" s="245">
        <f t="shared" si="37"/>
        <v>5.6231682427593848</v>
      </c>
      <c r="AI236" s="245">
        <f t="shared" si="38"/>
        <v>5.7428544062315394</v>
      </c>
      <c r="AJ236" s="245">
        <f t="shared" si="39"/>
        <v>5.9726491433624442</v>
      </c>
      <c r="AK236" s="245">
        <f t="shared" si="40"/>
        <v>5.5314256144867908</v>
      </c>
      <c r="AL236" s="245">
        <f t="shared" si="41"/>
        <v>5.564245725123774</v>
      </c>
      <c r="AM236" s="245">
        <f t="shared" si="42"/>
        <v>5.1640491208397341</v>
      </c>
      <c r="AN236" s="245">
        <f t="shared" si="43"/>
        <v>5.2038447199597586</v>
      </c>
      <c r="AO236" s="245">
        <f t="shared" si="44"/>
        <v>5.1254551035599096</v>
      </c>
      <c r="AP236" s="245">
        <f t="shared" si="45"/>
        <v>4.7738886258006499</v>
      </c>
      <c r="AQ236" s="245">
        <f t="shared" si="46"/>
        <v>4.4537285149414689</v>
      </c>
      <c r="AR236" s="245">
        <f t="shared" si="47"/>
        <v>4.7378092930653537</v>
      </c>
    </row>
    <row r="237" spans="1:44" x14ac:dyDescent="0.25">
      <c r="A237" s="70" t="s">
        <v>311</v>
      </c>
      <c r="B237" s="70" t="s">
        <v>603</v>
      </c>
      <c r="C237" s="77">
        <v>113.37866165065</v>
      </c>
      <c r="D237" s="77">
        <v>90.294025912265795</v>
      </c>
      <c r="E237" s="77">
        <v>108.052919384579</v>
      </c>
      <c r="F237" s="77">
        <v>106.279396148277</v>
      </c>
      <c r="G237" s="77">
        <v>96.249901806442793</v>
      </c>
      <c r="H237" s="77">
        <v>89.514418084713895</v>
      </c>
      <c r="I237" s="77">
        <v>82.338861845148898</v>
      </c>
      <c r="J237" s="77">
        <v>82.390512580900804</v>
      </c>
      <c r="K237" s="77">
        <v>86.595739982433798</v>
      </c>
      <c r="L237" s="77">
        <v>90.131030556601601</v>
      </c>
      <c r="M237" s="77">
        <v>87.870196910797901</v>
      </c>
      <c r="N237" s="77">
        <v>76.743932764382194</v>
      </c>
      <c r="O237" s="77"/>
      <c r="P237" s="70" t="s">
        <v>311</v>
      </c>
      <c r="Q237" s="70" t="s">
        <v>603</v>
      </c>
      <c r="R237" s="77">
        <v>10734</v>
      </c>
      <c r="S237" s="77">
        <v>10758</v>
      </c>
      <c r="T237" s="77">
        <v>10715</v>
      </c>
      <c r="U237" s="77">
        <v>10662</v>
      </c>
      <c r="V237" s="77">
        <v>10650</v>
      </c>
      <c r="W237" s="77">
        <v>10691</v>
      </c>
      <c r="X237" s="77">
        <v>10712</v>
      </c>
      <c r="Y237" s="77">
        <v>10790</v>
      </c>
      <c r="Z237" s="77">
        <v>10909</v>
      </c>
      <c r="AA237" s="77">
        <v>10894</v>
      </c>
      <c r="AB237" s="77">
        <v>10897</v>
      </c>
      <c r="AC237" s="77">
        <v>10894</v>
      </c>
      <c r="AE237" s="70" t="s">
        <v>311</v>
      </c>
      <c r="AF237" s="70" t="s">
        <v>603</v>
      </c>
      <c r="AG237" s="245">
        <f t="shared" si="36"/>
        <v>10.562573285881312</v>
      </c>
      <c r="AH237" s="245">
        <f t="shared" si="37"/>
        <v>8.3931981699447658</v>
      </c>
      <c r="AI237" s="245">
        <f t="shared" si="38"/>
        <v>10.084266858103499</v>
      </c>
      <c r="AJ237" s="245">
        <f t="shared" si="39"/>
        <v>9.9680544127065271</v>
      </c>
      <c r="AK237" s="245">
        <f t="shared" si="40"/>
        <v>9.0375494653936901</v>
      </c>
      <c r="AL237" s="245">
        <f t="shared" si="41"/>
        <v>8.3728760719028994</v>
      </c>
      <c r="AM237" s="245">
        <f t="shared" si="42"/>
        <v>7.6866002469332431</v>
      </c>
      <c r="AN237" s="245">
        <f t="shared" si="43"/>
        <v>7.6358213698703246</v>
      </c>
      <c r="AO237" s="245">
        <f t="shared" si="44"/>
        <v>7.938008981797946</v>
      </c>
      <c r="AP237" s="245">
        <f t="shared" si="45"/>
        <v>8.2734560819351568</v>
      </c>
      <c r="AQ237" s="245">
        <f t="shared" si="46"/>
        <v>8.06370532355675</v>
      </c>
      <c r="AR237" s="245">
        <f t="shared" si="47"/>
        <v>7.0446055410668436</v>
      </c>
    </row>
    <row r="238" spans="1:44" x14ac:dyDescent="0.25">
      <c r="A238" s="70" t="s">
        <v>312</v>
      </c>
      <c r="B238" s="70" t="s">
        <v>604</v>
      </c>
      <c r="C238" s="77">
        <v>78.960924535584596</v>
      </c>
      <c r="D238" s="77">
        <v>76.881548789128601</v>
      </c>
      <c r="E238" s="77">
        <v>84.396048992957304</v>
      </c>
      <c r="F238" s="77">
        <v>74.523514136304399</v>
      </c>
      <c r="G238" s="77">
        <v>70.0562369071245</v>
      </c>
      <c r="H238" s="77">
        <v>66.531585805391103</v>
      </c>
      <c r="I238" s="77">
        <v>62.744088846782503</v>
      </c>
      <c r="J238" s="77">
        <v>71.857319508496403</v>
      </c>
      <c r="K238" s="77">
        <v>73.428177255403199</v>
      </c>
      <c r="L238" s="77">
        <v>66.478616305223198</v>
      </c>
      <c r="M238" s="77">
        <v>65.394491719963</v>
      </c>
      <c r="N238" s="77">
        <v>68.916323857001899</v>
      </c>
      <c r="O238" s="77"/>
      <c r="P238" s="70" t="s">
        <v>312</v>
      </c>
      <c r="Q238" s="70" t="s">
        <v>604</v>
      </c>
      <c r="R238" s="77">
        <v>20153</v>
      </c>
      <c r="S238" s="77">
        <v>20146</v>
      </c>
      <c r="T238" s="77">
        <v>20153</v>
      </c>
      <c r="U238" s="77">
        <v>20107</v>
      </c>
      <c r="V238" s="77">
        <v>20082</v>
      </c>
      <c r="W238" s="77">
        <v>19998</v>
      </c>
      <c r="X238" s="77">
        <v>20006</v>
      </c>
      <c r="Y238" s="77">
        <v>20101</v>
      </c>
      <c r="Z238" s="77">
        <v>20279</v>
      </c>
      <c r="AA238" s="77">
        <v>20369</v>
      </c>
      <c r="AB238" s="77">
        <v>20390</v>
      </c>
      <c r="AC238" s="77">
        <v>20470</v>
      </c>
      <c r="AE238" s="70" t="s">
        <v>312</v>
      </c>
      <c r="AF238" s="70" t="s">
        <v>604</v>
      </c>
      <c r="AG238" s="245">
        <f t="shared" si="36"/>
        <v>3.9180729685696716</v>
      </c>
      <c r="AH238" s="245">
        <f t="shared" si="37"/>
        <v>3.8162190404610645</v>
      </c>
      <c r="AI238" s="245">
        <f t="shared" si="38"/>
        <v>4.1877660394461032</v>
      </c>
      <c r="AJ238" s="245">
        <f t="shared" si="39"/>
        <v>3.7063467516936588</v>
      </c>
      <c r="AK238" s="245">
        <f t="shared" si="40"/>
        <v>3.4885089586258591</v>
      </c>
      <c r="AL238" s="245">
        <f t="shared" si="41"/>
        <v>3.3269119814677022</v>
      </c>
      <c r="AM238" s="245">
        <f t="shared" si="42"/>
        <v>3.1362635632701443</v>
      </c>
      <c r="AN238" s="245">
        <f t="shared" si="43"/>
        <v>3.5748131689217657</v>
      </c>
      <c r="AO238" s="245">
        <f t="shared" si="44"/>
        <v>3.6208973448100594</v>
      </c>
      <c r="AP238" s="245">
        <f t="shared" si="45"/>
        <v>3.2637152685562962</v>
      </c>
      <c r="AQ238" s="245">
        <f t="shared" si="46"/>
        <v>3.2071844884729277</v>
      </c>
      <c r="AR238" s="245">
        <f t="shared" si="47"/>
        <v>3.3666987717147974</v>
      </c>
    </row>
    <row r="239" spans="1:44" x14ac:dyDescent="0.25">
      <c r="A239" s="70" t="s">
        <v>313</v>
      </c>
      <c r="B239" s="70" t="s">
        <v>605</v>
      </c>
      <c r="C239" s="77">
        <v>211.272331792552</v>
      </c>
      <c r="D239" s="77">
        <v>190.93134853890299</v>
      </c>
      <c r="E239" s="77">
        <v>199.77977560282099</v>
      </c>
      <c r="F239" s="77">
        <v>180.529312554174</v>
      </c>
      <c r="G239" s="77">
        <v>183.78785325929101</v>
      </c>
      <c r="H239" s="77">
        <v>176.68438465778601</v>
      </c>
      <c r="I239" s="77">
        <v>162.69656802835999</v>
      </c>
      <c r="J239" s="77">
        <v>152.244291744208</v>
      </c>
      <c r="K239" s="77">
        <v>149.38509387112401</v>
      </c>
      <c r="L239" s="77">
        <v>146.68570546522199</v>
      </c>
      <c r="M239" s="77">
        <v>141.57809232555601</v>
      </c>
      <c r="N239" s="77">
        <v>137.191275256312</v>
      </c>
      <c r="O239" s="77"/>
      <c r="P239" s="70" t="s">
        <v>313</v>
      </c>
      <c r="Q239" s="70" t="s">
        <v>605</v>
      </c>
      <c r="R239" s="77">
        <v>55297</v>
      </c>
      <c r="S239" s="77">
        <v>55685</v>
      </c>
      <c r="T239" s="77">
        <v>56044</v>
      </c>
      <c r="U239" s="77">
        <v>56124</v>
      </c>
      <c r="V239" s="77">
        <v>56432</v>
      </c>
      <c r="W239" s="77">
        <v>56767</v>
      </c>
      <c r="X239" s="77">
        <v>56896</v>
      </c>
      <c r="Y239" s="77">
        <v>57062</v>
      </c>
      <c r="Z239" s="77">
        <v>57685</v>
      </c>
      <c r="AA239" s="77">
        <v>58340</v>
      </c>
      <c r="AB239" s="77">
        <v>58923</v>
      </c>
      <c r="AC239" s="77">
        <v>59406</v>
      </c>
      <c r="AE239" s="70" t="s">
        <v>313</v>
      </c>
      <c r="AF239" s="70" t="s">
        <v>605</v>
      </c>
      <c r="AG239" s="245">
        <f t="shared" si="36"/>
        <v>3.8206834329629453</v>
      </c>
      <c r="AH239" s="245">
        <f t="shared" si="37"/>
        <v>3.4287752274203647</v>
      </c>
      <c r="AI239" s="245">
        <f t="shared" si="38"/>
        <v>3.5646951609953073</v>
      </c>
      <c r="AJ239" s="245">
        <f t="shared" si="39"/>
        <v>3.2166152190537733</v>
      </c>
      <c r="AK239" s="245">
        <f t="shared" si="40"/>
        <v>3.256802049533793</v>
      </c>
      <c r="AL239" s="245">
        <f t="shared" si="41"/>
        <v>3.1124488639136474</v>
      </c>
      <c r="AM239" s="245">
        <f t="shared" si="42"/>
        <v>2.8595431669776432</v>
      </c>
      <c r="AN239" s="245">
        <f t="shared" si="43"/>
        <v>2.6680503968351617</v>
      </c>
      <c r="AO239" s="245">
        <f t="shared" si="44"/>
        <v>2.5896696519220597</v>
      </c>
      <c r="AP239" s="245">
        <f t="shared" si="45"/>
        <v>2.5143247422904009</v>
      </c>
      <c r="AQ239" s="245">
        <f t="shared" si="46"/>
        <v>2.4027644947737894</v>
      </c>
      <c r="AR239" s="245">
        <f t="shared" si="47"/>
        <v>2.3093841574304275</v>
      </c>
    </row>
    <row r="240" spans="1:44" x14ac:dyDescent="0.25">
      <c r="A240" s="70" t="s">
        <v>314</v>
      </c>
      <c r="B240" s="70" t="s">
        <v>606</v>
      </c>
      <c r="C240" s="77">
        <v>582.63833649661103</v>
      </c>
      <c r="D240" s="77">
        <v>487.825597825464</v>
      </c>
      <c r="E240" s="77">
        <v>553.26035283505405</v>
      </c>
      <c r="F240" s="77">
        <v>500.99490822230098</v>
      </c>
      <c r="G240" s="77">
        <v>480.48030828969002</v>
      </c>
      <c r="H240" s="77">
        <v>513.71064656091801</v>
      </c>
      <c r="I240" s="77">
        <v>516.56266550221096</v>
      </c>
      <c r="J240" s="77">
        <v>463.55908801141902</v>
      </c>
      <c r="K240" s="77">
        <v>456.16359519561399</v>
      </c>
      <c r="L240" s="77">
        <v>450.71555512864199</v>
      </c>
      <c r="M240" s="77">
        <v>451.143749907558</v>
      </c>
      <c r="N240" s="77">
        <v>422.95003413673999</v>
      </c>
      <c r="O240" s="77"/>
      <c r="P240" s="70" t="s">
        <v>314</v>
      </c>
      <c r="Q240" s="70" t="s">
        <v>606</v>
      </c>
      <c r="R240" s="77">
        <v>48185</v>
      </c>
      <c r="S240" s="77">
        <v>48681</v>
      </c>
      <c r="T240" s="77">
        <v>49251</v>
      </c>
      <c r="U240" s="77">
        <v>49323</v>
      </c>
      <c r="V240" s="77">
        <v>49482</v>
      </c>
      <c r="W240" s="77">
        <v>50023</v>
      </c>
      <c r="X240" s="77">
        <v>50715</v>
      </c>
      <c r="Y240" s="77">
        <v>50988</v>
      </c>
      <c r="Z240" s="77">
        <v>51604</v>
      </c>
      <c r="AA240" s="77">
        <v>51964</v>
      </c>
      <c r="AB240" s="77">
        <v>52224</v>
      </c>
      <c r="AC240" s="77">
        <v>52590</v>
      </c>
      <c r="AE240" s="70" t="s">
        <v>314</v>
      </c>
      <c r="AF240" s="70" t="s">
        <v>606</v>
      </c>
      <c r="AG240" s="245">
        <f t="shared" si="36"/>
        <v>12.091695268166671</v>
      </c>
      <c r="AH240" s="245">
        <f t="shared" si="37"/>
        <v>10.020862304091205</v>
      </c>
      <c r="AI240" s="245">
        <f t="shared" si="38"/>
        <v>11.233484656860856</v>
      </c>
      <c r="AJ240" s="245">
        <f t="shared" si="39"/>
        <v>10.157429763443039</v>
      </c>
      <c r="AK240" s="245">
        <f t="shared" si="40"/>
        <v>9.7102038779695654</v>
      </c>
      <c r="AL240" s="245">
        <f t="shared" si="41"/>
        <v>10.269488966293865</v>
      </c>
      <c r="AM240" s="245">
        <f t="shared" si="42"/>
        <v>10.185599240899359</v>
      </c>
      <c r="AN240" s="245">
        <f t="shared" si="43"/>
        <v>9.0915330668278607</v>
      </c>
      <c r="AO240" s="245">
        <f t="shared" si="44"/>
        <v>8.8396945042169985</v>
      </c>
      <c r="AP240" s="245">
        <f t="shared" si="45"/>
        <v>8.6736116374536607</v>
      </c>
      <c r="AQ240" s="245">
        <f t="shared" si="46"/>
        <v>8.6386287895901894</v>
      </c>
      <c r="AR240" s="245">
        <f t="shared" si="47"/>
        <v>8.0424041478748798</v>
      </c>
    </row>
    <row r="241" spans="1:44" x14ac:dyDescent="0.25">
      <c r="A241" s="70" t="s">
        <v>315</v>
      </c>
      <c r="B241" s="70" t="s">
        <v>607</v>
      </c>
      <c r="C241" s="77">
        <v>62.794059875417602</v>
      </c>
      <c r="D241" s="77">
        <v>61.595039709173598</v>
      </c>
      <c r="E241" s="77">
        <v>64.557116197171297</v>
      </c>
      <c r="F241" s="77">
        <v>64.397072449579298</v>
      </c>
      <c r="G241" s="77">
        <v>63.535968188310903</v>
      </c>
      <c r="H241" s="77">
        <v>60.5921563916908</v>
      </c>
      <c r="I241" s="77">
        <v>58.4973075685363</v>
      </c>
      <c r="J241" s="77">
        <v>58.768442595263402</v>
      </c>
      <c r="K241" s="77">
        <v>57.696893369039103</v>
      </c>
      <c r="L241" s="77">
        <v>56.987655447825198</v>
      </c>
      <c r="M241" s="77">
        <v>56.165252621724797</v>
      </c>
      <c r="N241" s="77">
        <v>54.402767620409797</v>
      </c>
      <c r="O241" s="77"/>
      <c r="P241" s="70" t="s">
        <v>315</v>
      </c>
      <c r="Q241" s="70" t="s">
        <v>607</v>
      </c>
      <c r="R241" s="77">
        <v>10957</v>
      </c>
      <c r="S241" s="77">
        <v>10900</v>
      </c>
      <c r="T241" s="77">
        <v>10840</v>
      </c>
      <c r="U241" s="77">
        <v>10861</v>
      </c>
      <c r="V241" s="77">
        <v>10851</v>
      </c>
      <c r="W241" s="77">
        <v>10873</v>
      </c>
      <c r="X241" s="77">
        <v>10886</v>
      </c>
      <c r="Y241" s="77">
        <v>11009</v>
      </c>
      <c r="Z241" s="77">
        <v>11086</v>
      </c>
      <c r="AA241" s="77">
        <v>11160</v>
      </c>
      <c r="AB241" s="77">
        <v>11123</v>
      </c>
      <c r="AC241" s="77">
        <v>11093</v>
      </c>
      <c r="AE241" s="70" t="s">
        <v>315</v>
      </c>
      <c r="AF241" s="70" t="s">
        <v>607</v>
      </c>
      <c r="AG241" s="245">
        <f t="shared" si="36"/>
        <v>5.7309537168401574</v>
      </c>
      <c r="AH241" s="245">
        <f t="shared" si="37"/>
        <v>5.65092107423611</v>
      </c>
      <c r="AI241" s="245">
        <f t="shared" si="38"/>
        <v>5.9554535237242892</v>
      </c>
      <c r="AJ241" s="245">
        <f t="shared" si="39"/>
        <v>5.9292028772285512</v>
      </c>
      <c r="AK241" s="245">
        <f t="shared" si="40"/>
        <v>5.8553099427067457</v>
      </c>
      <c r="AL241" s="245">
        <f t="shared" si="41"/>
        <v>5.5727174093342038</v>
      </c>
      <c r="AM241" s="245">
        <f t="shared" si="42"/>
        <v>5.3736273717192997</v>
      </c>
      <c r="AN241" s="245">
        <f t="shared" si="43"/>
        <v>5.3382180575223366</v>
      </c>
      <c r="AO241" s="245">
        <f t="shared" si="44"/>
        <v>5.2044825337397711</v>
      </c>
      <c r="AP241" s="245">
        <f t="shared" si="45"/>
        <v>5.106420739052437</v>
      </c>
      <c r="AQ241" s="245">
        <f t="shared" si="46"/>
        <v>5.0494698032657368</v>
      </c>
      <c r="AR241" s="245">
        <f t="shared" si="47"/>
        <v>4.9042430019300278</v>
      </c>
    </row>
    <row r="242" spans="1:44" x14ac:dyDescent="0.25">
      <c r="A242" s="70" t="s">
        <v>316</v>
      </c>
      <c r="B242" s="70" t="s">
        <v>608</v>
      </c>
      <c r="C242" s="77">
        <v>94.943404749525001</v>
      </c>
      <c r="D242" s="77">
        <v>91.770337357923097</v>
      </c>
      <c r="E242" s="77">
        <v>97.592465362136195</v>
      </c>
      <c r="F242" s="77">
        <v>90.820024982281794</v>
      </c>
      <c r="G242" s="77">
        <v>85.590512363194193</v>
      </c>
      <c r="H242" s="77">
        <v>81.045972335467397</v>
      </c>
      <c r="I242" s="77">
        <v>79.961559369218193</v>
      </c>
      <c r="J242" s="77">
        <v>77.533285783822507</v>
      </c>
      <c r="K242" s="77">
        <v>83.260982886738503</v>
      </c>
      <c r="L242" s="77">
        <v>85.008246758370106</v>
      </c>
      <c r="M242" s="77">
        <v>89.817095529007304</v>
      </c>
      <c r="N242" s="77">
        <v>95.033578674929601</v>
      </c>
      <c r="O242" s="77"/>
      <c r="P242" s="70" t="s">
        <v>316</v>
      </c>
      <c r="Q242" s="70" t="s">
        <v>608</v>
      </c>
      <c r="R242" s="77">
        <v>15259</v>
      </c>
      <c r="S242" s="77">
        <v>15195</v>
      </c>
      <c r="T242" s="77">
        <v>15164</v>
      </c>
      <c r="U242" s="77">
        <v>15119</v>
      </c>
      <c r="V242" s="77">
        <v>15064</v>
      </c>
      <c r="W242" s="77">
        <v>15021</v>
      </c>
      <c r="X242" s="77">
        <v>15085</v>
      </c>
      <c r="Y242" s="77">
        <v>15235</v>
      </c>
      <c r="Z242" s="77">
        <v>15461</v>
      </c>
      <c r="AA242" s="77">
        <v>15566</v>
      </c>
      <c r="AB242" s="77">
        <v>15457</v>
      </c>
      <c r="AC242" s="77">
        <v>15491</v>
      </c>
      <c r="AE242" s="70" t="s">
        <v>316</v>
      </c>
      <c r="AF242" s="70" t="s">
        <v>608</v>
      </c>
      <c r="AG242" s="245">
        <f t="shared" si="36"/>
        <v>6.2221249590094372</v>
      </c>
      <c r="AH242" s="245">
        <f t="shared" si="37"/>
        <v>6.03950887515124</v>
      </c>
      <c r="AI242" s="245">
        <f t="shared" si="38"/>
        <v>6.4357996150182135</v>
      </c>
      <c r="AJ242" s="245">
        <f t="shared" si="39"/>
        <v>6.0070126980806799</v>
      </c>
      <c r="AK242" s="245">
        <f t="shared" si="40"/>
        <v>5.6817918456714152</v>
      </c>
      <c r="AL242" s="245">
        <f t="shared" si="41"/>
        <v>5.3955111068149515</v>
      </c>
      <c r="AM242" s="245">
        <f t="shared" si="42"/>
        <v>5.3007331368391242</v>
      </c>
      <c r="AN242" s="245">
        <f t="shared" si="43"/>
        <v>5.0891556142975061</v>
      </c>
      <c r="AO242" s="245">
        <f t="shared" si="44"/>
        <v>5.3852262393595831</v>
      </c>
      <c r="AP242" s="245">
        <f t="shared" si="45"/>
        <v>5.4611490915052103</v>
      </c>
      <c r="AQ242" s="245">
        <f t="shared" si="46"/>
        <v>5.81077152933993</v>
      </c>
      <c r="AR242" s="245">
        <f t="shared" si="47"/>
        <v>6.1347607433302951</v>
      </c>
    </row>
    <row r="243" spans="1:44" x14ac:dyDescent="0.25">
      <c r="A243" s="70" t="s">
        <v>317</v>
      </c>
      <c r="B243" s="70" t="s">
        <v>609</v>
      </c>
      <c r="C243" s="77">
        <v>264.82746502070898</v>
      </c>
      <c r="D243" s="77">
        <v>241.162990860061</v>
      </c>
      <c r="E243" s="77">
        <v>254.01540151425999</v>
      </c>
      <c r="F243" s="77">
        <v>266.84293915626301</v>
      </c>
      <c r="G243" s="77">
        <v>255.73638751121001</v>
      </c>
      <c r="H243" s="77">
        <v>238.64138544686301</v>
      </c>
      <c r="I243" s="77">
        <v>235.36845181529199</v>
      </c>
      <c r="J243" s="77">
        <v>260.60737215131502</v>
      </c>
      <c r="K243" s="77">
        <v>263.14589970935998</v>
      </c>
      <c r="L243" s="77">
        <v>273.51872721837901</v>
      </c>
      <c r="M243" s="77">
        <v>267.70157802729</v>
      </c>
      <c r="N243" s="77">
        <v>266.42790750326998</v>
      </c>
      <c r="O243" s="77"/>
      <c r="P243" s="70" t="s">
        <v>317</v>
      </c>
      <c r="Q243" s="70" t="s">
        <v>609</v>
      </c>
      <c r="R243" s="77">
        <v>21937</v>
      </c>
      <c r="S243" s="77">
        <v>21762</v>
      </c>
      <c r="T243" s="77">
        <v>21583</v>
      </c>
      <c r="U243" s="77">
        <v>21486</v>
      </c>
      <c r="V243" s="77">
        <v>21467</v>
      </c>
      <c r="W243" s="77">
        <v>21582</v>
      </c>
      <c r="X243" s="77">
        <v>22022</v>
      </c>
      <c r="Y243" s="77">
        <v>22781</v>
      </c>
      <c r="Z243" s="77">
        <v>23161</v>
      </c>
      <c r="AA243" s="77">
        <v>23256</v>
      </c>
      <c r="AB243" s="77">
        <v>23323</v>
      </c>
      <c r="AC243" s="77">
        <v>23178</v>
      </c>
      <c r="AE243" s="70" t="s">
        <v>317</v>
      </c>
      <c r="AF243" s="70" t="s">
        <v>609</v>
      </c>
      <c r="AG243" s="245">
        <f t="shared" si="36"/>
        <v>12.072182386867347</v>
      </c>
      <c r="AH243" s="245">
        <f t="shared" si="37"/>
        <v>11.08183948442519</v>
      </c>
      <c r="AI243" s="245">
        <f t="shared" si="38"/>
        <v>11.769235116260946</v>
      </c>
      <c r="AJ243" s="245">
        <f t="shared" si="39"/>
        <v>12.419386538037001</v>
      </c>
      <c r="AK243" s="245">
        <f t="shared" si="40"/>
        <v>11.913000769143803</v>
      </c>
      <c r="AL243" s="245">
        <f t="shared" si="41"/>
        <v>11.057426811549579</v>
      </c>
      <c r="AM243" s="245">
        <f t="shared" si="42"/>
        <v>10.68787811349069</v>
      </c>
      <c r="AN243" s="245">
        <f t="shared" si="43"/>
        <v>11.439680968847505</v>
      </c>
      <c r="AO243" s="245">
        <f t="shared" si="44"/>
        <v>11.361594909950346</v>
      </c>
      <c r="AP243" s="245">
        <f t="shared" si="45"/>
        <v>11.761211180700853</v>
      </c>
      <c r="AQ243" s="245">
        <f t="shared" si="46"/>
        <v>11.478007890378167</v>
      </c>
      <c r="AR243" s="245">
        <f t="shared" si="47"/>
        <v>11.494861830324876</v>
      </c>
    </row>
    <row r="244" spans="1:44" x14ac:dyDescent="0.25">
      <c r="A244" s="70" t="s">
        <v>318</v>
      </c>
      <c r="B244" s="70" t="s">
        <v>610</v>
      </c>
      <c r="C244" s="77">
        <v>95.486902998599803</v>
      </c>
      <c r="D244" s="77">
        <v>91.833972633308704</v>
      </c>
      <c r="E244" s="77">
        <v>95.413121259120004</v>
      </c>
      <c r="F244" s="77">
        <v>90.881721951198003</v>
      </c>
      <c r="G244" s="77">
        <v>87.705296091555596</v>
      </c>
      <c r="H244" s="77">
        <v>86.477016313310202</v>
      </c>
      <c r="I244" s="77">
        <v>86.0601662860945</v>
      </c>
      <c r="J244" s="77">
        <v>80.774666491524002</v>
      </c>
      <c r="K244" s="77">
        <v>80.7715068165068</v>
      </c>
      <c r="L244" s="77">
        <v>76.785381146378597</v>
      </c>
      <c r="M244" s="77">
        <v>71.001133839516697</v>
      </c>
      <c r="N244" s="77">
        <v>68.921305649366801</v>
      </c>
      <c r="O244" s="77"/>
      <c r="P244" s="70" t="s">
        <v>318</v>
      </c>
      <c r="Q244" s="70" t="s">
        <v>610</v>
      </c>
      <c r="R244" s="77">
        <v>25522</v>
      </c>
      <c r="S244" s="77">
        <v>25650</v>
      </c>
      <c r="T244" s="77">
        <v>25810</v>
      </c>
      <c r="U244" s="77">
        <v>25586</v>
      </c>
      <c r="V244" s="77">
        <v>25639</v>
      </c>
      <c r="W244" s="77">
        <v>25712</v>
      </c>
      <c r="X244" s="77">
        <v>26030</v>
      </c>
      <c r="Y244" s="77">
        <v>26362</v>
      </c>
      <c r="Z244" s="77">
        <v>26933</v>
      </c>
      <c r="AA244" s="77">
        <v>26992</v>
      </c>
      <c r="AB244" s="77">
        <v>26946</v>
      </c>
      <c r="AC244" s="77">
        <v>26898</v>
      </c>
      <c r="AE244" s="70" t="s">
        <v>318</v>
      </c>
      <c r="AF244" s="70" t="s">
        <v>610</v>
      </c>
      <c r="AG244" s="245">
        <f t="shared" si="36"/>
        <v>3.7413565942559286</v>
      </c>
      <c r="AH244" s="245">
        <f t="shared" si="37"/>
        <v>3.5802718375558946</v>
      </c>
      <c r="AI244" s="245">
        <f t="shared" si="38"/>
        <v>3.6967501456458738</v>
      </c>
      <c r="AJ244" s="245">
        <f t="shared" si="39"/>
        <v>3.5520097690611276</v>
      </c>
      <c r="AK244" s="245">
        <f t="shared" si="40"/>
        <v>3.420776788936994</v>
      </c>
      <c r="AL244" s="245">
        <f t="shared" si="41"/>
        <v>3.3632940383210252</v>
      </c>
      <c r="AM244" s="245">
        <f t="shared" si="42"/>
        <v>3.3061915592045521</v>
      </c>
      <c r="AN244" s="245">
        <f t="shared" si="43"/>
        <v>3.0640568428618464</v>
      </c>
      <c r="AO244" s="245">
        <f t="shared" si="44"/>
        <v>2.9989792008505103</v>
      </c>
      <c r="AP244" s="245">
        <f t="shared" si="45"/>
        <v>2.844745893093457</v>
      </c>
      <c r="AQ244" s="245">
        <f t="shared" si="46"/>
        <v>2.6349415066992021</v>
      </c>
      <c r="AR244" s="245">
        <f t="shared" si="47"/>
        <v>2.5623208286626067</v>
      </c>
    </row>
    <row r="245" spans="1:44" x14ac:dyDescent="0.25">
      <c r="A245" s="70" t="s">
        <v>319</v>
      </c>
      <c r="B245" s="70" t="s">
        <v>611</v>
      </c>
      <c r="C245" s="77">
        <v>28.959965017748001</v>
      </c>
      <c r="D245" s="77">
        <v>28.019292052636299</v>
      </c>
      <c r="E245" s="77">
        <v>29.443007516759199</v>
      </c>
      <c r="F245" s="77">
        <v>28.795016306943001</v>
      </c>
      <c r="G245" s="77">
        <v>26.585372776629001</v>
      </c>
      <c r="H245" s="77">
        <v>26.4272738371426</v>
      </c>
      <c r="I245" s="77">
        <v>26.0952011986274</v>
      </c>
      <c r="J245" s="77">
        <v>24.971345560919499</v>
      </c>
      <c r="K245" s="77">
        <v>22.940044194168799</v>
      </c>
      <c r="L245" s="77">
        <v>22.8487401232892</v>
      </c>
      <c r="M245" s="77">
        <v>21.63674699724</v>
      </c>
      <c r="N245" s="77">
        <v>21.6932572036695</v>
      </c>
      <c r="O245" s="77"/>
      <c r="P245" s="70" t="s">
        <v>319</v>
      </c>
      <c r="Q245" s="70" t="s">
        <v>611</v>
      </c>
      <c r="R245" s="77">
        <v>6027</v>
      </c>
      <c r="S245" s="77">
        <v>5982</v>
      </c>
      <c r="T245" s="77">
        <v>5936</v>
      </c>
      <c r="U245" s="77">
        <v>5907</v>
      </c>
      <c r="V245" s="77">
        <v>5850</v>
      </c>
      <c r="W245" s="77">
        <v>5785</v>
      </c>
      <c r="X245" s="77">
        <v>5765</v>
      </c>
      <c r="Y245" s="77">
        <v>5849</v>
      </c>
      <c r="Z245" s="77">
        <v>5856</v>
      </c>
      <c r="AA245" s="77">
        <v>5896</v>
      </c>
      <c r="AB245" s="77">
        <v>5906</v>
      </c>
      <c r="AC245" s="77">
        <v>5908</v>
      </c>
      <c r="AE245" s="70" t="s">
        <v>319</v>
      </c>
      <c r="AF245" s="70" t="s">
        <v>611</v>
      </c>
      <c r="AG245" s="245">
        <f t="shared" si="36"/>
        <v>4.8050381645508544</v>
      </c>
      <c r="AH245" s="245">
        <f t="shared" si="37"/>
        <v>4.6839338102033263</v>
      </c>
      <c r="AI245" s="245">
        <f t="shared" si="38"/>
        <v>4.9600753902896226</v>
      </c>
      <c r="AJ245" s="245">
        <f t="shared" si="39"/>
        <v>4.8747276632712042</v>
      </c>
      <c r="AK245" s="245">
        <f t="shared" si="40"/>
        <v>4.5445081669451284</v>
      </c>
      <c r="AL245" s="245">
        <f t="shared" si="41"/>
        <v>4.5682409398690753</v>
      </c>
      <c r="AM245" s="245">
        <f t="shared" si="42"/>
        <v>4.5264876320255683</v>
      </c>
      <c r="AN245" s="245">
        <f t="shared" si="43"/>
        <v>4.2693358797947507</v>
      </c>
      <c r="AO245" s="245">
        <f t="shared" si="44"/>
        <v>3.9173572735943991</v>
      </c>
      <c r="AP245" s="245">
        <f t="shared" si="45"/>
        <v>3.8752951362430803</v>
      </c>
      <c r="AQ245" s="245">
        <f t="shared" si="46"/>
        <v>3.6635196405756858</v>
      </c>
      <c r="AR245" s="245">
        <f t="shared" si="47"/>
        <v>3.6718444826793326</v>
      </c>
    </row>
    <row r="246" spans="1:44" x14ac:dyDescent="0.25">
      <c r="A246" s="70" t="s">
        <v>320</v>
      </c>
      <c r="B246" s="70" t="s">
        <v>612</v>
      </c>
      <c r="C246" s="77">
        <v>143.893857836179</v>
      </c>
      <c r="D246" s="77">
        <v>173.96200255261499</v>
      </c>
      <c r="E246" s="77">
        <v>136.71689113486099</v>
      </c>
      <c r="F246" s="77">
        <v>143.30927901192101</v>
      </c>
      <c r="G246" s="77">
        <v>128.43154568267099</v>
      </c>
      <c r="H246" s="77">
        <v>123.91784734611301</v>
      </c>
      <c r="I246" s="77">
        <v>153.557814211905</v>
      </c>
      <c r="J246" s="77">
        <v>127.660549351963</v>
      </c>
      <c r="K246" s="77">
        <v>118.058633714208</v>
      </c>
      <c r="L246" s="77">
        <v>136.026487922016</v>
      </c>
      <c r="M246" s="77">
        <v>128.42320112167201</v>
      </c>
      <c r="N246" s="77">
        <v>111.867293760186</v>
      </c>
      <c r="O246" s="77"/>
      <c r="P246" s="70" t="s">
        <v>320</v>
      </c>
      <c r="Q246" s="70" t="s">
        <v>612</v>
      </c>
      <c r="R246" s="77">
        <v>9896</v>
      </c>
      <c r="S246" s="77">
        <v>9873</v>
      </c>
      <c r="T246" s="77">
        <v>9741</v>
      </c>
      <c r="U246" s="77">
        <v>9578</v>
      </c>
      <c r="V246" s="77">
        <v>9521</v>
      </c>
      <c r="W246" s="77">
        <v>9511</v>
      </c>
      <c r="X246" s="77">
        <v>9431</v>
      </c>
      <c r="Y246" s="77">
        <v>9435</v>
      </c>
      <c r="Z246" s="77">
        <v>9564</v>
      </c>
      <c r="AA246" s="77">
        <v>9660</v>
      </c>
      <c r="AB246" s="77">
        <v>9602</v>
      </c>
      <c r="AC246" s="77">
        <v>9588</v>
      </c>
      <c r="AE246" s="70" t="s">
        <v>320</v>
      </c>
      <c r="AF246" s="70" t="s">
        <v>612</v>
      </c>
      <c r="AG246" s="245">
        <f t="shared" si="36"/>
        <v>14.54060810794048</v>
      </c>
      <c r="AH246" s="245">
        <f t="shared" si="37"/>
        <v>17.619973924097536</v>
      </c>
      <c r="AI246" s="245">
        <f t="shared" si="38"/>
        <v>14.035200814583819</v>
      </c>
      <c r="AJ246" s="245">
        <f t="shared" si="39"/>
        <v>14.962338589676445</v>
      </c>
      <c r="AK246" s="245">
        <f t="shared" si="40"/>
        <v>13.489291637713579</v>
      </c>
      <c r="AL246" s="245">
        <f t="shared" si="41"/>
        <v>13.028897838935233</v>
      </c>
      <c r="AM246" s="245">
        <f t="shared" si="42"/>
        <v>16.282240930113986</v>
      </c>
      <c r="AN246" s="245">
        <f t="shared" si="43"/>
        <v>13.530529873022045</v>
      </c>
      <c r="AO246" s="245">
        <f t="shared" si="44"/>
        <v>12.344064587432873</v>
      </c>
      <c r="AP246" s="245">
        <f t="shared" si="45"/>
        <v>14.081416969152796</v>
      </c>
      <c r="AQ246" s="245">
        <f t="shared" si="46"/>
        <v>13.374630402173715</v>
      </c>
      <c r="AR246" s="245">
        <f t="shared" si="47"/>
        <v>11.667427384249688</v>
      </c>
    </row>
    <row r="247" spans="1:44" x14ac:dyDescent="0.25">
      <c r="A247" s="70" t="s">
        <v>321</v>
      </c>
      <c r="B247" s="70" t="s">
        <v>613</v>
      </c>
      <c r="C247" s="77">
        <v>65.176453251808198</v>
      </c>
      <c r="D247" s="77">
        <v>62.715013955265697</v>
      </c>
      <c r="E247" s="77">
        <v>64.922920971827693</v>
      </c>
      <c r="F247" s="77">
        <v>62.156048568901298</v>
      </c>
      <c r="G247" s="77">
        <v>59.7026321410573</v>
      </c>
      <c r="H247" s="77">
        <v>62.627117078789198</v>
      </c>
      <c r="I247" s="77">
        <v>58.7209683648585</v>
      </c>
      <c r="J247" s="77">
        <v>58.809463894250499</v>
      </c>
      <c r="K247" s="77">
        <v>56.331129518135</v>
      </c>
      <c r="L247" s="77">
        <v>57.152901388983203</v>
      </c>
      <c r="M247" s="77">
        <v>53.849742437267899</v>
      </c>
      <c r="N247" s="77">
        <v>51.473702977586001</v>
      </c>
      <c r="O247" s="77"/>
      <c r="P247" s="70" t="s">
        <v>321</v>
      </c>
      <c r="Q247" s="70" t="s">
        <v>613</v>
      </c>
      <c r="R247" s="77">
        <v>11647</v>
      </c>
      <c r="S247" s="77">
        <v>11530</v>
      </c>
      <c r="T247" s="77">
        <v>11440</v>
      </c>
      <c r="U247" s="77">
        <v>11404</v>
      </c>
      <c r="V247" s="77">
        <v>11392</v>
      </c>
      <c r="W247" s="77">
        <v>11354</v>
      </c>
      <c r="X247" s="77">
        <v>11432</v>
      </c>
      <c r="Y247" s="77">
        <v>11469</v>
      </c>
      <c r="Z247" s="77">
        <v>11631</v>
      </c>
      <c r="AA247" s="77">
        <v>11609</v>
      </c>
      <c r="AB247" s="77">
        <v>11684</v>
      </c>
      <c r="AC247" s="77">
        <v>11670</v>
      </c>
      <c r="AE247" s="70" t="s">
        <v>321</v>
      </c>
      <c r="AF247" s="70" t="s">
        <v>613</v>
      </c>
      <c r="AG247" s="245">
        <f t="shared" si="36"/>
        <v>5.5959863700359058</v>
      </c>
      <c r="AH247" s="245">
        <f t="shared" si="37"/>
        <v>5.4392900221392626</v>
      </c>
      <c r="AI247" s="245">
        <f t="shared" si="38"/>
        <v>5.6750805045303929</v>
      </c>
      <c r="AJ247" s="245">
        <f t="shared" si="39"/>
        <v>5.4503725507630039</v>
      </c>
      <c r="AK247" s="245">
        <f t="shared" si="40"/>
        <v>5.2407507146293275</v>
      </c>
      <c r="AL247" s="245">
        <f t="shared" si="41"/>
        <v>5.5158637553980272</v>
      </c>
      <c r="AM247" s="245">
        <f t="shared" si="42"/>
        <v>5.1365437687944802</v>
      </c>
      <c r="AN247" s="245">
        <f t="shared" si="43"/>
        <v>5.1276888912939658</v>
      </c>
      <c r="AO247" s="245">
        <f t="shared" si="44"/>
        <v>4.843188850325423</v>
      </c>
      <c r="AP247" s="245">
        <f t="shared" si="45"/>
        <v>4.9231545687813947</v>
      </c>
      <c r="AQ247" s="245">
        <f t="shared" si="46"/>
        <v>4.6088447823748631</v>
      </c>
      <c r="AR247" s="245">
        <f t="shared" si="47"/>
        <v>4.4107714633749788</v>
      </c>
    </row>
    <row r="248" spans="1:44" x14ac:dyDescent="0.25">
      <c r="A248" s="70" t="s">
        <v>322</v>
      </c>
      <c r="B248" s="70" t="s">
        <v>614</v>
      </c>
      <c r="C248" s="77">
        <v>52.323964064985802</v>
      </c>
      <c r="D248" s="77">
        <v>50.593484778436</v>
      </c>
      <c r="E248" s="77">
        <v>50.419036556587898</v>
      </c>
      <c r="F248" s="77">
        <v>49.601470348701604</v>
      </c>
      <c r="G248" s="77">
        <v>50.831299932577501</v>
      </c>
      <c r="H248" s="77">
        <v>48.428280355757103</v>
      </c>
      <c r="I248" s="77">
        <v>48.562705677427203</v>
      </c>
      <c r="J248" s="77">
        <v>47.619498992935</v>
      </c>
      <c r="K248" s="77">
        <v>47.583884804446598</v>
      </c>
      <c r="L248" s="77">
        <v>46.294846953403002</v>
      </c>
      <c r="M248" s="77">
        <v>43.888142526952699</v>
      </c>
      <c r="N248" s="77">
        <v>43.607390165154698</v>
      </c>
      <c r="O248" s="77"/>
      <c r="P248" s="70" t="s">
        <v>322</v>
      </c>
      <c r="Q248" s="70" t="s">
        <v>614</v>
      </c>
      <c r="R248" s="77">
        <v>9736</v>
      </c>
      <c r="S248" s="77">
        <v>9646</v>
      </c>
      <c r="T248" s="77">
        <v>9611</v>
      </c>
      <c r="U248" s="77">
        <v>9533</v>
      </c>
      <c r="V248" s="77">
        <v>9533</v>
      </c>
      <c r="W248" s="77">
        <v>9491</v>
      </c>
      <c r="X248" s="77">
        <v>9493</v>
      </c>
      <c r="Y248" s="77">
        <v>9490</v>
      </c>
      <c r="Z248" s="77">
        <v>9511</v>
      </c>
      <c r="AA248" s="77">
        <v>9481</v>
      </c>
      <c r="AB248" s="77">
        <v>9517</v>
      </c>
      <c r="AC248" s="77">
        <v>9477</v>
      </c>
      <c r="AE248" s="70" t="s">
        <v>322</v>
      </c>
      <c r="AF248" s="70" t="s">
        <v>614</v>
      </c>
      <c r="AG248" s="245">
        <f t="shared" si="36"/>
        <v>5.3742773279566354</v>
      </c>
      <c r="AH248" s="245">
        <f t="shared" si="37"/>
        <v>5.2450222660622021</v>
      </c>
      <c r="AI248" s="245">
        <f t="shared" si="38"/>
        <v>5.2459719651012273</v>
      </c>
      <c r="AJ248" s="245">
        <f t="shared" si="39"/>
        <v>5.203133362918452</v>
      </c>
      <c r="AK248" s="245">
        <f t="shared" si="40"/>
        <v>5.3321409768779509</v>
      </c>
      <c r="AL248" s="245">
        <f t="shared" si="41"/>
        <v>5.1025477142300177</v>
      </c>
      <c r="AM248" s="245">
        <f t="shared" si="42"/>
        <v>5.1156331694329724</v>
      </c>
      <c r="AN248" s="245">
        <f t="shared" si="43"/>
        <v>5.0178608000985241</v>
      </c>
      <c r="AO248" s="245">
        <f t="shared" si="44"/>
        <v>5.0030369892173905</v>
      </c>
      <c r="AP248" s="245">
        <f t="shared" si="45"/>
        <v>4.8829075997682736</v>
      </c>
      <c r="AQ248" s="245">
        <f t="shared" si="46"/>
        <v>4.6115522251710299</v>
      </c>
      <c r="AR248" s="245">
        <f t="shared" si="47"/>
        <v>4.6013918080779463</v>
      </c>
    </row>
    <row r="249" spans="1:44" x14ac:dyDescent="0.25">
      <c r="A249" s="70" t="s">
        <v>323</v>
      </c>
      <c r="B249" s="70" t="s">
        <v>615</v>
      </c>
      <c r="C249" s="77">
        <v>114.08451548594201</v>
      </c>
      <c r="D249" s="77">
        <v>111.326360967025</v>
      </c>
      <c r="E249" s="77">
        <v>114.669500737465</v>
      </c>
      <c r="F249" s="77">
        <v>107.045911854729</v>
      </c>
      <c r="G249" s="77">
        <v>104.650321440619</v>
      </c>
      <c r="H249" s="77">
        <v>96.126510395299505</v>
      </c>
      <c r="I249" s="77">
        <v>91.295541379392105</v>
      </c>
      <c r="J249" s="77">
        <v>92.882628516062596</v>
      </c>
      <c r="K249" s="77">
        <v>88.298435228939098</v>
      </c>
      <c r="L249" s="77">
        <v>89.453049708848397</v>
      </c>
      <c r="M249" s="77">
        <v>82.515968866361305</v>
      </c>
      <c r="N249" s="77">
        <v>89.875178118887604</v>
      </c>
      <c r="O249" s="77"/>
      <c r="P249" s="70" t="s">
        <v>323</v>
      </c>
      <c r="Q249" s="70" t="s">
        <v>615</v>
      </c>
      <c r="R249" s="77">
        <v>19133</v>
      </c>
      <c r="S249" s="77">
        <v>19077</v>
      </c>
      <c r="T249" s="77">
        <v>19065</v>
      </c>
      <c r="U249" s="77">
        <v>18974</v>
      </c>
      <c r="V249" s="77">
        <v>18880</v>
      </c>
      <c r="W249" s="77">
        <v>18931</v>
      </c>
      <c r="X249" s="77">
        <v>18949</v>
      </c>
      <c r="Y249" s="77">
        <v>19027</v>
      </c>
      <c r="Z249" s="77">
        <v>19067</v>
      </c>
      <c r="AA249" s="77">
        <v>19028</v>
      </c>
      <c r="AB249" s="77">
        <v>19033</v>
      </c>
      <c r="AC249" s="77">
        <v>18949</v>
      </c>
      <c r="AE249" s="70" t="s">
        <v>323</v>
      </c>
      <c r="AF249" s="70" t="s">
        <v>615</v>
      </c>
      <c r="AG249" s="245">
        <f t="shared" si="36"/>
        <v>5.9627092189380653</v>
      </c>
      <c r="AH249" s="245">
        <f t="shared" si="37"/>
        <v>5.8356324876566026</v>
      </c>
      <c r="AI249" s="245">
        <f t="shared" si="38"/>
        <v>6.0146604110917909</v>
      </c>
      <c r="AJ249" s="245">
        <f t="shared" si="39"/>
        <v>5.641715603179561</v>
      </c>
      <c r="AK249" s="245">
        <f t="shared" si="40"/>
        <v>5.5429195678293963</v>
      </c>
      <c r="AL249" s="245">
        <f t="shared" si="41"/>
        <v>5.0777301988959644</v>
      </c>
      <c r="AM249" s="245">
        <f t="shared" si="42"/>
        <v>4.8179609150557869</v>
      </c>
      <c r="AN249" s="245">
        <f t="shared" si="43"/>
        <v>4.8816223532907239</v>
      </c>
      <c r="AO249" s="245">
        <f t="shared" si="44"/>
        <v>4.6309558519399534</v>
      </c>
      <c r="AP249" s="245">
        <f t="shared" si="45"/>
        <v>4.7011272708034682</v>
      </c>
      <c r="AQ249" s="245">
        <f t="shared" si="46"/>
        <v>4.335415797108249</v>
      </c>
      <c r="AR249" s="245">
        <f t="shared" si="47"/>
        <v>4.7430037531736557</v>
      </c>
    </row>
    <row r="250" spans="1:44" x14ac:dyDescent="0.25">
      <c r="A250" s="70" t="s">
        <v>324</v>
      </c>
      <c r="B250" s="70" t="s">
        <v>616</v>
      </c>
      <c r="C250" s="77">
        <v>494.43308843506298</v>
      </c>
      <c r="D250" s="77">
        <v>455.52070210028501</v>
      </c>
      <c r="E250" s="77">
        <v>528.01700027899301</v>
      </c>
      <c r="F250" s="77">
        <v>393.02070030445998</v>
      </c>
      <c r="G250" s="77">
        <v>329.85088536429902</v>
      </c>
      <c r="H250" s="77">
        <v>304.48443723896099</v>
      </c>
      <c r="I250" s="77">
        <v>290.07374109891498</v>
      </c>
      <c r="J250" s="77">
        <v>283.61478178218402</v>
      </c>
      <c r="K250" s="77">
        <v>280.87355347160297</v>
      </c>
      <c r="L250" s="77">
        <v>273.791053848888</v>
      </c>
      <c r="M250" s="77">
        <v>265.76085681093099</v>
      </c>
      <c r="N250" s="77">
        <v>253.831810543546</v>
      </c>
      <c r="O250" s="77"/>
      <c r="P250" s="70" t="s">
        <v>324</v>
      </c>
      <c r="Q250" s="70" t="s">
        <v>616</v>
      </c>
      <c r="R250" s="77">
        <v>93509</v>
      </c>
      <c r="S250" s="77">
        <v>94352</v>
      </c>
      <c r="T250" s="77">
        <v>95055</v>
      </c>
      <c r="U250" s="77">
        <v>95428</v>
      </c>
      <c r="V250" s="77">
        <v>96170</v>
      </c>
      <c r="W250" s="77">
        <v>97236</v>
      </c>
      <c r="X250" s="77">
        <v>98314</v>
      </c>
      <c r="Y250" s="77">
        <v>98877</v>
      </c>
      <c r="Z250" s="77">
        <v>99788</v>
      </c>
      <c r="AA250" s="77">
        <v>100603</v>
      </c>
      <c r="AB250" s="77">
        <v>101455</v>
      </c>
      <c r="AC250" s="77">
        <v>102418</v>
      </c>
      <c r="AE250" s="70" t="s">
        <v>324</v>
      </c>
      <c r="AF250" s="70" t="s">
        <v>616</v>
      </c>
      <c r="AG250" s="245">
        <f t="shared" si="36"/>
        <v>5.2875454601702829</v>
      </c>
      <c r="AH250" s="245">
        <f t="shared" si="37"/>
        <v>4.8278860236167223</v>
      </c>
      <c r="AI250" s="245">
        <f t="shared" si="38"/>
        <v>5.5548577168901483</v>
      </c>
      <c r="AJ250" s="245">
        <f t="shared" si="39"/>
        <v>4.1185050541189163</v>
      </c>
      <c r="AK250" s="245">
        <f t="shared" si="40"/>
        <v>3.4298729891265363</v>
      </c>
      <c r="AL250" s="245">
        <f t="shared" si="41"/>
        <v>3.1313961623160247</v>
      </c>
      <c r="AM250" s="245">
        <f t="shared" si="42"/>
        <v>2.9504825467269664</v>
      </c>
      <c r="AN250" s="245">
        <f t="shared" si="43"/>
        <v>2.8683594949501301</v>
      </c>
      <c r="AO250" s="245">
        <f t="shared" si="44"/>
        <v>2.8147027044494624</v>
      </c>
      <c r="AP250" s="245">
        <f t="shared" si="45"/>
        <v>2.7214998941272928</v>
      </c>
      <c r="AQ250" s="245">
        <f t="shared" si="46"/>
        <v>2.6194949170659996</v>
      </c>
      <c r="AR250" s="245">
        <f t="shared" si="47"/>
        <v>2.4783906202381027</v>
      </c>
    </row>
    <row r="251" spans="1:44" x14ac:dyDescent="0.25">
      <c r="A251" s="70" t="s">
        <v>325</v>
      </c>
      <c r="B251" s="70" t="s">
        <v>617</v>
      </c>
      <c r="C251" s="77">
        <v>280.44787271871297</v>
      </c>
      <c r="D251" s="77">
        <v>250.337780060672</v>
      </c>
      <c r="E251" s="77">
        <v>310.56392126031301</v>
      </c>
      <c r="F251" s="77">
        <v>287.09589826196401</v>
      </c>
      <c r="G251" s="77">
        <v>255.316002670778</v>
      </c>
      <c r="H251" s="77">
        <v>262.16545001446002</v>
      </c>
      <c r="I251" s="77">
        <v>259.23024846572599</v>
      </c>
      <c r="J251" s="77">
        <v>246.66894540880699</v>
      </c>
      <c r="K251" s="77">
        <v>254.93505389529801</v>
      </c>
      <c r="L251" s="77">
        <v>256.76550402213297</v>
      </c>
      <c r="M251" s="77">
        <v>251.30650928055499</v>
      </c>
      <c r="N251" s="77">
        <v>240.696219969732</v>
      </c>
      <c r="O251" s="77"/>
      <c r="P251" s="70" t="s">
        <v>325</v>
      </c>
      <c r="Q251" s="70" t="s">
        <v>617</v>
      </c>
      <c r="R251" s="77">
        <v>36879</v>
      </c>
      <c r="S251" s="77">
        <v>36978</v>
      </c>
      <c r="T251" s="77">
        <v>36916</v>
      </c>
      <c r="U251" s="77">
        <v>36995</v>
      </c>
      <c r="V251" s="77">
        <v>37089</v>
      </c>
      <c r="W251" s="77">
        <v>37250</v>
      </c>
      <c r="X251" s="77">
        <v>37833</v>
      </c>
      <c r="Y251" s="77">
        <v>38314</v>
      </c>
      <c r="Z251" s="77">
        <v>38949</v>
      </c>
      <c r="AA251" s="77">
        <v>39259</v>
      </c>
      <c r="AB251" s="77">
        <v>39208</v>
      </c>
      <c r="AC251" s="77">
        <v>39234</v>
      </c>
      <c r="AE251" s="70" t="s">
        <v>325</v>
      </c>
      <c r="AF251" s="70" t="s">
        <v>617</v>
      </c>
      <c r="AG251" s="245">
        <f t="shared" si="36"/>
        <v>7.6045411404515564</v>
      </c>
      <c r="AH251" s="245">
        <f t="shared" si="37"/>
        <v>6.7699113002507438</v>
      </c>
      <c r="AI251" s="245">
        <f t="shared" si="38"/>
        <v>8.4127186385391983</v>
      </c>
      <c r="AJ251" s="245">
        <f t="shared" si="39"/>
        <v>7.7603973040130834</v>
      </c>
      <c r="AK251" s="245">
        <f t="shared" si="40"/>
        <v>6.8838739968933647</v>
      </c>
      <c r="AL251" s="245">
        <f t="shared" si="41"/>
        <v>7.037998658106309</v>
      </c>
      <c r="AM251" s="245">
        <f t="shared" si="42"/>
        <v>6.8519612102060634</v>
      </c>
      <c r="AN251" s="245">
        <f t="shared" si="43"/>
        <v>6.4380890903796786</v>
      </c>
      <c r="AO251" s="245">
        <f t="shared" si="44"/>
        <v>6.5453555648488537</v>
      </c>
      <c r="AP251" s="245">
        <f t="shared" si="45"/>
        <v>6.5402965949752412</v>
      </c>
      <c r="AQ251" s="245">
        <f t="shared" si="46"/>
        <v>6.4095722628176643</v>
      </c>
      <c r="AR251" s="245">
        <f t="shared" si="47"/>
        <v>6.1348886162443792</v>
      </c>
    </row>
    <row r="252" spans="1:44" x14ac:dyDescent="0.25">
      <c r="A252" s="70" t="s">
        <v>326</v>
      </c>
      <c r="B252" s="70" t="s">
        <v>618</v>
      </c>
      <c r="C252" s="77">
        <v>136.185529476792</v>
      </c>
      <c r="D252" s="77">
        <v>125.910951687847</v>
      </c>
      <c r="E252" s="77">
        <v>120.42768157348701</v>
      </c>
      <c r="F252" s="77">
        <v>140.71570952316901</v>
      </c>
      <c r="G252" s="77">
        <v>148.06621189929299</v>
      </c>
      <c r="H252" s="77">
        <v>142.02597934957299</v>
      </c>
      <c r="I252" s="77">
        <v>126.192917748868</v>
      </c>
      <c r="J252" s="77">
        <v>131.79322074310701</v>
      </c>
      <c r="K252" s="77">
        <v>127.312297682403</v>
      </c>
      <c r="L252" s="77">
        <v>115.443630780099</v>
      </c>
      <c r="M252" s="77">
        <v>100.45733371226601</v>
      </c>
      <c r="N252" s="77">
        <v>107.64881214281699</v>
      </c>
      <c r="O252" s="77"/>
      <c r="P252" s="70" t="s">
        <v>326</v>
      </c>
      <c r="Q252" s="70" t="s">
        <v>618</v>
      </c>
      <c r="R252" s="77">
        <v>25987</v>
      </c>
      <c r="S252" s="77">
        <v>25759</v>
      </c>
      <c r="T252" s="77">
        <v>25647</v>
      </c>
      <c r="U252" s="77">
        <v>25334</v>
      </c>
      <c r="V252" s="77">
        <v>25223</v>
      </c>
      <c r="W252" s="77">
        <v>25442</v>
      </c>
      <c r="X252" s="77">
        <v>25456</v>
      </c>
      <c r="Y252" s="77">
        <v>25785</v>
      </c>
      <c r="Z252" s="77">
        <v>25992</v>
      </c>
      <c r="AA252" s="77">
        <v>25782</v>
      </c>
      <c r="AB252" s="77">
        <v>25721</v>
      </c>
      <c r="AC252" s="77">
        <v>25643</v>
      </c>
      <c r="AE252" s="70" t="s">
        <v>326</v>
      </c>
      <c r="AF252" s="70" t="s">
        <v>618</v>
      </c>
      <c r="AG252" s="245">
        <f t="shared" si="36"/>
        <v>5.2405252424978643</v>
      </c>
      <c r="AH252" s="245">
        <f t="shared" si="37"/>
        <v>4.8880372564092935</v>
      </c>
      <c r="AI252" s="245">
        <f t="shared" si="38"/>
        <v>4.6955855099421768</v>
      </c>
      <c r="AJ252" s="245">
        <f t="shared" si="39"/>
        <v>5.5544213121958244</v>
      </c>
      <c r="AK252" s="245">
        <f t="shared" si="40"/>
        <v>5.8702855290525715</v>
      </c>
      <c r="AL252" s="245">
        <f t="shared" si="41"/>
        <v>5.5823433436668894</v>
      </c>
      <c r="AM252" s="245">
        <f t="shared" si="42"/>
        <v>4.9572956375262409</v>
      </c>
      <c r="AN252" s="245">
        <f t="shared" si="43"/>
        <v>5.1112360187359718</v>
      </c>
      <c r="AO252" s="245">
        <f t="shared" si="44"/>
        <v>4.8981339520776777</v>
      </c>
      <c r="AP252" s="245">
        <f t="shared" si="45"/>
        <v>4.4776832976533631</v>
      </c>
      <c r="AQ252" s="245">
        <f t="shared" si="46"/>
        <v>3.9056542790819178</v>
      </c>
      <c r="AR252" s="245">
        <f t="shared" si="47"/>
        <v>4.1979804290768241</v>
      </c>
    </row>
    <row r="253" spans="1:44" x14ac:dyDescent="0.25">
      <c r="A253" s="70" t="s">
        <v>327</v>
      </c>
      <c r="B253" s="70" t="s">
        <v>619</v>
      </c>
      <c r="C253" s="77">
        <v>150.805127209283</v>
      </c>
      <c r="D253" s="77">
        <v>146.79316043090299</v>
      </c>
      <c r="E253" s="77">
        <v>156.011492135841</v>
      </c>
      <c r="F253" s="77">
        <v>141.91370199802299</v>
      </c>
      <c r="G253" s="77">
        <v>136.78974703653699</v>
      </c>
      <c r="H253" s="77">
        <v>135.74370523913299</v>
      </c>
      <c r="I253" s="77">
        <v>135.27920577571899</v>
      </c>
      <c r="J253" s="77">
        <v>138.57208638563401</v>
      </c>
      <c r="K253" s="77">
        <v>136.798456783463</v>
      </c>
      <c r="L253" s="77">
        <v>131.493881939815</v>
      </c>
      <c r="M253" s="77">
        <v>123.994827615426</v>
      </c>
      <c r="N253" s="77">
        <v>128.903556884799</v>
      </c>
      <c r="O253" s="77"/>
      <c r="P253" s="70" t="s">
        <v>327</v>
      </c>
      <c r="Q253" s="70" t="s">
        <v>619</v>
      </c>
      <c r="R253" s="77">
        <v>26189</v>
      </c>
      <c r="S253" s="77">
        <v>26175</v>
      </c>
      <c r="T253" s="77">
        <v>26248</v>
      </c>
      <c r="U253" s="77">
        <v>26193</v>
      </c>
      <c r="V253" s="77">
        <v>26158</v>
      </c>
      <c r="W253" s="77">
        <v>26141</v>
      </c>
      <c r="X253" s="77">
        <v>26394</v>
      </c>
      <c r="Y253" s="77">
        <v>26594</v>
      </c>
      <c r="Z253" s="77">
        <v>26929</v>
      </c>
      <c r="AA253" s="77">
        <v>26918</v>
      </c>
      <c r="AB253" s="77">
        <v>26991</v>
      </c>
      <c r="AC253" s="77">
        <v>26888</v>
      </c>
      <c r="AE253" s="70" t="s">
        <v>327</v>
      </c>
      <c r="AF253" s="70" t="s">
        <v>619</v>
      </c>
      <c r="AG253" s="245">
        <f t="shared" si="36"/>
        <v>5.7583385088885795</v>
      </c>
      <c r="AH253" s="245">
        <f t="shared" si="37"/>
        <v>5.6081436649819674</v>
      </c>
      <c r="AI253" s="245">
        <f t="shared" si="38"/>
        <v>5.9437477954831222</v>
      </c>
      <c r="AJ253" s="245">
        <f t="shared" si="39"/>
        <v>5.4180010689124192</v>
      </c>
      <c r="AK253" s="245">
        <f t="shared" si="40"/>
        <v>5.2293656639092045</v>
      </c>
      <c r="AL253" s="245">
        <f t="shared" si="41"/>
        <v>5.1927510515715927</v>
      </c>
      <c r="AM253" s="245">
        <f t="shared" si="42"/>
        <v>5.1253771984435472</v>
      </c>
      <c r="AN253" s="245">
        <f t="shared" si="43"/>
        <v>5.2106522668885464</v>
      </c>
      <c r="AO253" s="245">
        <f t="shared" si="44"/>
        <v>5.0799679447236432</v>
      </c>
      <c r="AP253" s="245">
        <f t="shared" si="45"/>
        <v>4.8849796396394609</v>
      </c>
      <c r="AQ253" s="245">
        <f t="shared" si="46"/>
        <v>4.5939323335714128</v>
      </c>
      <c r="AR253" s="245">
        <f t="shared" si="47"/>
        <v>4.7940924161261158</v>
      </c>
    </row>
    <row r="254" spans="1:44" x14ac:dyDescent="0.25">
      <c r="A254" s="70" t="s">
        <v>328</v>
      </c>
      <c r="B254" s="70" t="s">
        <v>620</v>
      </c>
      <c r="C254" s="77">
        <v>248.283113003729</v>
      </c>
      <c r="D254" s="77">
        <v>225.07643902731201</v>
      </c>
      <c r="E254" s="77">
        <v>237.01609354337401</v>
      </c>
      <c r="F254" s="77">
        <v>239.92161922551401</v>
      </c>
      <c r="G254" s="77">
        <v>254.86514469890099</v>
      </c>
      <c r="H254" s="77">
        <v>225.84053367212101</v>
      </c>
      <c r="I254" s="77">
        <v>165.79222294489199</v>
      </c>
      <c r="J254" s="77">
        <v>173.23244130148399</v>
      </c>
      <c r="K254" s="77">
        <v>178.456703679496</v>
      </c>
      <c r="L254" s="77">
        <v>173.596185567101</v>
      </c>
      <c r="M254" s="77">
        <v>168.601055048425</v>
      </c>
      <c r="N254" s="77">
        <v>152.63160850798999</v>
      </c>
      <c r="O254" s="77"/>
      <c r="P254" s="70" t="s">
        <v>328</v>
      </c>
      <c r="Q254" s="70" t="s">
        <v>620</v>
      </c>
      <c r="R254" s="77">
        <v>36905</v>
      </c>
      <c r="S254" s="77">
        <v>36848</v>
      </c>
      <c r="T254" s="77">
        <v>36849</v>
      </c>
      <c r="U254" s="77">
        <v>36784</v>
      </c>
      <c r="V254" s="77">
        <v>36821</v>
      </c>
      <c r="W254" s="77">
        <v>36829</v>
      </c>
      <c r="X254" s="77">
        <v>36924</v>
      </c>
      <c r="Y254" s="77">
        <v>36975</v>
      </c>
      <c r="Z254" s="77">
        <v>37299</v>
      </c>
      <c r="AA254" s="77">
        <v>37401</v>
      </c>
      <c r="AB254" s="77">
        <v>37430</v>
      </c>
      <c r="AC254" s="77">
        <v>37607</v>
      </c>
      <c r="AE254" s="70" t="s">
        <v>328</v>
      </c>
      <c r="AF254" s="70" t="s">
        <v>620</v>
      </c>
      <c r="AG254" s="245">
        <f t="shared" si="36"/>
        <v>6.7276280450813983</v>
      </c>
      <c r="AH254" s="245">
        <f t="shared" si="37"/>
        <v>6.1082403122913593</v>
      </c>
      <c r="AI254" s="245">
        <f t="shared" si="38"/>
        <v>6.432090247859481</v>
      </c>
      <c r="AJ254" s="245">
        <f t="shared" si="39"/>
        <v>6.5224450637645175</v>
      </c>
      <c r="AK254" s="245">
        <f t="shared" si="40"/>
        <v>6.9217333776622301</v>
      </c>
      <c r="AL254" s="245">
        <f t="shared" si="41"/>
        <v>6.1321386318423254</v>
      </c>
      <c r="AM254" s="245">
        <f t="shared" si="42"/>
        <v>4.4900937857461809</v>
      </c>
      <c r="AN254" s="245">
        <f t="shared" si="43"/>
        <v>4.6851234969975382</v>
      </c>
      <c r="AO254" s="245">
        <f t="shared" si="44"/>
        <v>4.7844902994583238</v>
      </c>
      <c r="AP254" s="245">
        <f t="shared" si="45"/>
        <v>4.6414851358814202</v>
      </c>
      <c r="AQ254" s="245">
        <f t="shared" si="46"/>
        <v>4.5044364159344106</v>
      </c>
      <c r="AR254" s="245">
        <f t="shared" si="47"/>
        <v>4.0585957004810274</v>
      </c>
    </row>
    <row r="255" spans="1:44" x14ac:dyDescent="0.25">
      <c r="A255" s="70" t="s">
        <v>329</v>
      </c>
      <c r="B255" s="70" t="s">
        <v>621</v>
      </c>
      <c r="C255" s="77">
        <v>90.9848638540428</v>
      </c>
      <c r="D255" s="77">
        <v>79.416926098796594</v>
      </c>
      <c r="E255" s="77">
        <v>71.958461740925699</v>
      </c>
      <c r="F255" s="77">
        <v>87.099260941180205</v>
      </c>
      <c r="G255" s="77">
        <v>78.770566352120596</v>
      </c>
      <c r="H255" s="77">
        <v>66.327173239597101</v>
      </c>
      <c r="I255" s="77">
        <v>94.074253481812704</v>
      </c>
      <c r="J255" s="77">
        <v>79.544064617050694</v>
      </c>
      <c r="K255" s="77">
        <v>68.346218347052499</v>
      </c>
      <c r="L255" s="77">
        <v>72.579201519428906</v>
      </c>
      <c r="M255" s="77">
        <v>71.690962452303296</v>
      </c>
      <c r="N255" s="77">
        <v>73.928620107533106</v>
      </c>
      <c r="O255" s="77"/>
      <c r="P255" s="70" t="s">
        <v>329</v>
      </c>
      <c r="Q255" s="70" t="s">
        <v>621</v>
      </c>
      <c r="R255" s="77">
        <v>10323</v>
      </c>
      <c r="S255" s="77">
        <v>10148</v>
      </c>
      <c r="T255" s="77">
        <v>10053</v>
      </c>
      <c r="U255" s="77">
        <v>9839</v>
      </c>
      <c r="V255" s="77">
        <v>9639</v>
      </c>
      <c r="W255" s="77">
        <v>9548</v>
      </c>
      <c r="X255" s="77">
        <v>9484</v>
      </c>
      <c r="Y255" s="77">
        <v>9493</v>
      </c>
      <c r="Z255" s="77">
        <v>9495</v>
      </c>
      <c r="AA255" s="77">
        <v>9480</v>
      </c>
      <c r="AB255" s="77">
        <v>9411</v>
      </c>
      <c r="AC255" s="77">
        <v>9316</v>
      </c>
      <c r="AE255" s="70" t="s">
        <v>329</v>
      </c>
      <c r="AF255" s="70" t="s">
        <v>621</v>
      </c>
      <c r="AG255" s="245">
        <f t="shared" si="36"/>
        <v>8.8138006252099963</v>
      </c>
      <c r="AH255" s="245">
        <f t="shared" si="37"/>
        <v>7.8258697377608</v>
      </c>
      <c r="AI255" s="245">
        <f t="shared" si="38"/>
        <v>7.1579092550408543</v>
      </c>
      <c r="AJ255" s="245">
        <f t="shared" si="39"/>
        <v>8.8524505479398528</v>
      </c>
      <c r="AK255" s="245">
        <f t="shared" si="40"/>
        <v>8.1720683008735975</v>
      </c>
      <c r="AL255" s="245">
        <f t="shared" si="41"/>
        <v>6.9467085504395794</v>
      </c>
      <c r="AM255" s="245">
        <f t="shared" si="42"/>
        <v>9.9192591187065275</v>
      </c>
      <c r="AN255" s="245">
        <f t="shared" si="43"/>
        <v>8.3792336055041297</v>
      </c>
      <c r="AO255" s="245">
        <f t="shared" si="44"/>
        <v>7.1981272614062668</v>
      </c>
      <c r="AP255" s="245">
        <f t="shared" si="45"/>
        <v>7.6560339155515731</v>
      </c>
      <c r="AQ255" s="245">
        <f t="shared" si="46"/>
        <v>7.617783705483296</v>
      </c>
      <c r="AR255" s="245">
        <f t="shared" si="47"/>
        <v>7.935661239537688</v>
      </c>
    </row>
    <row r="256" spans="1:44" x14ac:dyDescent="0.25">
      <c r="A256" s="70" t="s">
        <v>330</v>
      </c>
      <c r="B256" s="70" t="s">
        <v>622</v>
      </c>
      <c r="C256" s="77">
        <v>98.180859737402002</v>
      </c>
      <c r="D256" s="77">
        <v>91.756858009922496</v>
      </c>
      <c r="E256" s="77">
        <v>152.81472892764401</v>
      </c>
      <c r="F256" s="77">
        <v>133.94118832886599</v>
      </c>
      <c r="G256" s="77">
        <v>86.2415172246629</v>
      </c>
      <c r="H256" s="77">
        <v>99.240472365803797</v>
      </c>
      <c r="I256" s="77">
        <v>77.524757237085794</v>
      </c>
      <c r="J256" s="77">
        <v>81.554610096612095</v>
      </c>
      <c r="K256" s="77">
        <v>88.318564124114701</v>
      </c>
      <c r="L256" s="77">
        <v>96.361067262338807</v>
      </c>
      <c r="M256" s="77">
        <v>114.56084042673599</v>
      </c>
      <c r="N256" s="77">
        <v>91.072070951778301</v>
      </c>
      <c r="O256" s="77"/>
      <c r="P256" s="70" t="s">
        <v>330</v>
      </c>
      <c r="Q256" s="70" t="s">
        <v>622</v>
      </c>
      <c r="R256" s="77">
        <v>17980</v>
      </c>
      <c r="S256" s="77">
        <v>17902</v>
      </c>
      <c r="T256" s="77">
        <v>17990</v>
      </c>
      <c r="U256" s="77">
        <v>18026</v>
      </c>
      <c r="V256" s="77">
        <v>17997</v>
      </c>
      <c r="W256" s="77">
        <v>18062</v>
      </c>
      <c r="X256" s="77">
        <v>18025</v>
      </c>
      <c r="Y256" s="77">
        <v>17987</v>
      </c>
      <c r="Z256" s="77">
        <v>17992</v>
      </c>
      <c r="AA256" s="77">
        <v>18030</v>
      </c>
      <c r="AB256" s="77">
        <v>18060</v>
      </c>
      <c r="AC256" s="77">
        <v>17979</v>
      </c>
      <c r="AE256" s="70" t="s">
        <v>330</v>
      </c>
      <c r="AF256" s="70" t="s">
        <v>622</v>
      </c>
      <c r="AG256" s="245">
        <f t="shared" si="36"/>
        <v>5.4605594959622916</v>
      </c>
      <c r="AH256" s="245">
        <f t="shared" si="37"/>
        <v>5.1255087705241031</v>
      </c>
      <c r="AI256" s="245">
        <f t="shared" si="38"/>
        <v>8.4944262883626465</v>
      </c>
      <c r="AJ256" s="245">
        <f t="shared" si="39"/>
        <v>7.4304442654424721</v>
      </c>
      <c r="AK256" s="245">
        <f t="shared" si="40"/>
        <v>4.7919940670480017</v>
      </c>
      <c r="AL256" s="245">
        <f t="shared" si="41"/>
        <v>5.4944343021705127</v>
      </c>
      <c r="AM256" s="245">
        <f t="shared" si="42"/>
        <v>4.3009574056635671</v>
      </c>
      <c r="AN256" s="245">
        <f t="shared" si="43"/>
        <v>4.5340862899100518</v>
      </c>
      <c r="AO256" s="245">
        <f t="shared" si="44"/>
        <v>4.9087685707044626</v>
      </c>
      <c r="AP256" s="245">
        <f t="shared" si="45"/>
        <v>5.3444851504347648</v>
      </c>
      <c r="AQ256" s="245">
        <f t="shared" si="46"/>
        <v>6.34334664599867</v>
      </c>
      <c r="AR256" s="245">
        <f t="shared" si="47"/>
        <v>5.0654692114009841</v>
      </c>
    </row>
    <row r="257" spans="1:44" x14ac:dyDescent="0.25">
      <c r="A257" s="70" t="s">
        <v>331</v>
      </c>
      <c r="B257" s="70" t="s">
        <v>623</v>
      </c>
      <c r="C257" s="77">
        <v>115.283070976255</v>
      </c>
      <c r="D257" s="77">
        <v>97.938139733318096</v>
      </c>
      <c r="E257" s="77">
        <v>105.90684887287701</v>
      </c>
      <c r="F257" s="77">
        <v>91.175249048818699</v>
      </c>
      <c r="G257" s="77">
        <v>91.105799543526004</v>
      </c>
      <c r="H257" s="77">
        <v>83.852006744571497</v>
      </c>
      <c r="I257" s="77">
        <v>78.420994136384905</v>
      </c>
      <c r="J257" s="77">
        <v>84.172869779318106</v>
      </c>
      <c r="K257" s="77">
        <v>80.240589995624205</v>
      </c>
      <c r="L257" s="77">
        <v>78.753521365566399</v>
      </c>
      <c r="M257" s="77">
        <v>76.233235228465503</v>
      </c>
      <c r="N257" s="77">
        <v>75.900458969237903</v>
      </c>
      <c r="O257" s="77"/>
      <c r="P257" s="70" t="s">
        <v>331</v>
      </c>
      <c r="Q257" s="70" t="s">
        <v>623</v>
      </c>
      <c r="R257" s="77">
        <v>24716</v>
      </c>
      <c r="S257" s="77">
        <v>24675</v>
      </c>
      <c r="T257" s="77">
        <v>24611</v>
      </c>
      <c r="U257" s="77">
        <v>24541</v>
      </c>
      <c r="V257" s="77">
        <v>24398</v>
      </c>
      <c r="W257" s="77">
        <v>24509</v>
      </c>
      <c r="X257" s="77">
        <v>24755</v>
      </c>
      <c r="Y257" s="77">
        <v>25066</v>
      </c>
      <c r="Z257" s="77">
        <v>25269</v>
      </c>
      <c r="AA257" s="77">
        <v>25190</v>
      </c>
      <c r="AB257" s="77">
        <v>25120</v>
      </c>
      <c r="AC257" s="77">
        <v>25183</v>
      </c>
      <c r="AE257" s="70" t="s">
        <v>331</v>
      </c>
      <c r="AF257" s="70" t="s">
        <v>623</v>
      </c>
      <c r="AG257" s="245">
        <f t="shared" si="36"/>
        <v>4.664309393763352</v>
      </c>
      <c r="AH257" s="245">
        <f t="shared" si="37"/>
        <v>3.9691242039845225</v>
      </c>
      <c r="AI257" s="245">
        <f t="shared" si="38"/>
        <v>4.303232248704929</v>
      </c>
      <c r="AJ257" s="245">
        <f t="shared" si="39"/>
        <v>3.7152214273590607</v>
      </c>
      <c r="AK257" s="245">
        <f t="shared" si="40"/>
        <v>3.7341503214823351</v>
      </c>
      <c r="AL257" s="245">
        <f t="shared" si="41"/>
        <v>3.4212740929687664</v>
      </c>
      <c r="AM257" s="245">
        <f t="shared" si="42"/>
        <v>3.1678850388359892</v>
      </c>
      <c r="AN257" s="245">
        <f t="shared" si="43"/>
        <v>3.358049540386105</v>
      </c>
      <c r="AO257" s="245">
        <f t="shared" si="44"/>
        <v>3.1754556965303022</v>
      </c>
      <c r="AP257" s="245">
        <f t="shared" si="45"/>
        <v>3.12638036385734</v>
      </c>
      <c r="AQ257" s="245">
        <f t="shared" si="46"/>
        <v>3.0347625489038816</v>
      </c>
      <c r="AR257" s="245">
        <f t="shared" si="47"/>
        <v>3.0139561993899817</v>
      </c>
    </row>
    <row r="258" spans="1:44" x14ac:dyDescent="0.25">
      <c r="A258" s="70" t="s">
        <v>332</v>
      </c>
      <c r="B258" s="70" t="s">
        <v>624</v>
      </c>
      <c r="C258" s="77">
        <v>1045.9190327820399</v>
      </c>
      <c r="D258" s="77">
        <v>915.74110834468104</v>
      </c>
      <c r="E258" s="77">
        <v>1054.2463115565299</v>
      </c>
      <c r="F258" s="77">
        <v>1074.5548672749701</v>
      </c>
      <c r="G258" s="77">
        <v>913.23865768777205</v>
      </c>
      <c r="H258" s="77">
        <v>907.79186694154998</v>
      </c>
      <c r="I258" s="77">
        <v>856.15550545376902</v>
      </c>
      <c r="J258" s="77">
        <v>771.36105962454599</v>
      </c>
      <c r="K258" s="77">
        <v>766.24019620188005</v>
      </c>
      <c r="L258" s="77">
        <v>795.24381890709401</v>
      </c>
      <c r="M258" s="77">
        <v>795.54324884776099</v>
      </c>
      <c r="N258" s="77">
        <v>740.93499404489603</v>
      </c>
      <c r="O258" s="77"/>
      <c r="P258" s="70" t="s">
        <v>332</v>
      </c>
      <c r="Q258" s="70" t="s">
        <v>624</v>
      </c>
      <c r="R258" s="77">
        <v>94955</v>
      </c>
      <c r="S258" s="77">
        <v>95533</v>
      </c>
      <c r="T258" s="77">
        <v>95732</v>
      </c>
      <c r="U258" s="77">
        <v>96113</v>
      </c>
      <c r="V258" s="77">
        <v>96687</v>
      </c>
      <c r="W258" s="77">
        <v>96978</v>
      </c>
      <c r="X258" s="77">
        <v>97338</v>
      </c>
      <c r="Y258" s="77">
        <v>97633</v>
      </c>
      <c r="Z258" s="77">
        <v>98325</v>
      </c>
      <c r="AA258" s="77">
        <v>98810</v>
      </c>
      <c r="AB258" s="77">
        <v>98850</v>
      </c>
      <c r="AC258" s="77">
        <v>99449</v>
      </c>
      <c r="AE258" s="70" t="s">
        <v>332</v>
      </c>
      <c r="AF258" s="70" t="s">
        <v>624</v>
      </c>
      <c r="AG258" s="245">
        <f t="shared" si="36"/>
        <v>11.014891609520721</v>
      </c>
      <c r="AH258" s="245">
        <f t="shared" si="37"/>
        <v>9.5855998277525156</v>
      </c>
      <c r="AI258" s="245">
        <f t="shared" si="38"/>
        <v>11.012475573021874</v>
      </c>
      <c r="AJ258" s="245">
        <f t="shared" si="39"/>
        <v>11.180119934607911</v>
      </c>
      <c r="AK258" s="245">
        <f t="shared" si="40"/>
        <v>9.445309686801453</v>
      </c>
      <c r="AL258" s="245">
        <f t="shared" si="41"/>
        <v>9.3608021091541378</v>
      </c>
      <c r="AM258" s="245">
        <f t="shared" si="42"/>
        <v>8.7956964952410051</v>
      </c>
      <c r="AN258" s="245">
        <f t="shared" si="43"/>
        <v>7.9006182297434879</v>
      </c>
      <c r="AO258" s="245">
        <f t="shared" si="44"/>
        <v>7.7929335998157132</v>
      </c>
      <c r="AP258" s="245">
        <f t="shared" si="45"/>
        <v>8.0482119108095738</v>
      </c>
      <c r="AQ258" s="245">
        <f t="shared" si="46"/>
        <v>8.0479843080198386</v>
      </c>
      <c r="AR258" s="245">
        <f t="shared" si="47"/>
        <v>7.4504016535600757</v>
      </c>
    </row>
    <row r="259" spans="1:44" x14ac:dyDescent="0.25">
      <c r="A259" s="70" t="s">
        <v>333</v>
      </c>
      <c r="B259" s="70" t="s">
        <v>625</v>
      </c>
      <c r="C259" s="77">
        <v>131.88627062206999</v>
      </c>
      <c r="D259" s="77">
        <v>136.261668884626</v>
      </c>
      <c r="E259" s="77">
        <v>152.224033776243</v>
      </c>
      <c r="F259" s="77">
        <v>125.88104921494801</v>
      </c>
      <c r="G259" s="77">
        <v>122.873336389795</v>
      </c>
      <c r="H259" s="77">
        <v>113.22412033437099</v>
      </c>
      <c r="I259" s="77">
        <v>105.37089474818301</v>
      </c>
      <c r="J259" s="77">
        <v>107.25645320067299</v>
      </c>
      <c r="K259" s="77">
        <v>113.033557252777</v>
      </c>
      <c r="L259" s="77">
        <v>110.064731248884</v>
      </c>
      <c r="M259" s="77">
        <v>111.876058796016</v>
      </c>
      <c r="N259" s="77">
        <v>109.988464346773</v>
      </c>
      <c r="O259" s="77"/>
      <c r="P259" s="70" t="s">
        <v>333</v>
      </c>
      <c r="Q259" s="70" t="s">
        <v>625</v>
      </c>
      <c r="R259" s="77">
        <v>19473</v>
      </c>
      <c r="S259" s="77">
        <v>19214</v>
      </c>
      <c r="T259" s="77">
        <v>18911</v>
      </c>
      <c r="U259" s="77">
        <v>18742</v>
      </c>
      <c r="V259" s="77">
        <v>18516</v>
      </c>
      <c r="W259" s="77">
        <v>18450</v>
      </c>
      <c r="X259" s="77">
        <v>18435</v>
      </c>
      <c r="Y259" s="77">
        <v>18359</v>
      </c>
      <c r="Z259" s="77">
        <v>18681</v>
      </c>
      <c r="AA259" s="77">
        <v>18610</v>
      </c>
      <c r="AB259" s="77">
        <v>18423</v>
      </c>
      <c r="AC259" s="77">
        <v>18282</v>
      </c>
      <c r="AE259" s="70" t="s">
        <v>333</v>
      </c>
      <c r="AF259" s="70" t="s">
        <v>625</v>
      </c>
      <c r="AG259" s="245">
        <f t="shared" si="36"/>
        <v>6.7727761835397722</v>
      </c>
      <c r="AH259" s="245">
        <f t="shared" si="37"/>
        <v>7.0917908235987301</v>
      </c>
      <c r="AI259" s="245">
        <f t="shared" si="38"/>
        <v>8.0494967889716573</v>
      </c>
      <c r="AJ259" s="245">
        <f t="shared" si="39"/>
        <v>6.7165216740448201</v>
      </c>
      <c r="AK259" s="245">
        <f t="shared" si="40"/>
        <v>6.6360626695719924</v>
      </c>
      <c r="AL259" s="245">
        <f t="shared" si="41"/>
        <v>6.1368086902098096</v>
      </c>
      <c r="AM259" s="245">
        <f t="shared" si="42"/>
        <v>5.7158066041867652</v>
      </c>
      <c r="AN259" s="245">
        <f t="shared" si="43"/>
        <v>5.8421729506330955</v>
      </c>
      <c r="AO259" s="245">
        <f t="shared" si="44"/>
        <v>6.0507230476300515</v>
      </c>
      <c r="AP259" s="245">
        <f t="shared" si="45"/>
        <v>5.914278949429554</v>
      </c>
      <c r="AQ259" s="245">
        <f t="shared" si="46"/>
        <v>6.0726297994906364</v>
      </c>
      <c r="AR259" s="245">
        <f t="shared" si="47"/>
        <v>6.0162161878773111</v>
      </c>
    </row>
    <row r="260" spans="1:44" x14ac:dyDescent="0.25">
      <c r="A260" s="70" t="s">
        <v>334</v>
      </c>
      <c r="B260" s="70" t="s">
        <v>626</v>
      </c>
      <c r="C260" s="77">
        <v>108.495857712451</v>
      </c>
      <c r="D260" s="77">
        <v>104.710268469984</v>
      </c>
      <c r="E260" s="77">
        <v>107.398350081752</v>
      </c>
      <c r="F260" s="77">
        <v>109.336601657344</v>
      </c>
      <c r="G260" s="77">
        <v>98.726690516744796</v>
      </c>
      <c r="H260" s="77">
        <v>93.611411325370497</v>
      </c>
      <c r="I260" s="77">
        <v>87.410983178602393</v>
      </c>
      <c r="J260" s="77">
        <v>90.165950893729303</v>
      </c>
      <c r="K260" s="77">
        <v>83.065097650252895</v>
      </c>
      <c r="L260" s="77">
        <v>82.222591693366397</v>
      </c>
      <c r="M260" s="77">
        <v>77.340582620930206</v>
      </c>
      <c r="N260" s="77">
        <v>78.344663633081197</v>
      </c>
      <c r="O260" s="77"/>
      <c r="P260" s="70" t="s">
        <v>334</v>
      </c>
      <c r="Q260" s="70" t="s">
        <v>626</v>
      </c>
      <c r="R260" s="77">
        <v>20538</v>
      </c>
      <c r="S260" s="77">
        <v>20442</v>
      </c>
      <c r="T260" s="77">
        <v>20255</v>
      </c>
      <c r="U260" s="77">
        <v>19964</v>
      </c>
      <c r="V260" s="77">
        <v>19736</v>
      </c>
      <c r="W260" s="77">
        <v>19623</v>
      </c>
      <c r="X260" s="77">
        <v>19776</v>
      </c>
      <c r="Y260" s="77">
        <v>19783</v>
      </c>
      <c r="Z260" s="77">
        <v>19846</v>
      </c>
      <c r="AA260" s="77">
        <v>19709</v>
      </c>
      <c r="AB260" s="77">
        <v>19500</v>
      </c>
      <c r="AC260" s="77">
        <v>19140</v>
      </c>
      <c r="AE260" s="70" t="s">
        <v>334</v>
      </c>
      <c r="AF260" s="70" t="s">
        <v>626</v>
      </c>
      <c r="AG260" s="245">
        <f t="shared" si="36"/>
        <v>5.2826885632705718</v>
      </c>
      <c r="AH260" s="245">
        <f t="shared" si="37"/>
        <v>5.1223103644449663</v>
      </c>
      <c r="AI260" s="245">
        <f t="shared" si="38"/>
        <v>5.3023130131696865</v>
      </c>
      <c r="AJ260" s="245">
        <f t="shared" si="39"/>
        <v>5.4766881214858749</v>
      </c>
      <c r="AK260" s="245">
        <f t="shared" si="40"/>
        <v>5.002365753787231</v>
      </c>
      <c r="AL260" s="245">
        <f t="shared" si="41"/>
        <v>4.7704943854339552</v>
      </c>
      <c r="AM260" s="245">
        <f t="shared" si="42"/>
        <v>4.4200537610539232</v>
      </c>
      <c r="AN260" s="245">
        <f t="shared" si="43"/>
        <v>4.5577491226674063</v>
      </c>
      <c r="AO260" s="245">
        <f t="shared" si="44"/>
        <v>4.1854831024011334</v>
      </c>
      <c r="AP260" s="245">
        <f t="shared" si="45"/>
        <v>4.17182970690377</v>
      </c>
      <c r="AQ260" s="245">
        <f t="shared" si="46"/>
        <v>3.9661837241502669</v>
      </c>
      <c r="AR260" s="245">
        <f t="shared" si="47"/>
        <v>4.0932426140585791</v>
      </c>
    </row>
    <row r="261" spans="1:44" x14ac:dyDescent="0.25">
      <c r="A261" s="70" t="s">
        <v>335</v>
      </c>
      <c r="B261" s="70" t="s">
        <v>627</v>
      </c>
      <c r="C261" s="77">
        <v>439.08922975272702</v>
      </c>
      <c r="D261" s="77">
        <v>436.91008627207498</v>
      </c>
      <c r="E261" s="77">
        <v>430.75894700493501</v>
      </c>
      <c r="F261" s="77">
        <v>412.576846875478</v>
      </c>
      <c r="G261" s="77">
        <v>428.96959865233498</v>
      </c>
      <c r="H261" s="77">
        <v>330.40621038836503</v>
      </c>
      <c r="I261" s="77">
        <v>339.40240325629998</v>
      </c>
      <c r="J261" s="77">
        <v>360.03221790035201</v>
      </c>
      <c r="K261" s="77">
        <v>351.62391665263499</v>
      </c>
      <c r="L261" s="77">
        <v>324.93996471730998</v>
      </c>
      <c r="M261" s="77">
        <v>299.711876681109</v>
      </c>
      <c r="N261" s="77">
        <v>307.1044841593</v>
      </c>
      <c r="O261" s="77"/>
      <c r="P261" s="70" t="s">
        <v>335</v>
      </c>
      <c r="Q261" s="70" t="s">
        <v>627</v>
      </c>
      <c r="R261" s="77">
        <v>55387</v>
      </c>
      <c r="S261" s="77">
        <v>55128</v>
      </c>
      <c r="T261" s="77">
        <v>55073</v>
      </c>
      <c r="U261" s="77">
        <v>54930</v>
      </c>
      <c r="V261" s="77">
        <v>55008</v>
      </c>
      <c r="W261" s="77">
        <v>54986</v>
      </c>
      <c r="X261" s="77">
        <v>55248</v>
      </c>
      <c r="Y261" s="77">
        <v>55576</v>
      </c>
      <c r="Z261" s="77">
        <v>55964</v>
      </c>
      <c r="AA261" s="77">
        <v>56139</v>
      </c>
      <c r="AB261" s="77">
        <v>56089</v>
      </c>
      <c r="AC261" s="77">
        <v>55998</v>
      </c>
      <c r="AE261" s="70" t="s">
        <v>335</v>
      </c>
      <c r="AF261" s="70" t="s">
        <v>627</v>
      </c>
      <c r="AG261" s="245">
        <f t="shared" si="36"/>
        <v>7.9276586518989482</v>
      </c>
      <c r="AH261" s="245">
        <f t="shared" si="37"/>
        <v>7.9253752407501628</v>
      </c>
      <c r="AI261" s="245">
        <f t="shared" si="38"/>
        <v>7.8215994589896143</v>
      </c>
      <c r="AJ261" s="245">
        <f t="shared" si="39"/>
        <v>7.5109566152462772</v>
      </c>
      <c r="AK261" s="245">
        <f t="shared" si="40"/>
        <v>7.7983129481590856</v>
      </c>
      <c r="AL261" s="245">
        <f t="shared" si="41"/>
        <v>6.0089151854720297</v>
      </c>
      <c r="AM261" s="245">
        <f t="shared" si="42"/>
        <v>6.143252303364827</v>
      </c>
      <c r="AN261" s="245">
        <f t="shared" si="43"/>
        <v>6.4781959460981726</v>
      </c>
      <c r="AO261" s="245">
        <f t="shared" si="44"/>
        <v>6.2830376072588621</v>
      </c>
      <c r="AP261" s="245">
        <f t="shared" si="45"/>
        <v>5.7881323984629223</v>
      </c>
      <c r="AQ261" s="245">
        <f t="shared" si="46"/>
        <v>5.3435054410153331</v>
      </c>
      <c r="AR261" s="245">
        <f t="shared" si="47"/>
        <v>5.4842045101485768</v>
      </c>
    </row>
    <row r="262" spans="1:44" x14ac:dyDescent="0.25">
      <c r="A262" s="70" t="s">
        <v>336</v>
      </c>
      <c r="B262" s="70" t="s">
        <v>628</v>
      </c>
      <c r="C262" s="77">
        <v>37.749524790557899</v>
      </c>
      <c r="D262" s="77">
        <v>36.167946053595003</v>
      </c>
      <c r="E262" s="77">
        <v>37.852759486986898</v>
      </c>
      <c r="F262" s="77">
        <v>36.137890202142202</v>
      </c>
      <c r="G262" s="77">
        <v>39.076110985845801</v>
      </c>
      <c r="H262" s="77">
        <v>35.3542418686906</v>
      </c>
      <c r="I262" s="77">
        <v>31.791542963030999</v>
      </c>
      <c r="J262" s="77">
        <v>32.479096788458797</v>
      </c>
      <c r="K262" s="77">
        <v>33.306731048168103</v>
      </c>
      <c r="L262" s="77">
        <v>31.217413637988798</v>
      </c>
      <c r="M262" s="77">
        <v>31.420583322130899</v>
      </c>
      <c r="N262" s="77">
        <v>30.602868553528602</v>
      </c>
      <c r="O262" s="77"/>
      <c r="P262" s="70" t="s">
        <v>336</v>
      </c>
      <c r="Q262" s="70" t="s">
        <v>628</v>
      </c>
      <c r="R262" s="77">
        <v>5681</v>
      </c>
      <c r="S262" s="77">
        <v>5609</v>
      </c>
      <c r="T262" s="77">
        <v>5590</v>
      </c>
      <c r="U262" s="77">
        <v>5501</v>
      </c>
      <c r="V262" s="77">
        <v>5466</v>
      </c>
      <c r="W262" s="77">
        <v>5458</v>
      </c>
      <c r="X262" s="77">
        <v>5440</v>
      </c>
      <c r="Y262" s="77">
        <v>5387</v>
      </c>
      <c r="Z262" s="77">
        <v>5415</v>
      </c>
      <c r="AA262" s="77">
        <v>5444</v>
      </c>
      <c r="AB262" s="77">
        <v>5343</v>
      </c>
      <c r="AC262" s="77">
        <v>5284</v>
      </c>
      <c r="AE262" s="70" t="s">
        <v>336</v>
      </c>
      <c r="AF262" s="70" t="s">
        <v>628</v>
      </c>
      <c r="AG262" s="245">
        <f t="shared" si="36"/>
        <v>6.6448732248825735</v>
      </c>
      <c r="AH262" s="245">
        <f t="shared" si="37"/>
        <v>6.4481986189329659</v>
      </c>
      <c r="AI262" s="245">
        <f t="shared" si="38"/>
        <v>6.7715133250423793</v>
      </c>
      <c r="AJ262" s="245">
        <f t="shared" si="39"/>
        <v>6.5693310674681333</v>
      </c>
      <c r="AK262" s="245">
        <f t="shared" si="40"/>
        <v>7.1489409048382369</v>
      </c>
      <c r="AL262" s="245">
        <f t="shared" si="41"/>
        <v>6.4775085871547455</v>
      </c>
      <c r="AM262" s="245">
        <f t="shared" si="42"/>
        <v>5.8440336329101097</v>
      </c>
      <c r="AN262" s="245">
        <f t="shared" si="43"/>
        <v>6.0291622031666599</v>
      </c>
      <c r="AO262" s="245">
        <f t="shared" si="44"/>
        <v>6.1508275250541287</v>
      </c>
      <c r="AP262" s="245">
        <f t="shared" si="45"/>
        <v>5.7342787725916233</v>
      </c>
      <c r="AQ262" s="245">
        <f t="shared" si="46"/>
        <v>5.8807006030565043</v>
      </c>
      <c r="AR262" s="245">
        <f t="shared" si="47"/>
        <v>5.7916102485860339</v>
      </c>
    </row>
    <row r="263" spans="1:44" x14ac:dyDescent="0.25">
      <c r="A263" s="70" t="s">
        <v>337</v>
      </c>
      <c r="B263" s="70" t="s">
        <v>629</v>
      </c>
      <c r="C263" s="77">
        <v>45.098587440425398</v>
      </c>
      <c r="D263" s="77">
        <v>43.8049784983858</v>
      </c>
      <c r="E263" s="77">
        <v>43.816467372061801</v>
      </c>
      <c r="F263" s="77">
        <v>39.4404256994343</v>
      </c>
      <c r="G263" s="77">
        <v>42.1329244359287</v>
      </c>
      <c r="H263" s="77">
        <v>37.716963248032101</v>
      </c>
      <c r="I263" s="77">
        <v>36.976317475762301</v>
      </c>
      <c r="J263" s="77">
        <v>36.828483485367897</v>
      </c>
      <c r="K263" s="77">
        <v>37.621114562477302</v>
      </c>
      <c r="L263" s="77">
        <v>34.581896668322102</v>
      </c>
      <c r="M263" s="77">
        <v>35.086559351801199</v>
      </c>
      <c r="N263" s="77">
        <v>34.451132535460403</v>
      </c>
      <c r="O263" s="77"/>
      <c r="P263" s="70" t="s">
        <v>337</v>
      </c>
      <c r="Q263" s="70" t="s">
        <v>629</v>
      </c>
      <c r="R263" s="77">
        <v>7009</v>
      </c>
      <c r="S263" s="77">
        <v>6865</v>
      </c>
      <c r="T263" s="77">
        <v>6885</v>
      </c>
      <c r="U263" s="77">
        <v>6750</v>
      </c>
      <c r="V263" s="77">
        <v>6655</v>
      </c>
      <c r="W263" s="77">
        <v>6559</v>
      </c>
      <c r="X263" s="77">
        <v>6463</v>
      </c>
      <c r="Y263" s="77">
        <v>6455</v>
      </c>
      <c r="Z263" s="77">
        <v>6492</v>
      </c>
      <c r="AA263" s="77">
        <v>6501</v>
      </c>
      <c r="AB263" s="77">
        <v>6376</v>
      </c>
      <c r="AC263" s="77">
        <v>6298</v>
      </c>
      <c r="AE263" s="70" t="s">
        <v>337</v>
      </c>
      <c r="AF263" s="70" t="s">
        <v>629</v>
      </c>
      <c r="AG263" s="245">
        <f t="shared" si="36"/>
        <v>6.434382571040862</v>
      </c>
      <c r="AH263" s="245">
        <f t="shared" si="37"/>
        <v>6.3809145664072542</v>
      </c>
      <c r="AI263" s="245">
        <f t="shared" si="38"/>
        <v>6.364047548592854</v>
      </c>
      <c r="AJ263" s="245">
        <f t="shared" si="39"/>
        <v>5.8430260295458227</v>
      </c>
      <c r="AK263" s="245">
        <f t="shared" si="40"/>
        <v>6.331017946796198</v>
      </c>
      <c r="AL263" s="245">
        <f t="shared" si="41"/>
        <v>5.7504136679420794</v>
      </c>
      <c r="AM263" s="245">
        <f t="shared" si="42"/>
        <v>5.7212312356123007</v>
      </c>
      <c r="AN263" s="245">
        <f t="shared" si="43"/>
        <v>5.7054195949446784</v>
      </c>
      <c r="AO263" s="245">
        <f t="shared" si="44"/>
        <v>5.7949960817124619</v>
      </c>
      <c r="AP263" s="245">
        <f t="shared" si="45"/>
        <v>5.3194734146011537</v>
      </c>
      <c r="AQ263" s="245">
        <f t="shared" si="46"/>
        <v>5.5029108142724583</v>
      </c>
      <c r="AR263" s="245">
        <f t="shared" si="47"/>
        <v>5.4701702977866633</v>
      </c>
    </row>
    <row r="264" spans="1:44" x14ac:dyDescent="0.25">
      <c r="A264" s="70" t="s">
        <v>338</v>
      </c>
      <c r="B264" s="70" t="s">
        <v>630</v>
      </c>
      <c r="C264" s="77">
        <v>87.163845307122003</v>
      </c>
      <c r="D264" s="77">
        <v>85.830549226731904</v>
      </c>
      <c r="E264" s="77">
        <v>87.791534100775095</v>
      </c>
      <c r="F264" s="77">
        <v>83.300396800881003</v>
      </c>
      <c r="G264" s="77">
        <v>85.337540656100998</v>
      </c>
      <c r="H264" s="77">
        <v>83.864992817130997</v>
      </c>
      <c r="I264" s="77">
        <v>75.678250165659307</v>
      </c>
      <c r="J264" s="77">
        <v>80.407130632417804</v>
      </c>
      <c r="K264" s="77">
        <v>77.910705251336495</v>
      </c>
      <c r="L264" s="77">
        <v>76.901168657703494</v>
      </c>
      <c r="M264" s="77">
        <v>71.743731598603404</v>
      </c>
      <c r="N264" s="77">
        <v>73.223337886225593</v>
      </c>
      <c r="O264" s="77"/>
      <c r="P264" s="70" t="s">
        <v>338</v>
      </c>
      <c r="Q264" s="70" t="s">
        <v>630</v>
      </c>
      <c r="R264" s="77">
        <v>14324</v>
      </c>
      <c r="S264" s="77">
        <v>14460</v>
      </c>
      <c r="T264" s="77">
        <v>14535</v>
      </c>
      <c r="U264" s="77">
        <v>14559</v>
      </c>
      <c r="V264" s="77">
        <v>14590</v>
      </c>
      <c r="W264" s="77">
        <v>14643</v>
      </c>
      <c r="X264" s="77">
        <v>14648</v>
      </c>
      <c r="Y264" s="77">
        <v>14785</v>
      </c>
      <c r="Z264" s="77">
        <v>14843</v>
      </c>
      <c r="AA264" s="77">
        <v>14925</v>
      </c>
      <c r="AB264" s="77">
        <v>14858</v>
      </c>
      <c r="AC264" s="77">
        <v>14966</v>
      </c>
      <c r="AE264" s="70" t="s">
        <v>338</v>
      </c>
      <c r="AF264" s="70" t="s">
        <v>630</v>
      </c>
      <c r="AG264" s="245">
        <f t="shared" si="36"/>
        <v>6.0851609401788602</v>
      </c>
      <c r="AH264" s="245">
        <f t="shared" si="37"/>
        <v>5.9357226297878221</v>
      </c>
      <c r="AI264" s="245">
        <f t="shared" si="38"/>
        <v>6.0400092260595182</v>
      </c>
      <c r="AJ264" s="245">
        <f t="shared" si="39"/>
        <v>5.7215740642132706</v>
      </c>
      <c r="AK264" s="245">
        <f t="shared" si="40"/>
        <v>5.8490432252296785</v>
      </c>
      <c r="AL264" s="245">
        <f t="shared" si="41"/>
        <v>5.7273094869310253</v>
      </c>
      <c r="AM264" s="245">
        <f t="shared" si="42"/>
        <v>5.166456182800335</v>
      </c>
      <c r="AN264" s="245">
        <f t="shared" si="43"/>
        <v>5.4384261503157116</v>
      </c>
      <c r="AO264" s="245">
        <f t="shared" si="44"/>
        <v>5.2489864078243276</v>
      </c>
      <c r="AP264" s="245">
        <f t="shared" si="45"/>
        <v>5.1525071127439528</v>
      </c>
      <c r="AQ264" s="245">
        <f t="shared" si="46"/>
        <v>4.8286264368423346</v>
      </c>
      <c r="AR264" s="245">
        <f t="shared" si="47"/>
        <v>4.892645856356113</v>
      </c>
    </row>
    <row r="265" spans="1:44" x14ac:dyDescent="0.25">
      <c r="A265" s="70" t="s">
        <v>339</v>
      </c>
      <c r="B265" s="70" t="s">
        <v>631</v>
      </c>
      <c r="C265" s="77">
        <v>89.126317385054094</v>
      </c>
      <c r="D265" s="77">
        <v>84.926635228173893</v>
      </c>
      <c r="E265" s="77">
        <v>86.520742895969406</v>
      </c>
      <c r="F265" s="77">
        <v>82.7910460457596</v>
      </c>
      <c r="G265" s="77">
        <v>83.559328218961198</v>
      </c>
      <c r="H265" s="77">
        <v>76.553145515428298</v>
      </c>
      <c r="I265" s="77">
        <v>71.272461200317807</v>
      </c>
      <c r="J265" s="77">
        <v>71.525505266811905</v>
      </c>
      <c r="K265" s="77">
        <v>68.4840694254992</v>
      </c>
      <c r="L265" s="77">
        <v>62.614473352215398</v>
      </c>
      <c r="M265" s="77">
        <v>61.492537980741098</v>
      </c>
      <c r="N265" s="77">
        <v>60.952486897407297</v>
      </c>
      <c r="O265" s="77"/>
      <c r="P265" s="70" t="s">
        <v>339</v>
      </c>
      <c r="Q265" s="70" t="s">
        <v>631</v>
      </c>
      <c r="R265" s="77">
        <v>12532</v>
      </c>
      <c r="S265" s="77">
        <v>12286</v>
      </c>
      <c r="T265" s="77">
        <v>12185</v>
      </c>
      <c r="U265" s="77">
        <v>12171</v>
      </c>
      <c r="V265" s="77">
        <v>12138</v>
      </c>
      <c r="W265" s="77">
        <v>11984</v>
      </c>
      <c r="X265" s="77">
        <v>11873</v>
      </c>
      <c r="Y265" s="77">
        <v>11712</v>
      </c>
      <c r="Z265" s="77">
        <v>11809</v>
      </c>
      <c r="AA265" s="77">
        <v>11791</v>
      </c>
      <c r="AB265" s="77">
        <v>11703</v>
      </c>
      <c r="AC265" s="77">
        <v>11605</v>
      </c>
      <c r="AE265" s="70" t="s">
        <v>339</v>
      </c>
      <c r="AF265" s="70" t="s">
        <v>631</v>
      </c>
      <c r="AG265" s="245">
        <f t="shared" ref="AG265:AG299" si="48">(C265*1000)/R265</f>
        <v>7.1118989295446928</v>
      </c>
      <c r="AH265" s="245">
        <f t="shared" ref="AH265:AH299" si="49">(D265*1000)/S265</f>
        <v>6.912472344796833</v>
      </c>
      <c r="AI265" s="245">
        <f t="shared" ref="AI265:AI299" si="50">(E265*1000)/T265</f>
        <v>7.1005944108304808</v>
      </c>
      <c r="AJ265" s="245">
        <f t="shared" ref="AJ265:AJ299" si="51">(F265*1000)/U265</f>
        <v>6.8023207662278864</v>
      </c>
      <c r="AK265" s="245">
        <f t="shared" ref="AK265:AK299" si="52">(G265*1000)/V265</f>
        <v>6.884110085595748</v>
      </c>
      <c r="AL265" s="245">
        <f t="shared" ref="AL265:AL299" si="53">(H265*1000)/W265</f>
        <v>6.3879460543581699</v>
      </c>
      <c r="AM265" s="245">
        <f t="shared" ref="AM265:AM299" si="54">(I265*1000)/X265</f>
        <v>6.002902484655757</v>
      </c>
      <c r="AN265" s="245">
        <f t="shared" ref="AN265:AN299" si="55">(J265*1000)/Y265</f>
        <v>6.1070274305679559</v>
      </c>
      <c r="AO265" s="245">
        <f t="shared" ref="AO265:AO299" si="56">(K265*1000)/Z265</f>
        <v>5.7993114933948</v>
      </c>
      <c r="AP265" s="245">
        <f t="shared" ref="AP265:AP299" si="57">(L265*1000)/AA265</f>
        <v>5.3103615768141292</v>
      </c>
      <c r="AQ265" s="245">
        <f t="shared" ref="AQ265:AQ299" si="58">(M265*1000)/AB265</f>
        <v>5.2544251884765529</v>
      </c>
      <c r="AR265" s="245">
        <f t="shared" ref="AR265:AR299" si="59">(N265*1000)/AC265</f>
        <v>5.2522608270062294</v>
      </c>
    </row>
    <row r="266" spans="1:44" x14ac:dyDescent="0.25">
      <c r="A266" s="70" t="s">
        <v>340</v>
      </c>
      <c r="B266" s="70" t="s">
        <v>632</v>
      </c>
      <c r="C266" s="77">
        <v>67.155105377230697</v>
      </c>
      <c r="D266" s="77">
        <v>65.4277719163955</v>
      </c>
      <c r="E266" s="77">
        <v>66.694445806517507</v>
      </c>
      <c r="F266" s="77">
        <v>61.206551919367399</v>
      </c>
      <c r="G266" s="77">
        <v>65.572622619185694</v>
      </c>
      <c r="H266" s="77">
        <v>60.805817645355702</v>
      </c>
      <c r="I266" s="77">
        <v>57.700965377625103</v>
      </c>
      <c r="J266" s="77">
        <v>56.643981760892402</v>
      </c>
      <c r="K266" s="77">
        <v>56.596709811135497</v>
      </c>
      <c r="L266" s="77">
        <v>55.020207154399699</v>
      </c>
      <c r="M266" s="77">
        <v>52.164208167611299</v>
      </c>
      <c r="N266" s="77">
        <v>52.458599043165599</v>
      </c>
      <c r="O266" s="77"/>
      <c r="P266" s="70" t="s">
        <v>340</v>
      </c>
      <c r="Q266" s="70" t="s">
        <v>632</v>
      </c>
      <c r="R266" s="77">
        <v>10259</v>
      </c>
      <c r="S266" s="77">
        <v>10278</v>
      </c>
      <c r="T266" s="77">
        <v>10274</v>
      </c>
      <c r="U266" s="77">
        <v>10259</v>
      </c>
      <c r="V266" s="77">
        <v>10406</v>
      </c>
      <c r="W266" s="77">
        <v>10420</v>
      </c>
      <c r="X266" s="77">
        <v>10555</v>
      </c>
      <c r="Y266" s="77">
        <v>10677</v>
      </c>
      <c r="Z266" s="77">
        <v>11088</v>
      </c>
      <c r="AA266" s="77">
        <v>11268</v>
      </c>
      <c r="AB266" s="77">
        <v>11529</v>
      </c>
      <c r="AC266" s="77">
        <v>11727</v>
      </c>
      <c r="AE266" s="70" t="s">
        <v>340</v>
      </c>
      <c r="AF266" s="70" t="s">
        <v>632</v>
      </c>
      <c r="AG266" s="245">
        <f t="shared" si="48"/>
        <v>6.5459699168759808</v>
      </c>
      <c r="AH266" s="245">
        <f t="shared" si="49"/>
        <v>6.3658077365630961</v>
      </c>
      <c r="AI266" s="245">
        <f t="shared" si="50"/>
        <v>6.4915754142999331</v>
      </c>
      <c r="AJ266" s="245">
        <f t="shared" si="51"/>
        <v>5.9661323637164827</v>
      </c>
      <c r="AK266" s="245">
        <f t="shared" si="52"/>
        <v>6.3014244300582067</v>
      </c>
      <c r="AL266" s="245">
        <f t="shared" si="53"/>
        <v>5.8354911367903748</v>
      </c>
      <c r="AM266" s="245">
        <f t="shared" si="54"/>
        <v>5.466694967089067</v>
      </c>
      <c r="AN266" s="245">
        <f t="shared" si="55"/>
        <v>5.3052338447965157</v>
      </c>
      <c r="AO266" s="245">
        <f t="shared" si="56"/>
        <v>5.1043208704126535</v>
      </c>
      <c r="AP266" s="245">
        <f t="shared" si="57"/>
        <v>4.8828724844160192</v>
      </c>
      <c r="AQ266" s="245">
        <f t="shared" si="58"/>
        <v>4.5246082199333246</v>
      </c>
      <c r="AR266" s="245">
        <f t="shared" si="59"/>
        <v>4.4733179025467376</v>
      </c>
    </row>
    <row r="267" spans="1:44" x14ac:dyDescent="0.25">
      <c r="A267" s="70" t="s">
        <v>341</v>
      </c>
      <c r="B267" s="70" t="s">
        <v>633</v>
      </c>
      <c r="C267" s="77">
        <v>81.148855754940001</v>
      </c>
      <c r="D267" s="77">
        <v>80.596245435664301</v>
      </c>
      <c r="E267" s="77">
        <v>81.176017865557199</v>
      </c>
      <c r="F267" s="77">
        <v>78.581503907991802</v>
      </c>
      <c r="G267" s="77">
        <v>74.001127197280098</v>
      </c>
      <c r="H267" s="77">
        <v>65.406531997650902</v>
      </c>
      <c r="I267" s="77">
        <v>62.841833541878003</v>
      </c>
      <c r="J267" s="77">
        <v>60.971084009224398</v>
      </c>
      <c r="K267" s="77">
        <v>53.899773134325699</v>
      </c>
      <c r="L267" s="77">
        <v>49.847275465099997</v>
      </c>
      <c r="M267" s="77">
        <v>48.247068073269098</v>
      </c>
      <c r="N267" s="77">
        <v>46.809976740693997</v>
      </c>
      <c r="O267" s="77"/>
      <c r="P267" s="70" t="s">
        <v>341</v>
      </c>
      <c r="Q267" s="70" t="s">
        <v>633</v>
      </c>
      <c r="R267" s="77">
        <v>7533</v>
      </c>
      <c r="S267" s="77">
        <v>7447</v>
      </c>
      <c r="T267" s="77">
        <v>7352</v>
      </c>
      <c r="U267" s="77">
        <v>7345</v>
      </c>
      <c r="V267" s="77">
        <v>7215</v>
      </c>
      <c r="W267" s="77">
        <v>7160</v>
      </c>
      <c r="X267" s="77">
        <v>7067</v>
      </c>
      <c r="Y267" s="77">
        <v>7032</v>
      </c>
      <c r="Z267" s="77">
        <v>7081</v>
      </c>
      <c r="AA267" s="77">
        <v>7122</v>
      </c>
      <c r="AB267" s="77">
        <v>7097</v>
      </c>
      <c r="AC267" s="77">
        <v>7061</v>
      </c>
      <c r="AE267" s="70" t="s">
        <v>341</v>
      </c>
      <c r="AF267" s="70" t="s">
        <v>633</v>
      </c>
      <c r="AG267" s="245">
        <f t="shared" si="48"/>
        <v>10.772448659888491</v>
      </c>
      <c r="AH267" s="245">
        <f t="shared" si="49"/>
        <v>10.822646090461166</v>
      </c>
      <c r="AI267" s="245">
        <f t="shared" si="50"/>
        <v>11.041351722736289</v>
      </c>
      <c r="AJ267" s="245">
        <f t="shared" si="51"/>
        <v>10.698639061673493</v>
      </c>
      <c r="AK267" s="245">
        <f t="shared" si="52"/>
        <v>10.256566486109509</v>
      </c>
      <c r="AL267" s="245">
        <f t="shared" si="53"/>
        <v>9.1349905024652092</v>
      </c>
      <c r="AM267" s="245">
        <f t="shared" si="54"/>
        <v>8.8922928458862316</v>
      </c>
      <c r="AN267" s="245">
        <f t="shared" si="55"/>
        <v>8.670518203814618</v>
      </c>
      <c r="AO267" s="245">
        <f t="shared" si="56"/>
        <v>7.6118871817999851</v>
      </c>
      <c r="AP267" s="245">
        <f t="shared" si="57"/>
        <v>6.9990558080735745</v>
      </c>
      <c r="AQ267" s="245">
        <f t="shared" si="58"/>
        <v>6.7982341937817523</v>
      </c>
      <c r="AR267" s="245">
        <f t="shared" si="59"/>
        <v>6.6293693160591989</v>
      </c>
    </row>
    <row r="268" spans="1:44" x14ac:dyDescent="0.25">
      <c r="A268" s="70" t="s">
        <v>342</v>
      </c>
      <c r="B268" s="70" t="s">
        <v>634</v>
      </c>
      <c r="C268" s="77">
        <v>78.528797112797804</v>
      </c>
      <c r="D268" s="77">
        <v>76.049759273950201</v>
      </c>
      <c r="E268" s="77">
        <v>78.191205873475894</v>
      </c>
      <c r="F268" s="77">
        <v>79.317024515486594</v>
      </c>
      <c r="G268" s="77">
        <v>71.648485488715195</v>
      </c>
      <c r="H268" s="77">
        <v>68.710305749638096</v>
      </c>
      <c r="I268" s="77">
        <v>62.090319629985103</v>
      </c>
      <c r="J268" s="77">
        <v>66.522547114399202</v>
      </c>
      <c r="K268" s="77">
        <v>63.142163444978898</v>
      </c>
      <c r="L268" s="77">
        <v>54.397005449500398</v>
      </c>
      <c r="M268" s="77">
        <v>51.828765360909003</v>
      </c>
      <c r="N268" s="77">
        <v>53.9416364786576</v>
      </c>
      <c r="O268" s="77"/>
      <c r="P268" s="70" t="s">
        <v>342</v>
      </c>
      <c r="Q268" s="70" t="s">
        <v>634</v>
      </c>
      <c r="R268" s="77">
        <v>10645</v>
      </c>
      <c r="S268" s="77">
        <v>10585</v>
      </c>
      <c r="T268" s="77">
        <v>10454</v>
      </c>
      <c r="U268" s="77">
        <v>10341</v>
      </c>
      <c r="V268" s="77">
        <v>10246</v>
      </c>
      <c r="W268" s="77">
        <v>10281</v>
      </c>
      <c r="X268" s="77">
        <v>10224</v>
      </c>
      <c r="Y268" s="77">
        <v>10262</v>
      </c>
      <c r="Z268" s="77">
        <v>10200</v>
      </c>
      <c r="AA268" s="77">
        <v>10154</v>
      </c>
      <c r="AB268" s="77">
        <v>10147</v>
      </c>
      <c r="AC268" s="77">
        <v>10090</v>
      </c>
      <c r="AE268" s="70" t="s">
        <v>342</v>
      </c>
      <c r="AF268" s="70" t="s">
        <v>634</v>
      </c>
      <c r="AG268" s="245">
        <f t="shared" si="48"/>
        <v>7.3770593811928427</v>
      </c>
      <c r="AH268" s="245">
        <f t="shared" si="49"/>
        <v>7.1846725813840528</v>
      </c>
      <c r="AI268" s="245">
        <f t="shared" si="50"/>
        <v>7.4795490600225643</v>
      </c>
      <c r="AJ268" s="245">
        <f t="shared" si="51"/>
        <v>7.6701503254507877</v>
      </c>
      <c r="AK268" s="245">
        <f t="shared" si="52"/>
        <v>6.9928250525780973</v>
      </c>
      <c r="AL268" s="245">
        <f t="shared" si="53"/>
        <v>6.6832317624392656</v>
      </c>
      <c r="AM268" s="245">
        <f t="shared" si="54"/>
        <v>6.0729968339187312</v>
      </c>
      <c r="AN268" s="245">
        <f t="shared" si="55"/>
        <v>6.4824154272460737</v>
      </c>
      <c r="AO268" s="245">
        <f t="shared" si="56"/>
        <v>6.1904081808802838</v>
      </c>
      <c r="AP268" s="245">
        <f t="shared" si="57"/>
        <v>5.3571996700315543</v>
      </c>
      <c r="AQ268" s="245">
        <f t="shared" si="58"/>
        <v>5.1077919937823006</v>
      </c>
      <c r="AR268" s="245">
        <f t="shared" si="59"/>
        <v>5.3460492050205746</v>
      </c>
    </row>
    <row r="269" spans="1:44" x14ac:dyDescent="0.25">
      <c r="A269" s="70" t="s">
        <v>343</v>
      </c>
      <c r="B269" s="70" t="s">
        <v>635</v>
      </c>
      <c r="C269" s="77">
        <v>266.19061818150101</v>
      </c>
      <c r="D269" s="77">
        <v>255.17139668082501</v>
      </c>
      <c r="E269" s="77">
        <v>257.42329566761703</v>
      </c>
      <c r="F269" s="77">
        <v>245.08890068640301</v>
      </c>
      <c r="G269" s="77">
        <v>243.74788207606301</v>
      </c>
      <c r="H269" s="77">
        <v>230.23869348081701</v>
      </c>
      <c r="I269" s="77">
        <v>216.60526907551599</v>
      </c>
      <c r="J269" s="77">
        <v>221.020587662591</v>
      </c>
      <c r="K269" s="77">
        <v>207.512795188875</v>
      </c>
      <c r="L269" s="77">
        <v>201.72835033058001</v>
      </c>
      <c r="M269" s="77">
        <v>194.93029662995701</v>
      </c>
      <c r="N269" s="77">
        <v>192.39302295597699</v>
      </c>
      <c r="O269" s="77"/>
      <c r="P269" s="70" t="s">
        <v>343</v>
      </c>
      <c r="Q269" s="70" t="s">
        <v>635</v>
      </c>
      <c r="R269" s="77">
        <v>58914</v>
      </c>
      <c r="S269" s="77">
        <v>59136</v>
      </c>
      <c r="T269" s="77">
        <v>59416</v>
      </c>
      <c r="U269" s="77">
        <v>59373</v>
      </c>
      <c r="V269" s="77">
        <v>59485</v>
      </c>
      <c r="W269" s="77">
        <v>59956</v>
      </c>
      <c r="X269" s="77">
        <v>60495</v>
      </c>
      <c r="Y269" s="77">
        <v>61066</v>
      </c>
      <c r="Z269" s="77">
        <v>61745</v>
      </c>
      <c r="AA269" s="77">
        <v>62601</v>
      </c>
      <c r="AB269" s="77">
        <v>63227</v>
      </c>
      <c r="AC269" s="77">
        <v>63779</v>
      </c>
      <c r="AE269" s="70" t="s">
        <v>343</v>
      </c>
      <c r="AF269" s="70" t="s">
        <v>635</v>
      </c>
      <c r="AG269" s="245">
        <f t="shared" si="48"/>
        <v>4.5182913769477713</v>
      </c>
      <c r="AH269" s="245">
        <f t="shared" si="49"/>
        <v>4.3149925033959855</v>
      </c>
      <c r="AI269" s="245">
        <f t="shared" si="50"/>
        <v>4.3325584971660334</v>
      </c>
      <c r="AJ269" s="245">
        <f t="shared" si="51"/>
        <v>4.1279521109999999</v>
      </c>
      <c r="AK269" s="245">
        <f t="shared" si="52"/>
        <v>4.0976360776004546</v>
      </c>
      <c r="AL269" s="245">
        <f t="shared" si="53"/>
        <v>3.8401276516248086</v>
      </c>
      <c r="AM269" s="245">
        <f t="shared" si="54"/>
        <v>3.5805482944956775</v>
      </c>
      <c r="AN269" s="245">
        <f t="shared" si="55"/>
        <v>3.6193722801983261</v>
      </c>
      <c r="AO269" s="245">
        <f t="shared" si="56"/>
        <v>3.3608032259919831</v>
      </c>
      <c r="AP269" s="245">
        <f t="shared" si="57"/>
        <v>3.22244613233942</v>
      </c>
      <c r="AQ269" s="245">
        <f t="shared" si="58"/>
        <v>3.0830230222841033</v>
      </c>
      <c r="AR269" s="245">
        <f t="shared" si="59"/>
        <v>3.0165575339214628</v>
      </c>
    </row>
    <row r="270" spans="1:44" x14ac:dyDescent="0.25">
      <c r="A270" s="70" t="s">
        <v>344</v>
      </c>
      <c r="B270" s="70" t="s">
        <v>636</v>
      </c>
      <c r="C270" s="77">
        <v>54.250175467824903</v>
      </c>
      <c r="D270" s="77">
        <v>52.062340466173197</v>
      </c>
      <c r="E270" s="77">
        <v>51.390470327580601</v>
      </c>
      <c r="F270" s="77">
        <v>47.125993221856</v>
      </c>
      <c r="G270" s="77">
        <v>42.1279386150647</v>
      </c>
      <c r="H270" s="77">
        <v>39.286767453987601</v>
      </c>
      <c r="I270" s="77">
        <v>38.811858530510399</v>
      </c>
      <c r="J270" s="77">
        <v>38.512029383617097</v>
      </c>
      <c r="K270" s="77">
        <v>38.258711648952598</v>
      </c>
      <c r="L270" s="77">
        <v>37.7850322863519</v>
      </c>
      <c r="M270" s="77">
        <v>36.104177944442597</v>
      </c>
      <c r="N270" s="77">
        <v>35.536034311068697</v>
      </c>
      <c r="O270" s="77"/>
      <c r="P270" s="70" t="s">
        <v>344</v>
      </c>
      <c r="Q270" s="70" t="s">
        <v>636</v>
      </c>
      <c r="R270" s="77">
        <v>7276</v>
      </c>
      <c r="S270" s="77">
        <v>7205</v>
      </c>
      <c r="T270" s="77">
        <v>7098</v>
      </c>
      <c r="U270" s="77">
        <v>7048</v>
      </c>
      <c r="V270" s="77">
        <v>7039</v>
      </c>
      <c r="W270" s="77">
        <v>7006</v>
      </c>
      <c r="X270" s="77">
        <v>7085</v>
      </c>
      <c r="Y270" s="77">
        <v>7060</v>
      </c>
      <c r="Z270" s="77">
        <v>7132</v>
      </c>
      <c r="AA270" s="77">
        <v>7103</v>
      </c>
      <c r="AB270" s="77">
        <v>7118</v>
      </c>
      <c r="AC270" s="77">
        <v>7143</v>
      </c>
      <c r="AE270" s="70" t="s">
        <v>344</v>
      </c>
      <c r="AF270" s="70" t="s">
        <v>636</v>
      </c>
      <c r="AG270" s="245">
        <f t="shared" si="48"/>
        <v>7.4560439070677438</v>
      </c>
      <c r="AH270" s="245">
        <f t="shared" si="49"/>
        <v>7.2258626601211935</v>
      </c>
      <c r="AI270" s="245">
        <f t="shared" si="50"/>
        <v>7.240133886669569</v>
      </c>
      <c r="AJ270" s="245">
        <f t="shared" si="51"/>
        <v>6.6864349066197502</v>
      </c>
      <c r="AK270" s="245">
        <f t="shared" si="52"/>
        <v>5.9849323220719839</v>
      </c>
      <c r="AL270" s="245">
        <f t="shared" si="53"/>
        <v>5.6075888458446475</v>
      </c>
      <c r="AM270" s="245">
        <f t="shared" si="54"/>
        <v>5.4780322555413408</v>
      </c>
      <c r="AN270" s="245">
        <f t="shared" si="55"/>
        <v>5.4549616690675773</v>
      </c>
      <c r="AO270" s="245">
        <f t="shared" si="56"/>
        <v>5.3643734785407462</v>
      </c>
      <c r="AP270" s="245">
        <f t="shared" si="57"/>
        <v>5.3195878201255669</v>
      </c>
      <c r="AQ270" s="245">
        <f t="shared" si="58"/>
        <v>5.0722362945269177</v>
      </c>
      <c r="AR270" s="245">
        <f t="shared" si="59"/>
        <v>4.9749453046435246</v>
      </c>
    </row>
    <row r="271" spans="1:44" x14ac:dyDescent="0.25">
      <c r="A271" s="70" t="s">
        <v>345</v>
      </c>
      <c r="B271" s="70" t="s">
        <v>637</v>
      </c>
      <c r="C271" s="77">
        <v>21.702169459781899</v>
      </c>
      <c r="D271" s="77">
        <v>21.5308445046462</v>
      </c>
      <c r="E271" s="77">
        <v>21.509394694494802</v>
      </c>
      <c r="F271" s="77">
        <v>21.163977412769999</v>
      </c>
      <c r="G271" s="77">
        <v>20.3160236947509</v>
      </c>
      <c r="H271" s="77">
        <v>18.983835075620199</v>
      </c>
      <c r="I271" s="77">
        <v>18.5352473884837</v>
      </c>
      <c r="J271" s="77">
        <v>18.649314746089701</v>
      </c>
      <c r="K271" s="77">
        <v>17.303362752390498</v>
      </c>
      <c r="L271" s="77">
        <v>18.5088284684306</v>
      </c>
      <c r="M271" s="77">
        <v>16.6937913339661</v>
      </c>
      <c r="N271" s="77">
        <v>16.463666945440501</v>
      </c>
      <c r="O271" s="77"/>
      <c r="P271" s="70" t="s">
        <v>345</v>
      </c>
      <c r="Q271" s="70" t="s">
        <v>637</v>
      </c>
      <c r="R271" s="77">
        <v>2516</v>
      </c>
      <c r="S271" s="77">
        <v>2500</v>
      </c>
      <c r="T271" s="77">
        <v>2460</v>
      </c>
      <c r="U271" s="77">
        <v>2431</v>
      </c>
      <c r="V271" s="77">
        <v>2421</v>
      </c>
      <c r="W271" s="77">
        <v>2436</v>
      </c>
      <c r="X271" s="77">
        <v>2451</v>
      </c>
      <c r="Y271" s="77">
        <v>2453</v>
      </c>
      <c r="Z271" s="77">
        <v>2454</v>
      </c>
      <c r="AA271" s="77">
        <v>2451</v>
      </c>
      <c r="AB271" s="77">
        <v>2450</v>
      </c>
      <c r="AC271" s="77">
        <v>2408</v>
      </c>
      <c r="AE271" s="70" t="s">
        <v>345</v>
      </c>
      <c r="AF271" s="70" t="s">
        <v>637</v>
      </c>
      <c r="AG271" s="245">
        <f t="shared" si="48"/>
        <v>8.625663537274205</v>
      </c>
      <c r="AH271" s="245">
        <f t="shared" si="49"/>
        <v>8.6123378018584802</v>
      </c>
      <c r="AI271" s="245">
        <f t="shared" si="50"/>
        <v>8.7436563798759348</v>
      </c>
      <c r="AJ271" s="245">
        <f t="shared" si="51"/>
        <v>8.7058730616083917</v>
      </c>
      <c r="AK271" s="245">
        <f t="shared" si="52"/>
        <v>8.3915835170387858</v>
      </c>
      <c r="AL271" s="245">
        <f t="shared" si="53"/>
        <v>7.7930357453284884</v>
      </c>
      <c r="AM271" s="245">
        <f t="shared" si="54"/>
        <v>7.5623204359378624</v>
      </c>
      <c r="AN271" s="245">
        <f t="shared" si="55"/>
        <v>7.602655828002324</v>
      </c>
      <c r="AO271" s="245">
        <f t="shared" si="56"/>
        <v>7.0510850661737967</v>
      </c>
      <c r="AP271" s="245">
        <f t="shared" si="57"/>
        <v>7.5515416027868634</v>
      </c>
      <c r="AQ271" s="245">
        <f t="shared" si="58"/>
        <v>6.8137923812106527</v>
      </c>
      <c r="AR271" s="245">
        <f t="shared" si="59"/>
        <v>6.837070990631438</v>
      </c>
    </row>
    <row r="272" spans="1:44" x14ac:dyDescent="0.25">
      <c r="A272" s="70" t="s">
        <v>346</v>
      </c>
      <c r="B272" s="70" t="s">
        <v>638</v>
      </c>
      <c r="C272" s="77">
        <v>39.935698544608499</v>
      </c>
      <c r="D272" s="77">
        <v>39.0466872916924</v>
      </c>
      <c r="E272" s="77">
        <v>39.895847717830698</v>
      </c>
      <c r="F272" s="77">
        <v>38.301454443556601</v>
      </c>
      <c r="G272" s="77">
        <v>38.679309611588401</v>
      </c>
      <c r="H272" s="77">
        <v>37.8143393909913</v>
      </c>
      <c r="I272" s="77">
        <v>34.332979321137003</v>
      </c>
      <c r="J272" s="77">
        <v>31.746212152885601</v>
      </c>
      <c r="K272" s="77">
        <v>33.095011181709701</v>
      </c>
      <c r="L272" s="77">
        <v>31.328322253816399</v>
      </c>
      <c r="M272" s="77">
        <v>30.010778584075901</v>
      </c>
      <c r="N272" s="77">
        <v>29.601337542645101</v>
      </c>
      <c r="O272" s="77"/>
      <c r="P272" s="70" t="s">
        <v>346</v>
      </c>
      <c r="Q272" s="70" t="s">
        <v>638</v>
      </c>
      <c r="R272" s="77">
        <v>5613</v>
      </c>
      <c r="S272" s="77">
        <v>5519</v>
      </c>
      <c r="T272" s="77">
        <v>5507</v>
      </c>
      <c r="U272" s="77">
        <v>5434</v>
      </c>
      <c r="V272" s="77">
        <v>5359</v>
      </c>
      <c r="W272" s="77">
        <v>5344</v>
      </c>
      <c r="X272" s="77">
        <v>5383</v>
      </c>
      <c r="Y272" s="77">
        <v>5371</v>
      </c>
      <c r="Z272" s="77">
        <v>5413</v>
      </c>
      <c r="AA272" s="77">
        <v>5412</v>
      </c>
      <c r="AB272" s="77">
        <v>5436</v>
      </c>
      <c r="AC272" s="77">
        <v>5423</v>
      </c>
      <c r="AE272" s="70" t="s">
        <v>346</v>
      </c>
      <c r="AF272" s="70" t="s">
        <v>638</v>
      </c>
      <c r="AG272" s="245">
        <f t="shared" si="48"/>
        <v>7.1148581052215398</v>
      </c>
      <c r="AH272" s="245">
        <f t="shared" si="49"/>
        <v>7.0749569290980983</v>
      </c>
      <c r="AI272" s="245">
        <f t="shared" si="50"/>
        <v>7.244570132164645</v>
      </c>
      <c r="AJ272" s="245">
        <f t="shared" si="51"/>
        <v>7.0484825991086861</v>
      </c>
      <c r="AK272" s="245">
        <f t="shared" si="52"/>
        <v>7.2176356804606092</v>
      </c>
      <c r="AL272" s="245">
        <f t="shared" si="53"/>
        <v>7.0760365626854975</v>
      </c>
      <c r="AM272" s="245">
        <f t="shared" si="54"/>
        <v>6.3780381425110546</v>
      </c>
      <c r="AN272" s="245">
        <f t="shared" si="55"/>
        <v>5.910670667079799</v>
      </c>
      <c r="AO272" s="245">
        <f t="shared" si="56"/>
        <v>6.113986916997912</v>
      </c>
      <c r="AP272" s="245">
        <f t="shared" si="57"/>
        <v>5.7886774304908348</v>
      </c>
      <c r="AQ272" s="245">
        <f t="shared" si="58"/>
        <v>5.5207466122288267</v>
      </c>
      <c r="AR272" s="245">
        <f t="shared" si="59"/>
        <v>5.4584800926876458</v>
      </c>
    </row>
    <row r="273" spans="1:44" x14ac:dyDescent="0.25">
      <c r="A273" s="70" t="s">
        <v>347</v>
      </c>
      <c r="B273" s="70" t="s">
        <v>639</v>
      </c>
      <c r="C273" s="77">
        <v>59.659488693377199</v>
      </c>
      <c r="D273" s="77">
        <v>58.066592687907502</v>
      </c>
      <c r="E273" s="77">
        <v>58.981291111789503</v>
      </c>
      <c r="F273" s="77">
        <v>57.795439511203</v>
      </c>
      <c r="G273" s="77">
        <v>62.806949012072799</v>
      </c>
      <c r="H273" s="77">
        <v>56.398528763596801</v>
      </c>
      <c r="I273" s="77">
        <v>54.768579643189099</v>
      </c>
      <c r="J273" s="77">
        <v>55.5345662329756</v>
      </c>
      <c r="K273" s="77">
        <v>53.435090873394003</v>
      </c>
      <c r="L273" s="77">
        <v>51.499111237561699</v>
      </c>
      <c r="M273" s="77">
        <v>51.075898494877997</v>
      </c>
      <c r="N273" s="77">
        <v>50.779660283665898</v>
      </c>
      <c r="O273" s="77"/>
      <c r="P273" s="70" t="s">
        <v>347</v>
      </c>
      <c r="Q273" s="70" t="s">
        <v>639</v>
      </c>
      <c r="R273" s="77">
        <v>6900</v>
      </c>
      <c r="S273" s="77">
        <v>6880</v>
      </c>
      <c r="T273" s="77">
        <v>6831</v>
      </c>
      <c r="U273" s="77">
        <v>6762</v>
      </c>
      <c r="V273" s="77">
        <v>6717</v>
      </c>
      <c r="W273" s="77">
        <v>6738</v>
      </c>
      <c r="X273" s="77">
        <v>6724</v>
      </c>
      <c r="Y273" s="77">
        <v>6771</v>
      </c>
      <c r="Z273" s="77">
        <v>6784</v>
      </c>
      <c r="AA273" s="77">
        <v>6784</v>
      </c>
      <c r="AB273" s="77">
        <v>6762</v>
      </c>
      <c r="AC273" s="77">
        <v>6747</v>
      </c>
      <c r="AE273" s="70" t="s">
        <v>347</v>
      </c>
      <c r="AF273" s="70" t="s">
        <v>639</v>
      </c>
      <c r="AG273" s="245">
        <f t="shared" si="48"/>
        <v>8.6463027091851021</v>
      </c>
      <c r="AH273" s="245">
        <f t="shared" si="49"/>
        <v>8.4399117278935325</v>
      </c>
      <c r="AI273" s="245">
        <f t="shared" si="50"/>
        <v>8.634356772330479</v>
      </c>
      <c r="AJ273" s="245">
        <f t="shared" si="51"/>
        <v>8.5470925038750369</v>
      </c>
      <c r="AK273" s="245">
        <f t="shared" si="52"/>
        <v>9.3504464808802741</v>
      </c>
      <c r="AL273" s="245">
        <f t="shared" si="53"/>
        <v>8.3702179821307201</v>
      </c>
      <c r="AM273" s="245">
        <f t="shared" si="54"/>
        <v>8.1452379005337736</v>
      </c>
      <c r="AN273" s="245">
        <f t="shared" si="55"/>
        <v>8.2018263525292578</v>
      </c>
      <c r="AO273" s="245">
        <f t="shared" si="56"/>
        <v>7.8766348575168044</v>
      </c>
      <c r="AP273" s="245">
        <f t="shared" si="57"/>
        <v>7.5912605008198266</v>
      </c>
      <c r="AQ273" s="245">
        <f t="shared" si="58"/>
        <v>7.5533715609106773</v>
      </c>
      <c r="AR273" s="245">
        <f t="shared" si="59"/>
        <v>7.5262576380118427</v>
      </c>
    </row>
    <row r="274" spans="1:44" x14ac:dyDescent="0.25">
      <c r="A274" s="70" t="s">
        <v>348</v>
      </c>
      <c r="B274" s="70" t="s">
        <v>640</v>
      </c>
      <c r="C274" s="77">
        <v>26.604933557627302</v>
      </c>
      <c r="D274" s="77">
        <v>24.649975321210999</v>
      </c>
      <c r="E274" s="77">
        <v>25.916499734732199</v>
      </c>
      <c r="F274" s="77">
        <v>26.303681366029402</v>
      </c>
      <c r="G274" s="77">
        <v>23.900124077381001</v>
      </c>
      <c r="H274" s="77">
        <v>23.523312831726901</v>
      </c>
      <c r="I274" s="77">
        <v>21.457844727066899</v>
      </c>
      <c r="J274" s="77">
        <v>20.937819191382602</v>
      </c>
      <c r="K274" s="77">
        <v>18.3100163898476</v>
      </c>
      <c r="L274" s="77">
        <v>17.484283067142002</v>
      </c>
      <c r="M274" s="77">
        <v>15.8802745455775</v>
      </c>
      <c r="N274" s="77">
        <v>16.080566078822901</v>
      </c>
      <c r="O274" s="77"/>
      <c r="P274" s="70" t="s">
        <v>348</v>
      </c>
      <c r="Q274" s="70" t="s">
        <v>640</v>
      </c>
      <c r="R274" s="77">
        <v>4363</v>
      </c>
      <c r="S274" s="77">
        <v>4361</v>
      </c>
      <c r="T274" s="77">
        <v>4304</v>
      </c>
      <c r="U274" s="77">
        <v>4237</v>
      </c>
      <c r="V274" s="77">
        <v>4172</v>
      </c>
      <c r="W274" s="77">
        <v>4175</v>
      </c>
      <c r="X274" s="77">
        <v>4180</v>
      </c>
      <c r="Y274" s="77">
        <v>4176</v>
      </c>
      <c r="Z274" s="77">
        <v>4125</v>
      </c>
      <c r="AA274" s="77">
        <v>4086</v>
      </c>
      <c r="AB274" s="77">
        <v>4094</v>
      </c>
      <c r="AC274" s="77">
        <v>3986</v>
      </c>
      <c r="AE274" s="70" t="s">
        <v>348</v>
      </c>
      <c r="AF274" s="70" t="s">
        <v>640</v>
      </c>
      <c r="AG274" s="245">
        <f t="shared" si="48"/>
        <v>6.0978532105494612</v>
      </c>
      <c r="AH274" s="245">
        <f t="shared" si="49"/>
        <v>5.6523676498993343</v>
      </c>
      <c r="AI274" s="245">
        <f t="shared" si="50"/>
        <v>6.0214915740548784</v>
      </c>
      <c r="AJ274" s="245">
        <f t="shared" si="51"/>
        <v>6.2080909525677139</v>
      </c>
      <c r="AK274" s="245">
        <f t="shared" si="52"/>
        <v>5.7286970463521101</v>
      </c>
      <c r="AL274" s="245">
        <f t="shared" si="53"/>
        <v>5.6343264267609339</v>
      </c>
      <c r="AM274" s="245">
        <f t="shared" si="54"/>
        <v>5.1334556763317938</v>
      </c>
      <c r="AN274" s="245">
        <f t="shared" si="55"/>
        <v>5.0138455918061782</v>
      </c>
      <c r="AO274" s="245">
        <f t="shared" si="56"/>
        <v>4.4387918520842673</v>
      </c>
      <c r="AP274" s="245">
        <f t="shared" si="57"/>
        <v>4.2790707457518362</v>
      </c>
      <c r="AQ274" s="245">
        <f t="shared" si="58"/>
        <v>3.8789141537805327</v>
      </c>
      <c r="AR274" s="245">
        <f t="shared" si="59"/>
        <v>4.0342614347272709</v>
      </c>
    </row>
    <row r="275" spans="1:44" x14ac:dyDescent="0.25">
      <c r="A275" s="70" t="s">
        <v>349</v>
      </c>
      <c r="B275" s="70" t="s">
        <v>641</v>
      </c>
      <c r="C275" s="77">
        <v>17.640395530577901</v>
      </c>
      <c r="D275" s="77">
        <v>16.301608235081702</v>
      </c>
      <c r="E275" s="77">
        <v>15.797293944500099</v>
      </c>
      <c r="F275" s="77">
        <v>16.542245897640399</v>
      </c>
      <c r="G275" s="77">
        <v>15.647749039804101</v>
      </c>
      <c r="H275" s="77">
        <v>14.2182816685941</v>
      </c>
      <c r="I275" s="77">
        <v>13.5913181167275</v>
      </c>
      <c r="J275" s="77">
        <v>14.5286530715717</v>
      </c>
      <c r="K275" s="77">
        <v>14.8046802490103</v>
      </c>
      <c r="L275" s="77">
        <v>13.3262290021396</v>
      </c>
      <c r="M275" s="77">
        <v>13.1189480090916</v>
      </c>
      <c r="N275" s="77">
        <v>14.113010719167001</v>
      </c>
      <c r="O275" s="77"/>
      <c r="P275" s="70" t="s">
        <v>349</v>
      </c>
      <c r="Q275" s="70" t="s">
        <v>641</v>
      </c>
      <c r="R275" s="77">
        <v>3369</v>
      </c>
      <c r="S275" s="77">
        <v>3295</v>
      </c>
      <c r="T275" s="77">
        <v>3274</v>
      </c>
      <c r="U275" s="77">
        <v>3230</v>
      </c>
      <c r="V275" s="77">
        <v>3196</v>
      </c>
      <c r="W275" s="77">
        <v>3155</v>
      </c>
      <c r="X275" s="77">
        <v>3115</v>
      </c>
      <c r="Y275" s="77">
        <v>3109</v>
      </c>
      <c r="Z275" s="77">
        <v>3100</v>
      </c>
      <c r="AA275" s="77">
        <v>3133</v>
      </c>
      <c r="AB275" s="77">
        <v>3122</v>
      </c>
      <c r="AC275" s="77">
        <v>3068</v>
      </c>
      <c r="AE275" s="70" t="s">
        <v>349</v>
      </c>
      <c r="AF275" s="70" t="s">
        <v>641</v>
      </c>
      <c r="AG275" s="245">
        <f t="shared" si="48"/>
        <v>5.236092469747077</v>
      </c>
      <c r="AH275" s="245">
        <f t="shared" si="49"/>
        <v>4.9473773095847351</v>
      </c>
      <c r="AI275" s="245">
        <f t="shared" si="50"/>
        <v>4.825074509621289</v>
      </c>
      <c r="AJ275" s="245">
        <f t="shared" si="51"/>
        <v>5.1214383584025995</v>
      </c>
      <c r="AK275" s="245">
        <f t="shared" si="52"/>
        <v>4.8960416269724973</v>
      </c>
      <c r="AL275" s="245">
        <f t="shared" si="53"/>
        <v>4.5065868997128682</v>
      </c>
      <c r="AM275" s="245">
        <f t="shared" si="54"/>
        <v>4.3631839861083463</v>
      </c>
      <c r="AN275" s="245">
        <f t="shared" si="55"/>
        <v>4.6730952304830167</v>
      </c>
      <c r="AO275" s="245">
        <f t="shared" si="56"/>
        <v>4.7757033061323551</v>
      </c>
      <c r="AP275" s="245">
        <f t="shared" si="57"/>
        <v>4.2535043096519631</v>
      </c>
      <c r="AQ275" s="245">
        <f t="shared" si="58"/>
        <v>4.2020973763906468</v>
      </c>
      <c r="AR275" s="245">
        <f t="shared" si="59"/>
        <v>4.6000686829097139</v>
      </c>
    </row>
    <row r="276" spans="1:44" x14ac:dyDescent="0.25">
      <c r="A276" s="70" t="s">
        <v>350</v>
      </c>
      <c r="B276" s="70" t="s">
        <v>642</v>
      </c>
      <c r="C276" s="77">
        <v>53.581544075565901</v>
      </c>
      <c r="D276" s="77">
        <v>42.920379130847003</v>
      </c>
      <c r="E276" s="77">
        <v>45.184588867438997</v>
      </c>
      <c r="F276" s="77">
        <v>42.2235544630622</v>
      </c>
      <c r="G276" s="77">
        <v>41.087627162757897</v>
      </c>
      <c r="H276" s="77">
        <v>36.551948409331303</v>
      </c>
      <c r="I276" s="77">
        <v>33.983415415291702</v>
      </c>
      <c r="J276" s="77">
        <v>32.216615879897901</v>
      </c>
      <c r="K276" s="77">
        <v>31.555665699099301</v>
      </c>
      <c r="L276" s="77">
        <v>46.345762209719702</v>
      </c>
      <c r="M276" s="77">
        <v>45.0914847055652</v>
      </c>
      <c r="N276" s="77">
        <v>28.444897647576099</v>
      </c>
      <c r="O276" s="77"/>
      <c r="P276" s="70" t="s">
        <v>350</v>
      </c>
      <c r="Q276" s="70" t="s">
        <v>642</v>
      </c>
      <c r="R276" s="77">
        <v>6304</v>
      </c>
      <c r="S276" s="77">
        <v>6227</v>
      </c>
      <c r="T276" s="77">
        <v>6120</v>
      </c>
      <c r="U276" s="77">
        <v>6026</v>
      </c>
      <c r="V276" s="77">
        <v>6006</v>
      </c>
      <c r="W276" s="77">
        <v>5954</v>
      </c>
      <c r="X276" s="77">
        <v>5955</v>
      </c>
      <c r="Y276" s="77">
        <v>5943</v>
      </c>
      <c r="Z276" s="77">
        <v>5899</v>
      </c>
      <c r="AA276" s="77">
        <v>5902</v>
      </c>
      <c r="AB276" s="77">
        <v>5912</v>
      </c>
      <c r="AC276" s="77">
        <v>5852</v>
      </c>
      <c r="AE276" s="70" t="s">
        <v>350</v>
      </c>
      <c r="AF276" s="70" t="s">
        <v>642</v>
      </c>
      <c r="AG276" s="245">
        <f t="shared" si="48"/>
        <v>8.4996104180783476</v>
      </c>
      <c r="AH276" s="245">
        <f t="shared" si="49"/>
        <v>6.8926255228596442</v>
      </c>
      <c r="AI276" s="245">
        <f t="shared" si="50"/>
        <v>7.3831027561174825</v>
      </c>
      <c r="AJ276" s="245">
        <f t="shared" si="51"/>
        <v>7.0068958617760044</v>
      </c>
      <c r="AK276" s="245">
        <f t="shared" si="52"/>
        <v>6.8410967636959539</v>
      </c>
      <c r="AL276" s="245">
        <f t="shared" si="53"/>
        <v>6.139057509125176</v>
      </c>
      <c r="AM276" s="245">
        <f t="shared" si="54"/>
        <v>5.7067028405191778</v>
      </c>
      <c r="AN276" s="245">
        <f t="shared" si="55"/>
        <v>5.4209348611640422</v>
      </c>
      <c r="AO276" s="245">
        <f t="shared" si="56"/>
        <v>5.3493245802846756</v>
      </c>
      <c r="AP276" s="245">
        <f t="shared" si="57"/>
        <v>7.8525520517993392</v>
      </c>
      <c r="AQ276" s="245">
        <f t="shared" si="58"/>
        <v>7.6271117566923543</v>
      </c>
      <c r="AR276" s="245">
        <f t="shared" si="59"/>
        <v>4.8607138837279731</v>
      </c>
    </row>
    <row r="277" spans="1:44" x14ac:dyDescent="0.25">
      <c r="A277" s="70" t="s">
        <v>351</v>
      </c>
      <c r="B277" s="70" t="s">
        <v>643</v>
      </c>
      <c r="C277" s="77">
        <v>20.759439732940201</v>
      </c>
      <c r="D277" s="77">
        <v>20.612503396225801</v>
      </c>
      <c r="E277" s="77">
        <v>21.246586289487801</v>
      </c>
      <c r="F277" s="77">
        <v>21.410360583473899</v>
      </c>
      <c r="G277" s="77">
        <v>21.1324725246191</v>
      </c>
      <c r="H277" s="77">
        <v>19.240272563708999</v>
      </c>
      <c r="I277" s="77">
        <v>17.360324972978599</v>
      </c>
      <c r="J277" s="77">
        <v>17.952650842090399</v>
      </c>
      <c r="K277" s="77">
        <v>16.462371281579198</v>
      </c>
      <c r="L277" s="77">
        <v>15.271638565369599</v>
      </c>
      <c r="M277" s="77">
        <v>14.547801715947999</v>
      </c>
      <c r="N277" s="77">
        <v>15.448792970495299</v>
      </c>
      <c r="O277" s="77"/>
      <c r="P277" s="70" t="s">
        <v>351</v>
      </c>
      <c r="Q277" s="70" t="s">
        <v>643</v>
      </c>
      <c r="R277" s="77">
        <v>2733</v>
      </c>
      <c r="S277" s="77">
        <v>2743</v>
      </c>
      <c r="T277" s="77">
        <v>2736</v>
      </c>
      <c r="U277" s="77">
        <v>2729</v>
      </c>
      <c r="V277" s="77">
        <v>2673</v>
      </c>
      <c r="W277" s="77">
        <v>2595</v>
      </c>
      <c r="X277" s="77">
        <v>2565</v>
      </c>
      <c r="Y277" s="77">
        <v>2516</v>
      </c>
      <c r="Z277" s="77">
        <v>2535</v>
      </c>
      <c r="AA277" s="77">
        <v>2516</v>
      </c>
      <c r="AB277" s="77">
        <v>2522</v>
      </c>
      <c r="AC277" s="77">
        <v>2489</v>
      </c>
      <c r="AE277" s="70" t="s">
        <v>351</v>
      </c>
      <c r="AF277" s="70" t="s">
        <v>643</v>
      </c>
      <c r="AG277" s="245">
        <f t="shared" si="48"/>
        <v>7.5958432978193198</v>
      </c>
      <c r="AH277" s="245">
        <f t="shared" si="49"/>
        <v>7.5145838119671167</v>
      </c>
      <c r="AI277" s="245">
        <f t="shared" si="50"/>
        <v>7.7655651642864774</v>
      </c>
      <c r="AJ277" s="245">
        <f t="shared" si="51"/>
        <v>7.8454967326764011</v>
      </c>
      <c r="AK277" s="245">
        <f t="shared" si="52"/>
        <v>7.9059006826109615</v>
      </c>
      <c r="AL277" s="245">
        <f t="shared" si="53"/>
        <v>7.4143632230092473</v>
      </c>
      <c r="AM277" s="245">
        <f t="shared" si="54"/>
        <v>6.768157884202183</v>
      </c>
      <c r="AN277" s="245">
        <f t="shared" si="55"/>
        <v>7.1353938164111286</v>
      </c>
      <c r="AO277" s="245">
        <f t="shared" si="56"/>
        <v>6.4940320637393292</v>
      </c>
      <c r="AP277" s="245">
        <f t="shared" si="57"/>
        <v>6.0698086507828295</v>
      </c>
      <c r="AQ277" s="245">
        <f t="shared" si="58"/>
        <v>5.7683591260697851</v>
      </c>
      <c r="AR277" s="245">
        <f t="shared" si="59"/>
        <v>6.206827228001325</v>
      </c>
    </row>
    <row r="278" spans="1:44" x14ac:dyDescent="0.25">
      <c r="A278" s="70" t="s">
        <v>352</v>
      </c>
      <c r="B278" s="70" t="s">
        <v>644</v>
      </c>
      <c r="C278" s="77">
        <v>19.729951996816201</v>
      </c>
      <c r="D278" s="77">
        <v>18.816253742819299</v>
      </c>
      <c r="E278" s="77">
        <v>18.7907732845018</v>
      </c>
      <c r="F278" s="77">
        <v>17.758490386361899</v>
      </c>
      <c r="G278" s="77">
        <v>18.168745035457999</v>
      </c>
      <c r="H278" s="77">
        <v>17.341040017089401</v>
      </c>
      <c r="I278" s="77">
        <v>17.412554274205601</v>
      </c>
      <c r="J278" s="77">
        <v>15.217806587354399</v>
      </c>
      <c r="K278" s="77">
        <v>13.4048299699627</v>
      </c>
      <c r="L278" s="77">
        <v>12.861271119877401</v>
      </c>
      <c r="M278" s="77">
        <v>13.34853358318</v>
      </c>
      <c r="N278" s="77">
        <v>12.659298997013501</v>
      </c>
      <c r="O278" s="77"/>
      <c r="P278" s="70" t="s">
        <v>352</v>
      </c>
      <c r="Q278" s="70" t="s">
        <v>644</v>
      </c>
      <c r="R278" s="77">
        <v>2914</v>
      </c>
      <c r="S278" s="77">
        <v>2900</v>
      </c>
      <c r="T278" s="77">
        <v>2878</v>
      </c>
      <c r="U278" s="77">
        <v>2862</v>
      </c>
      <c r="V278" s="77">
        <v>2794</v>
      </c>
      <c r="W278" s="77">
        <v>2757</v>
      </c>
      <c r="X278" s="77">
        <v>2757</v>
      </c>
      <c r="Y278" s="77">
        <v>2740</v>
      </c>
      <c r="Z278" s="77">
        <v>2719</v>
      </c>
      <c r="AA278" s="77">
        <v>2646</v>
      </c>
      <c r="AB278" s="77">
        <v>2568</v>
      </c>
      <c r="AC278" s="77">
        <v>2551</v>
      </c>
      <c r="AE278" s="70" t="s">
        <v>352</v>
      </c>
      <c r="AF278" s="70" t="s">
        <v>644</v>
      </c>
      <c r="AG278" s="245">
        <f t="shared" si="48"/>
        <v>6.7707453661002752</v>
      </c>
      <c r="AH278" s="245">
        <f t="shared" si="49"/>
        <v>6.4883633595928618</v>
      </c>
      <c r="AI278" s="245">
        <f t="shared" si="50"/>
        <v>6.5291081600075751</v>
      </c>
      <c r="AJ278" s="245">
        <f t="shared" si="51"/>
        <v>6.204923265675018</v>
      </c>
      <c r="AK278" s="245">
        <f t="shared" si="52"/>
        <v>6.50277202414388</v>
      </c>
      <c r="AL278" s="245">
        <f t="shared" si="53"/>
        <v>6.2898222767825178</v>
      </c>
      <c r="AM278" s="245">
        <f t="shared" si="54"/>
        <v>6.3157614342421482</v>
      </c>
      <c r="AN278" s="245">
        <f t="shared" si="55"/>
        <v>5.5539440099833577</v>
      </c>
      <c r="AO278" s="245">
        <f t="shared" si="56"/>
        <v>4.9300588341164771</v>
      </c>
      <c r="AP278" s="245">
        <f t="shared" si="57"/>
        <v>4.8606466817374914</v>
      </c>
      <c r="AQ278" s="245">
        <f t="shared" si="58"/>
        <v>5.1980270962538944</v>
      </c>
      <c r="AR278" s="245">
        <f t="shared" si="59"/>
        <v>4.9624849067085455</v>
      </c>
    </row>
    <row r="279" spans="1:44" x14ac:dyDescent="0.25">
      <c r="A279" s="70" t="s">
        <v>353</v>
      </c>
      <c r="B279" s="70" t="s">
        <v>645</v>
      </c>
      <c r="C279" s="77">
        <v>42.984668092573799</v>
      </c>
      <c r="D279" s="77">
        <v>44.683149335931397</v>
      </c>
      <c r="E279" s="77">
        <v>43.3958635235279</v>
      </c>
      <c r="F279" s="77">
        <v>41.922795523715202</v>
      </c>
      <c r="G279" s="77">
        <v>41.216755003872201</v>
      </c>
      <c r="H279" s="77">
        <v>40.355423867138398</v>
      </c>
      <c r="I279" s="77">
        <v>39.0400646594831</v>
      </c>
      <c r="J279" s="77">
        <v>40.436873600813399</v>
      </c>
      <c r="K279" s="77">
        <v>39.187724707908401</v>
      </c>
      <c r="L279" s="77">
        <v>39.437439457521201</v>
      </c>
      <c r="M279" s="77">
        <v>38.258943713728797</v>
      </c>
      <c r="N279" s="77">
        <v>38.454270716282302</v>
      </c>
      <c r="O279" s="77"/>
      <c r="P279" s="70" t="s">
        <v>353</v>
      </c>
      <c r="Q279" s="70" t="s">
        <v>645</v>
      </c>
      <c r="R279" s="77">
        <v>8357</v>
      </c>
      <c r="S279" s="77">
        <v>8357</v>
      </c>
      <c r="T279" s="77">
        <v>8414</v>
      </c>
      <c r="U279" s="77">
        <v>8465</v>
      </c>
      <c r="V279" s="77">
        <v>8522</v>
      </c>
      <c r="W279" s="77">
        <v>8583</v>
      </c>
      <c r="X279" s="77">
        <v>8616</v>
      </c>
      <c r="Y279" s="77">
        <v>8593</v>
      </c>
      <c r="Z279" s="77">
        <v>8695</v>
      </c>
      <c r="AA279" s="77">
        <v>8776</v>
      </c>
      <c r="AB279" s="77">
        <v>8785</v>
      </c>
      <c r="AC279" s="77">
        <v>8872</v>
      </c>
      <c r="AE279" s="70" t="s">
        <v>353</v>
      </c>
      <c r="AF279" s="70" t="s">
        <v>645</v>
      </c>
      <c r="AG279" s="245">
        <f t="shared" si="48"/>
        <v>5.143552482059806</v>
      </c>
      <c r="AH279" s="245">
        <f t="shared" si="49"/>
        <v>5.3467930281119296</v>
      </c>
      <c r="AI279" s="245">
        <f t="shared" si="50"/>
        <v>5.1575782652160562</v>
      </c>
      <c r="AJ279" s="245">
        <f t="shared" si="51"/>
        <v>4.9524861811831302</v>
      </c>
      <c r="AK279" s="245">
        <f t="shared" si="52"/>
        <v>4.8365119694757341</v>
      </c>
      <c r="AL279" s="245">
        <f t="shared" si="53"/>
        <v>4.7017853742442508</v>
      </c>
      <c r="AM279" s="245">
        <f t="shared" si="54"/>
        <v>4.5311124256595985</v>
      </c>
      <c r="AN279" s="245">
        <f t="shared" si="55"/>
        <v>4.7057923426991035</v>
      </c>
      <c r="AO279" s="245">
        <f t="shared" si="56"/>
        <v>4.5069263608865331</v>
      </c>
      <c r="AP279" s="245">
        <f t="shared" si="57"/>
        <v>4.4937829828533724</v>
      </c>
      <c r="AQ279" s="245">
        <f t="shared" si="58"/>
        <v>4.355030587789277</v>
      </c>
      <c r="AR279" s="245">
        <f t="shared" si="59"/>
        <v>4.3343407029173013</v>
      </c>
    </row>
    <row r="280" spans="1:44" x14ac:dyDescent="0.25">
      <c r="A280" s="70" t="s">
        <v>354</v>
      </c>
      <c r="B280" s="70" t="s">
        <v>646</v>
      </c>
      <c r="C280" s="77">
        <v>47.845036989988998</v>
      </c>
      <c r="D280" s="77">
        <v>47.4104790383074</v>
      </c>
      <c r="E280" s="77">
        <v>49.434395264181298</v>
      </c>
      <c r="F280" s="77">
        <v>43.330723488947697</v>
      </c>
      <c r="G280" s="77">
        <v>42.8984129618499</v>
      </c>
      <c r="H280" s="77">
        <v>42.189682890724498</v>
      </c>
      <c r="I280" s="77">
        <v>38.725640830253198</v>
      </c>
      <c r="J280" s="77">
        <v>37.402218511151297</v>
      </c>
      <c r="K280" s="77">
        <v>36.067225396332702</v>
      </c>
      <c r="L280" s="77">
        <v>33.207798251411901</v>
      </c>
      <c r="M280" s="77">
        <v>31.266128552356999</v>
      </c>
      <c r="N280" s="77">
        <v>34.019560523638397</v>
      </c>
      <c r="O280" s="77"/>
      <c r="P280" s="70" t="s">
        <v>354</v>
      </c>
      <c r="Q280" s="70" t="s">
        <v>646</v>
      </c>
      <c r="R280" s="77">
        <v>7220</v>
      </c>
      <c r="S280" s="77">
        <v>7156</v>
      </c>
      <c r="T280" s="77">
        <v>7135</v>
      </c>
      <c r="U280" s="77">
        <v>7048</v>
      </c>
      <c r="V280" s="77">
        <v>6941</v>
      </c>
      <c r="W280" s="77">
        <v>6887</v>
      </c>
      <c r="X280" s="77">
        <v>6848</v>
      </c>
      <c r="Y280" s="77">
        <v>6829</v>
      </c>
      <c r="Z280" s="77">
        <v>6805</v>
      </c>
      <c r="AA280" s="77">
        <v>6787</v>
      </c>
      <c r="AB280" s="77">
        <v>6752</v>
      </c>
      <c r="AC280" s="77">
        <v>6668</v>
      </c>
      <c r="AE280" s="70" t="s">
        <v>354</v>
      </c>
      <c r="AF280" s="70" t="s">
        <v>646</v>
      </c>
      <c r="AG280" s="245">
        <f t="shared" si="48"/>
        <v>6.6267364252062322</v>
      </c>
      <c r="AH280" s="245">
        <f t="shared" si="49"/>
        <v>6.6252765564990774</v>
      </c>
      <c r="AI280" s="245">
        <f t="shared" si="50"/>
        <v>6.9284366172643725</v>
      </c>
      <c r="AJ280" s="245">
        <f t="shared" si="51"/>
        <v>6.1479460114852014</v>
      </c>
      <c r="AK280" s="245">
        <f t="shared" si="52"/>
        <v>6.1804369632401528</v>
      </c>
      <c r="AL280" s="245">
        <f t="shared" si="53"/>
        <v>6.1259885132458978</v>
      </c>
      <c r="AM280" s="245">
        <f t="shared" si="54"/>
        <v>5.6550293268477221</v>
      </c>
      <c r="AN280" s="245">
        <f t="shared" si="55"/>
        <v>5.4769685914703903</v>
      </c>
      <c r="AO280" s="245">
        <f t="shared" si="56"/>
        <v>5.3001065975507275</v>
      </c>
      <c r="AP280" s="245">
        <f t="shared" si="57"/>
        <v>4.8928537279227786</v>
      </c>
      <c r="AQ280" s="245">
        <f t="shared" si="58"/>
        <v>4.6306470012377074</v>
      </c>
      <c r="AR280" s="245">
        <f t="shared" si="59"/>
        <v>5.1019136958065987</v>
      </c>
    </row>
    <row r="281" spans="1:44" x14ac:dyDescent="0.25">
      <c r="A281" s="70" t="s">
        <v>355</v>
      </c>
      <c r="B281" s="70" t="s">
        <v>647</v>
      </c>
      <c r="C281" s="77">
        <v>23.987681478477299</v>
      </c>
      <c r="D281" s="77">
        <v>23.135573242188801</v>
      </c>
      <c r="E281" s="77">
        <v>24.336179970645901</v>
      </c>
      <c r="F281" s="77">
        <v>22.052738853742198</v>
      </c>
      <c r="G281" s="77">
        <v>23.226089326979</v>
      </c>
      <c r="H281" s="77">
        <v>22.0394011031179</v>
      </c>
      <c r="I281" s="77">
        <v>20.951325159355498</v>
      </c>
      <c r="J281" s="77">
        <v>19.581935004786899</v>
      </c>
      <c r="K281" s="77">
        <v>19.291097732572801</v>
      </c>
      <c r="L281" s="77">
        <v>18.756291292875499</v>
      </c>
      <c r="M281" s="77">
        <v>16.979176005369901</v>
      </c>
      <c r="N281" s="77">
        <v>18.310389183020501</v>
      </c>
      <c r="O281" s="77"/>
      <c r="P281" s="70" t="s">
        <v>355</v>
      </c>
      <c r="Q281" s="70" t="s">
        <v>647</v>
      </c>
      <c r="R281" s="77">
        <v>3180</v>
      </c>
      <c r="S281" s="77">
        <v>3133</v>
      </c>
      <c r="T281" s="77">
        <v>3039</v>
      </c>
      <c r="U281" s="77">
        <v>3007</v>
      </c>
      <c r="V281" s="77">
        <v>2958</v>
      </c>
      <c r="W281" s="77">
        <v>2875</v>
      </c>
      <c r="X281" s="77">
        <v>2838</v>
      </c>
      <c r="Y281" s="77">
        <v>2832</v>
      </c>
      <c r="Z281" s="77">
        <v>2875</v>
      </c>
      <c r="AA281" s="77">
        <v>2809</v>
      </c>
      <c r="AB281" s="77">
        <v>2819</v>
      </c>
      <c r="AC281" s="77">
        <v>2794</v>
      </c>
      <c r="AE281" s="70" t="s">
        <v>355</v>
      </c>
      <c r="AF281" s="70" t="s">
        <v>647</v>
      </c>
      <c r="AG281" s="245">
        <f t="shared" si="48"/>
        <v>7.5432960624142442</v>
      </c>
      <c r="AH281" s="245">
        <f t="shared" si="49"/>
        <v>7.3844791708231092</v>
      </c>
      <c r="AI281" s="245">
        <f t="shared" si="50"/>
        <v>8.0079565550002965</v>
      </c>
      <c r="AJ281" s="245">
        <f t="shared" si="51"/>
        <v>7.3338007494985691</v>
      </c>
      <c r="AK281" s="245">
        <f t="shared" si="52"/>
        <v>7.8519571761254223</v>
      </c>
      <c r="AL281" s="245">
        <f t="shared" si="53"/>
        <v>7.6658786445627474</v>
      </c>
      <c r="AM281" s="245">
        <f t="shared" si="54"/>
        <v>7.3824260603789638</v>
      </c>
      <c r="AN281" s="245">
        <f t="shared" si="55"/>
        <v>6.9145250723117586</v>
      </c>
      <c r="AO281" s="245">
        <f t="shared" si="56"/>
        <v>6.7099470374166268</v>
      </c>
      <c r="AP281" s="245">
        <f t="shared" si="57"/>
        <v>6.6772129914117118</v>
      </c>
      <c r="AQ281" s="245">
        <f t="shared" si="58"/>
        <v>6.0231202573146154</v>
      </c>
      <c r="AR281" s="245">
        <f t="shared" si="59"/>
        <v>6.5534678536222257</v>
      </c>
    </row>
    <row r="282" spans="1:44" x14ac:dyDescent="0.25">
      <c r="A282" s="70" t="s">
        <v>356</v>
      </c>
      <c r="B282" s="70" t="s">
        <v>648</v>
      </c>
      <c r="C282" s="77">
        <v>508.83220286109298</v>
      </c>
      <c r="D282" s="77">
        <v>448.135336016488</v>
      </c>
      <c r="E282" s="77">
        <v>439.22319984469698</v>
      </c>
      <c r="F282" s="77">
        <v>436.10056825424101</v>
      </c>
      <c r="G282" s="77">
        <v>402.16135961887898</v>
      </c>
      <c r="H282" s="77">
        <v>382.45083903649299</v>
      </c>
      <c r="I282" s="77">
        <v>376.02082056992202</v>
      </c>
      <c r="J282" s="77">
        <v>393.53735963337198</v>
      </c>
      <c r="K282" s="77">
        <v>369.507865274229</v>
      </c>
      <c r="L282" s="77">
        <v>350.74208368691899</v>
      </c>
      <c r="M282" s="77">
        <v>352.39426530737597</v>
      </c>
      <c r="N282" s="77">
        <v>355.09007765602502</v>
      </c>
      <c r="O282" s="77"/>
      <c r="P282" s="70" t="s">
        <v>356</v>
      </c>
      <c r="Q282" s="70" t="s">
        <v>648</v>
      </c>
      <c r="R282" s="77">
        <v>112728</v>
      </c>
      <c r="S282" s="77">
        <v>114075</v>
      </c>
      <c r="T282" s="77">
        <v>115473</v>
      </c>
      <c r="U282" s="77">
        <v>116465</v>
      </c>
      <c r="V282" s="77">
        <v>117294</v>
      </c>
      <c r="W282" s="77">
        <v>118349</v>
      </c>
      <c r="X282" s="77">
        <v>119613</v>
      </c>
      <c r="Y282" s="77">
        <v>120777</v>
      </c>
      <c r="Z282" s="77">
        <v>122892</v>
      </c>
      <c r="AA282" s="77">
        <v>125080</v>
      </c>
      <c r="AB282" s="77">
        <v>127119</v>
      </c>
      <c r="AC282" s="77">
        <v>128901</v>
      </c>
      <c r="AE282" s="70" t="s">
        <v>356</v>
      </c>
      <c r="AF282" s="70" t="s">
        <v>648</v>
      </c>
      <c r="AG282" s="245">
        <f t="shared" si="48"/>
        <v>4.513804936316558</v>
      </c>
      <c r="AH282" s="245">
        <f t="shared" si="49"/>
        <v>3.92842722784561</v>
      </c>
      <c r="AI282" s="245">
        <f t="shared" si="50"/>
        <v>3.8036874407410992</v>
      </c>
      <c r="AJ282" s="245">
        <f t="shared" si="51"/>
        <v>3.7444774675159147</v>
      </c>
      <c r="AK282" s="245">
        <f t="shared" si="52"/>
        <v>3.4286609683264189</v>
      </c>
      <c r="AL282" s="245">
        <f t="shared" si="53"/>
        <v>3.2315510822777798</v>
      </c>
      <c r="AM282" s="245">
        <f t="shared" si="54"/>
        <v>3.1436450935092508</v>
      </c>
      <c r="AN282" s="245">
        <f t="shared" si="55"/>
        <v>3.2583799865319722</v>
      </c>
      <c r="AO282" s="245">
        <f t="shared" si="56"/>
        <v>3.0067690758896348</v>
      </c>
      <c r="AP282" s="245">
        <f t="shared" si="57"/>
        <v>2.804142018603446</v>
      </c>
      <c r="AQ282" s="245">
        <f t="shared" si="58"/>
        <v>2.7721604583687411</v>
      </c>
      <c r="AR282" s="245">
        <f t="shared" si="59"/>
        <v>2.7547503716497546</v>
      </c>
    </row>
    <row r="283" spans="1:44" x14ac:dyDescent="0.25">
      <c r="A283" s="70" t="s">
        <v>357</v>
      </c>
      <c r="B283" s="70" t="s">
        <v>649</v>
      </c>
      <c r="C283" s="77">
        <v>67.7053658860669</v>
      </c>
      <c r="D283" s="77">
        <v>66.554037216481703</v>
      </c>
      <c r="E283" s="77">
        <v>72.6361982407402</v>
      </c>
      <c r="F283" s="77">
        <v>67.764843306557296</v>
      </c>
      <c r="G283" s="77">
        <v>64.2094865579529</v>
      </c>
      <c r="H283" s="77">
        <v>59.084177762056498</v>
      </c>
      <c r="I283" s="77">
        <v>59.604313454486402</v>
      </c>
      <c r="J283" s="77">
        <v>59.7690052196076</v>
      </c>
      <c r="K283" s="77">
        <v>55.813789899450498</v>
      </c>
      <c r="L283" s="77">
        <v>55.578530679052598</v>
      </c>
      <c r="M283" s="77">
        <v>56.752897138011001</v>
      </c>
      <c r="N283" s="77">
        <v>55.533444294086998</v>
      </c>
      <c r="O283" s="77"/>
      <c r="P283" s="70" t="s">
        <v>357</v>
      </c>
      <c r="Q283" s="70" t="s">
        <v>649</v>
      </c>
      <c r="R283" s="77">
        <v>12477</v>
      </c>
      <c r="S283" s="77">
        <v>12427</v>
      </c>
      <c r="T283" s="77">
        <v>12376</v>
      </c>
      <c r="U283" s="77">
        <v>12343</v>
      </c>
      <c r="V283" s="77">
        <v>12351</v>
      </c>
      <c r="W283" s="77">
        <v>12270</v>
      </c>
      <c r="X283" s="77">
        <v>12208</v>
      </c>
      <c r="Y283" s="77">
        <v>12177</v>
      </c>
      <c r="Z283" s="77">
        <v>12187</v>
      </c>
      <c r="AA283" s="77">
        <v>12257</v>
      </c>
      <c r="AB283" s="77">
        <v>12228</v>
      </c>
      <c r="AC283" s="77">
        <v>12245</v>
      </c>
      <c r="AE283" s="70" t="s">
        <v>357</v>
      </c>
      <c r="AF283" s="70" t="s">
        <v>649</v>
      </c>
      <c r="AG283" s="245">
        <f t="shared" si="48"/>
        <v>5.4264138724105875</v>
      </c>
      <c r="AH283" s="245">
        <f t="shared" si="49"/>
        <v>5.3555996794465042</v>
      </c>
      <c r="AI283" s="245">
        <f t="shared" si="50"/>
        <v>5.8691175049079023</v>
      </c>
      <c r="AJ283" s="245">
        <f t="shared" si="51"/>
        <v>5.4901436690073151</v>
      </c>
      <c r="AK283" s="245">
        <f t="shared" si="52"/>
        <v>5.1987277595298274</v>
      </c>
      <c r="AL283" s="245">
        <f t="shared" si="53"/>
        <v>4.8153364109255499</v>
      </c>
      <c r="AM283" s="245">
        <f t="shared" si="54"/>
        <v>4.8823978910948886</v>
      </c>
      <c r="AN283" s="245">
        <f t="shared" si="55"/>
        <v>4.9083522394356249</v>
      </c>
      <c r="AO283" s="245">
        <f t="shared" si="56"/>
        <v>4.5797809058382297</v>
      </c>
      <c r="AP283" s="245">
        <f t="shared" si="57"/>
        <v>4.5344318086850457</v>
      </c>
      <c r="AQ283" s="245">
        <f t="shared" si="58"/>
        <v>4.6412248231935722</v>
      </c>
      <c r="AR283" s="245">
        <f t="shared" si="59"/>
        <v>4.5351934907380151</v>
      </c>
    </row>
    <row r="284" spans="1:44" x14ac:dyDescent="0.25">
      <c r="A284" s="70" t="s">
        <v>358</v>
      </c>
      <c r="B284" s="70" t="s">
        <v>650</v>
      </c>
      <c r="C284" s="77">
        <v>708.68355171822202</v>
      </c>
      <c r="D284" s="77">
        <v>811.64017554485395</v>
      </c>
      <c r="E284" s="77">
        <v>671.98931045386996</v>
      </c>
      <c r="F284" s="77">
        <v>735.692198761687</v>
      </c>
      <c r="G284" s="77">
        <v>706.36636886482302</v>
      </c>
      <c r="H284" s="77">
        <v>724.20283047820396</v>
      </c>
      <c r="I284" s="77">
        <v>692.40862145314497</v>
      </c>
      <c r="J284" s="77">
        <v>689.73747788897799</v>
      </c>
      <c r="K284" s="77">
        <v>673.70440079133505</v>
      </c>
      <c r="L284" s="77">
        <v>687.92349004735604</v>
      </c>
      <c r="M284" s="77">
        <v>692.32463567404204</v>
      </c>
      <c r="N284" s="77">
        <v>635.26496591243904</v>
      </c>
      <c r="O284" s="77"/>
      <c r="P284" s="70" t="s">
        <v>358</v>
      </c>
      <c r="Q284" s="70" t="s">
        <v>650</v>
      </c>
      <c r="R284" s="77">
        <v>71862</v>
      </c>
      <c r="S284" s="77">
        <v>71770</v>
      </c>
      <c r="T284" s="77">
        <v>71641</v>
      </c>
      <c r="U284" s="77">
        <v>71580</v>
      </c>
      <c r="V284" s="77">
        <v>71774</v>
      </c>
      <c r="W284" s="77">
        <v>71988</v>
      </c>
      <c r="X284" s="77">
        <v>72024</v>
      </c>
      <c r="Y284" s="77">
        <v>72031</v>
      </c>
      <c r="Z284" s="77">
        <v>72266</v>
      </c>
      <c r="AA284" s="77">
        <v>72723</v>
      </c>
      <c r="AB284" s="77">
        <v>72467</v>
      </c>
      <c r="AC284" s="77">
        <v>72589</v>
      </c>
      <c r="AE284" s="70" t="s">
        <v>358</v>
      </c>
      <c r="AF284" s="70" t="s">
        <v>650</v>
      </c>
      <c r="AG284" s="245">
        <f t="shared" si="48"/>
        <v>9.8617287539759815</v>
      </c>
      <c r="AH284" s="245">
        <f t="shared" si="49"/>
        <v>11.308905887485773</v>
      </c>
      <c r="AI284" s="245">
        <f t="shared" si="50"/>
        <v>9.3799543620813495</v>
      </c>
      <c r="AJ284" s="245">
        <f t="shared" si="51"/>
        <v>10.277901631205463</v>
      </c>
      <c r="AK284" s="245">
        <f t="shared" si="52"/>
        <v>9.8415354984370804</v>
      </c>
      <c r="AL284" s="245">
        <f t="shared" si="53"/>
        <v>10.060049320417347</v>
      </c>
      <c r="AM284" s="245">
        <f t="shared" si="54"/>
        <v>9.6135818817775309</v>
      </c>
      <c r="AN284" s="245">
        <f t="shared" si="55"/>
        <v>9.5755643804608841</v>
      </c>
      <c r="AO284" s="245">
        <f t="shared" si="56"/>
        <v>9.3225638722405417</v>
      </c>
      <c r="AP284" s="245">
        <f t="shared" si="57"/>
        <v>9.4595037339955166</v>
      </c>
      <c r="AQ284" s="245">
        <f t="shared" si="58"/>
        <v>9.5536538793387624</v>
      </c>
      <c r="AR284" s="245">
        <f t="shared" si="59"/>
        <v>8.7515321317615484</v>
      </c>
    </row>
    <row r="285" spans="1:44" x14ac:dyDescent="0.25">
      <c r="A285" s="70" t="s">
        <v>359</v>
      </c>
      <c r="B285" s="70" t="s">
        <v>651</v>
      </c>
      <c r="C285" s="77">
        <v>34.697470374288301</v>
      </c>
      <c r="D285" s="77">
        <v>36.062804775115097</v>
      </c>
      <c r="E285" s="77">
        <v>35.537061270541599</v>
      </c>
      <c r="F285" s="77">
        <v>34.350065247876898</v>
      </c>
      <c r="G285" s="77">
        <v>28.798935677791601</v>
      </c>
      <c r="H285" s="77">
        <v>32.145920282110097</v>
      </c>
      <c r="I285" s="77">
        <v>33.317393179339099</v>
      </c>
      <c r="J285" s="77">
        <v>32.2987499512287</v>
      </c>
      <c r="K285" s="77">
        <v>29.9671720905516</v>
      </c>
      <c r="L285" s="77">
        <v>27.829015681701598</v>
      </c>
      <c r="M285" s="77">
        <v>27.5756674175272</v>
      </c>
      <c r="N285" s="77">
        <v>30.917067652506301</v>
      </c>
      <c r="O285" s="77"/>
      <c r="P285" s="70" t="s">
        <v>359</v>
      </c>
      <c r="Q285" s="70" t="s">
        <v>651</v>
      </c>
      <c r="R285" s="77">
        <v>6665</v>
      </c>
      <c r="S285" s="77">
        <v>6622</v>
      </c>
      <c r="T285" s="77">
        <v>6529</v>
      </c>
      <c r="U285" s="77">
        <v>6494</v>
      </c>
      <c r="V285" s="77">
        <v>6467</v>
      </c>
      <c r="W285" s="77">
        <v>6471</v>
      </c>
      <c r="X285" s="77">
        <v>6484</v>
      </c>
      <c r="Y285" s="77">
        <v>6471</v>
      </c>
      <c r="Z285" s="77">
        <v>6442</v>
      </c>
      <c r="AA285" s="77">
        <v>6440</v>
      </c>
      <c r="AB285" s="77">
        <v>6334</v>
      </c>
      <c r="AC285" s="77">
        <v>6220</v>
      </c>
      <c r="AE285" s="70" t="s">
        <v>359</v>
      </c>
      <c r="AF285" s="70" t="s">
        <v>651</v>
      </c>
      <c r="AG285" s="245">
        <f t="shared" si="48"/>
        <v>5.2059220366524084</v>
      </c>
      <c r="AH285" s="245">
        <f t="shared" si="49"/>
        <v>5.4459083018899266</v>
      </c>
      <c r="AI285" s="245">
        <f t="shared" si="50"/>
        <v>5.4429562368726598</v>
      </c>
      <c r="AJ285" s="245">
        <f t="shared" si="51"/>
        <v>5.2895080455615791</v>
      </c>
      <c r="AK285" s="245">
        <f t="shared" si="52"/>
        <v>4.453214114394866</v>
      </c>
      <c r="AL285" s="245">
        <f t="shared" si="53"/>
        <v>4.9676897360701746</v>
      </c>
      <c r="AM285" s="245">
        <f t="shared" si="54"/>
        <v>5.1384011689295344</v>
      </c>
      <c r="AN285" s="245">
        <f t="shared" si="55"/>
        <v>4.9913073638121928</v>
      </c>
      <c r="AO285" s="245">
        <f t="shared" si="56"/>
        <v>4.6518429199862776</v>
      </c>
      <c r="AP285" s="245">
        <f t="shared" si="57"/>
        <v>4.3212757269722983</v>
      </c>
      <c r="AQ285" s="245">
        <f t="shared" si="58"/>
        <v>4.3535944770330275</v>
      </c>
      <c r="AR285" s="245">
        <f t="shared" si="59"/>
        <v>4.9705896547437778</v>
      </c>
    </row>
    <row r="286" spans="1:44" x14ac:dyDescent="0.25">
      <c r="A286" s="70" t="s">
        <v>360</v>
      </c>
      <c r="B286" s="70" t="s">
        <v>652</v>
      </c>
      <c r="C286" s="77">
        <v>22.899406245385101</v>
      </c>
      <c r="D286" s="77">
        <v>23.089154056787901</v>
      </c>
      <c r="E286" s="77">
        <v>23.938153509849801</v>
      </c>
      <c r="F286" s="77">
        <v>24.407870182889699</v>
      </c>
      <c r="G286" s="77">
        <v>22.747325314497498</v>
      </c>
      <c r="H286" s="77">
        <v>23.708550920766601</v>
      </c>
      <c r="I286" s="77">
        <v>23.046102588618201</v>
      </c>
      <c r="J286" s="77">
        <v>22.641056438168398</v>
      </c>
      <c r="K286" s="77">
        <v>22.6530410858457</v>
      </c>
      <c r="L286" s="77">
        <v>20.045594726231499</v>
      </c>
      <c r="M286" s="77">
        <v>19.7722721778193</v>
      </c>
      <c r="N286" s="77">
        <v>27.1321573412691</v>
      </c>
      <c r="O286" s="77"/>
      <c r="P286" s="70" t="s">
        <v>360</v>
      </c>
      <c r="Q286" s="70" t="s">
        <v>652</v>
      </c>
      <c r="R286" s="77">
        <v>3146</v>
      </c>
      <c r="S286" s="77">
        <v>3143</v>
      </c>
      <c r="T286" s="77">
        <v>3161</v>
      </c>
      <c r="U286" s="77">
        <v>3114</v>
      </c>
      <c r="V286" s="77">
        <v>3054</v>
      </c>
      <c r="W286" s="77">
        <v>2980</v>
      </c>
      <c r="X286" s="77">
        <v>2907</v>
      </c>
      <c r="Y286" s="77">
        <v>2887</v>
      </c>
      <c r="Z286" s="77">
        <v>2876</v>
      </c>
      <c r="AA286" s="77">
        <v>2821</v>
      </c>
      <c r="AB286" s="77">
        <v>2794</v>
      </c>
      <c r="AC286" s="77">
        <v>2785</v>
      </c>
      <c r="AE286" s="70" t="s">
        <v>360</v>
      </c>
      <c r="AF286" s="70" t="s">
        <v>652</v>
      </c>
      <c r="AG286" s="245">
        <f t="shared" si="48"/>
        <v>7.2788958186220913</v>
      </c>
      <c r="AH286" s="245">
        <f t="shared" si="49"/>
        <v>7.346215099200732</v>
      </c>
      <c r="AI286" s="245">
        <f t="shared" si="50"/>
        <v>7.5729685257354644</v>
      </c>
      <c r="AJ286" s="245">
        <f t="shared" si="51"/>
        <v>7.8381086007995178</v>
      </c>
      <c r="AK286" s="245">
        <f t="shared" si="52"/>
        <v>7.4483710918459396</v>
      </c>
      <c r="AL286" s="245">
        <f t="shared" si="53"/>
        <v>7.9558895707270469</v>
      </c>
      <c r="AM286" s="245">
        <f t="shared" si="54"/>
        <v>7.9277958681177161</v>
      </c>
      <c r="AN286" s="245">
        <f t="shared" si="55"/>
        <v>7.8424165009242808</v>
      </c>
      <c r="AO286" s="245">
        <f t="shared" si="56"/>
        <v>7.8765789589171415</v>
      </c>
      <c r="AP286" s="245">
        <f t="shared" si="57"/>
        <v>7.1058471202522151</v>
      </c>
      <c r="AQ286" s="245">
        <f t="shared" si="58"/>
        <v>7.0766901137506446</v>
      </c>
      <c r="AR286" s="245">
        <f t="shared" si="59"/>
        <v>9.7422468011738239</v>
      </c>
    </row>
    <row r="287" spans="1:44" x14ac:dyDescent="0.25">
      <c r="A287" s="70" t="s">
        <v>361</v>
      </c>
      <c r="B287" s="70" t="s">
        <v>653</v>
      </c>
      <c r="C287" s="77">
        <v>41.003998190607703</v>
      </c>
      <c r="D287" s="77">
        <v>40.2134128320983</v>
      </c>
      <c r="E287" s="77">
        <v>40.076027195506697</v>
      </c>
      <c r="F287" s="77">
        <v>37.1366236392684</v>
      </c>
      <c r="G287" s="77">
        <v>38.087834537428201</v>
      </c>
      <c r="H287" s="77">
        <v>37.6881334432789</v>
      </c>
      <c r="I287" s="77">
        <v>36.677042268978198</v>
      </c>
      <c r="J287" s="77">
        <v>38.0954195865258</v>
      </c>
      <c r="K287" s="77">
        <v>36.218256638019398</v>
      </c>
      <c r="L287" s="77">
        <v>43.032837125030802</v>
      </c>
      <c r="M287" s="77">
        <v>36.905748791322601</v>
      </c>
      <c r="N287" s="77">
        <v>42.783404693451899</v>
      </c>
      <c r="O287" s="77"/>
      <c r="P287" s="70" t="s">
        <v>361</v>
      </c>
      <c r="Q287" s="70" t="s">
        <v>653</v>
      </c>
      <c r="R287" s="77">
        <v>5305</v>
      </c>
      <c r="S287" s="77">
        <v>5210</v>
      </c>
      <c r="T287" s="77">
        <v>5170</v>
      </c>
      <c r="U287" s="77">
        <v>5119</v>
      </c>
      <c r="V287" s="77">
        <v>5086</v>
      </c>
      <c r="W287" s="77">
        <v>5066</v>
      </c>
      <c r="X287" s="77">
        <v>5086</v>
      </c>
      <c r="Y287" s="77">
        <v>5072</v>
      </c>
      <c r="Z287" s="77">
        <v>5105</v>
      </c>
      <c r="AA287" s="77">
        <v>5081</v>
      </c>
      <c r="AB287" s="77">
        <v>5001</v>
      </c>
      <c r="AC287" s="77">
        <v>4923</v>
      </c>
      <c r="AE287" s="70" t="s">
        <v>361</v>
      </c>
      <c r="AF287" s="70" t="s">
        <v>653</v>
      </c>
      <c r="AG287" s="245">
        <f t="shared" si="48"/>
        <v>7.7293116287667676</v>
      </c>
      <c r="AH287" s="245">
        <f t="shared" si="49"/>
        <v>7.7185053420534162</v>
      </c>
      <c r="AI287" s="245">
        <f t="shared" si="50"/>
        <v>7.7516493608330173</v>
      </c>
      <c r="AJ287" s="245">
        <f t="shared" si="51"/>
        <v>7.2546637310545812</v>
      </c>
      <c r="AK287" s="245">
        <f t="shared" si="52"/>
        <v>7.4887602315037753</v>
      </c>
      <c r="AL287" s="245">
        <f t="shared" si="53"/>
        <v>7.4394262619974141</v>
      </c>
      <c r="AM287" s="245">
        <f t="shared" si="54"/>
        <v>7.2113728409316158</v>
      </c>
      <c r="AN287" s="245">
        <f t="shared" si="55"/>
        <v>7.5109265746304814</v>
      </c>
      <c r="AO287" s="245">
        <f t="shared" si="56"/>
        <v>7.0946633962819581</v>
      </c>
      <c r="AP287" s="245">
        <f t="shared" si="57"/>
        <v>8.4693637325390281</v>
      </c>
      <c r="AQ287" s="245">
        <f t="shared" si="58"/>
        <v>7.3796738234998198</v>
      </c>
      <c r="AR287" s="245">
        <f t="shared" si="59"/>
        <v>8.6905148676522241</v>
      </c>
    </row>
    <row r="288" spans="1:44" x14ac:dyDescent="0.25">
      <c r="A288" s="70" t="s">
        <v>362</v>
      </c>
      <c r="B288" s="70" t="s">
        <v>654</v>
      </c>
      <c r="C288" s="77">
        <v>27.421924193445999</v>
      </c>
      <c r="D288" s="77">
        <v>31.6776347865191</v>
      </c>
      <c r="E288" s="77">
        <v>36.338368772758699</v>
      </c>
      <c r="F288" s="77">
        <v>32.963983456187499</v>
      </c>
      <c r="G288" s="77">
        <v>29.322463164576401</v>
      </c>
      <c r="H288" s="77">
        <v>30.067514071426899</v>
      </c>
      <c r="I288" s="77">
        <v>27.895480168403001</v>
      </c>
      <c r="J288" s="77">
        <v>24.0088203595358</v>
      </c>
      <c r="K288" s="77">
        <v>23.633575227015601</v>
      </c>
      <c r="L288" s="77">
        <v>19.914084849649001</v>
      </c>
      <c r="M288" s="77">
        <v>18.3012244779251</v>
      </c>
      <c r="N288" s="77">
        <v>17.416986908217702</v>
      </c>
      <c r="O288" s="77"/>
      <c r="P288" s="70" t="s">
        <v>362</v>
      </c>
      <c r="Q288" s="70" t="s">
        <v>654</v>
      </c>
      <c r="R288" s="77">
        <v>3715</v>
      </c>
      <c r="S288" s="77">
        <v>3670</v>
      </c>
      <c r="T288" s="77">
        <v>3611</v>
      </c>
      <c r="U288" s="77">
        <v>3549</v>
      </c>
      <c r="V288" s="77">
        <v>3497</v>
      </c>
      <c r="W288" s="77">
        <v>3436</v>
      </c>
      <c r="X288" s="77">
        <v>3409</v>
      </c>
      <c r="Y288" s="77">
        <v>3395</v>
      </c>
      <c r="Z288" s="77">
        <v>3378</v>
      </c>
      <c r="AA288" s="77">
        <v>3367</v>
      </c>
      <c r="AB288" s="77">
        <v>3302</v>
      </c>
      <c r="AC288" s="77">
        <v>3315</v>
      </c>
      <c r="AE288" s="70" t="s">
        <v>362</v>
      </c>
      <c r="AF288" s="70" t="s">
        <v>654</v>
      </c>
      <c r="AG288" s="245">
        <f t="shared" si="48"/>
        <v>7.3814062431886942</v>
      </c>
      <c r="AH288" s="245">
        <f t="shared" si="49"/>
        <v>8.6315081162177378</v>
      </c>
      <c r="AI288" s="245">
        <f t="shared" si="50"/>
        <v>10.063242529149461</v>
      </c>
      <c r="AJ288" s="245">
        <f t="shared" si="51"/>
        <v>9.2882455497851488</v>
      </c>
      <c r="AK288" s="245">
        <f t="shared" si="52"/>
        <v>8.3850337902706329</v>
      </c>
      <c r="AL288" s="245">
        <f t="shared" si="53"/>
        <v>8.7507316855142321</v>
      </c>
      <c r="AM288" s="245">
        <f t="shared" si="54"/>
        <v>8.1828923931953668</v>
      </c>
      <c r="AN288" s="245">
        <f t="shared" si="55"/>
        <v>7.071817484399352</v>
      </c>
      <c r="AO288" s="245">
        <f t="shared" si="56"/>
        <v>6.9963218552444051</v>
      </c>
      <c r="AP288" s="245">
        <f t="shared" si="57"/>
        <v>5.9144891148348675</v>
      </c>
      <c r="AQ288" s="245">
        <f t="shared" si="58"/>
        <v>5.5424665287477595</v>
      </c>
      <c r="AR288" s="245">
        <f t="shared" si="59"/>
        <v>5.2539930341531536</v>
      </c>
    </row>
    <row r="289" spans="1:44" x14ac:dyDescent="0.25">
      <c r="A289" s="70" t="s">
        <v>363</v>
      </c>
      <c r="B289" s="70" t="s">
        <v>655</v>
      </c>
      <c r="C289" s="77">
        <v>107.689064204777</v>
      </c>
      <c r="D289" s="77">
        <v>100.703523840831</v>
      </c>
      <c r="E289" s="77">
        <v>101.50178839759501</v>
      </c>
      <c r="F289" s="77">
        <v>129.370234883552</v>
      </c>
      <c r="G289" s="77">
        <v>94.685635606325306</v>
      </c>
      <c r="H289" s="77">
        <v>88.272085190430303</v>
      </c>
      <c r="I289" s="77">
        <v>83.932692856420104</v>
      </c>
      <c r="J289" s="77">
        <v>80.983797967485302</v>
      </c>
      <c r="K289" s="77">
        <v>75.208128417525799</v>
      </c>
      <c r="L289" s="77">
        <v>76.867032778660999</v>
      </c>
      <c r="M289" s="77">
        <v>71.348964680197795</v>
      </c>
      <c r="N289" s="77">
        <v>71.487313302550803</v>
      </c>
      <c r="O289" s="77"/>
      <c r="P289" s="70" t="s">
        <v>363</v>
      </c>
      <c r="Q289" s="70" t="s">
        <v>655</v>
      </c>
      <c r="R289" s="77">
        <v>17162</v>
      </c>
      <c r="S289" s="77">
        <v>16926</v>
      </c>
      <c r="T289" s="77">
        <v>16740</v>
      </c>
      <c r="U289" s="77">
        <v>16591</v>
      </c>
      <c r="V289" s="77">
        <v>16518</v>
      </c>
      <c r="W289" s="77">
        <v>16387</v>
      </c>
      <c r="X289" s="77">
        <v>16307</v>
      </c>
      <c r="Y289" s="77">
        <v>16248</v>
      </c>
      <c r="Z289" s="77">
        <v>16223</v>
      </c>
      <c r="AA289" s="77">
        <v>16169</v>
      </c>
      <c r="AB289" s="77">
        <v>16058</v>
      </c>
      <c r="AC289" s="77">
        <v>15886</v>
      </c>
      <c r="AE289" s="70" t="s">
        <v>363</v>
      </c>
      <c r="AF289" s="70" t="s">
        <v>655</v>
      </c>
      <c r="AG289" s="245">
        <f t="shared" si="48"/>
        <v>6.274855157019986</v>
      </c>
      <c r="AH289" s="245">
        <f t="shared" si="49"/>
        <v>5.9496351081667846</v>
      </c>
      <c r="AI289" s="245">
        <f t="shared" si="50"/>
        <v>6.0634282196890688</v>
      </c>
      <c r="AJ289" s="245">
        <f t="shared" si="51"/>
        <v>7.7976152663222225</v>
      </c>
      <c r="AK289" s="245">
        <f t="shared" si="52"/>
        <v>5.7322699846425298</v>
      </c>
      <c r="AL289" s="245">
        <f t="shared" si="53"/>
        <v>5.3867141752871364</v>
      </c>
      <c r="AM289" s="245">
        <f t="shared" si="54"/>
        <v>5.1470345775691486</v>
      </c>
      <c r="AN289" s="245">
        <f t="shared" si="55"/>
        <v>4.9842317803720642</v>
      </c>
      <c r="AO289" s="245">
        <f t="shared" si="56"/>
        <v>4.6358952362402643</v>
      </c>
      <c r="AP289" s="245">
        <f t="shared" si="57"/>
        <v>4.7539756805406022</v>
      </c>
      <c r="AQ289" s="245">
        <f t="shared" si="58"/>
        <v>4.4432036791753511</v>
      </c>
      <c r="AR289" s="245">
        <f t="shared" si="59"/>
        <v>4.5000197219281635</v>
      </c>
    </row>
    <row r="290" spans="1:44" x14ac:dyDescent="0.25">
      <c r="A290" s="70" t="s">
        <v>364</v>
      </c>
      <c r="B290" s="70" t="s">
        <v>656</v>
      </c>
      <c r="C290" s="77">
        <v>35.087710635606598</v>
      </c>
      <c r="D290" s="77">
        <v>42.656144313105102</v>
      </c>
      <c r="E290" s="77">
        <v>45.303850487779002</v>
      </c>
      <c r="F290" s="77">
        <v>42.727357669001499</v>
      </c>
      <c r="G290" s="77">
        <v>37.7630908590898</v>
      </c>
      <c r="H290" s="77">
        <v>39.498992728545197</v>
      </c>
      <c r="I290" s="77">
        <v>36.829486628046503</v>
      </c>
      <c r="J290" s="77">
        <v>28.350682389938299</v>
      </c>
      <c r="K290" s="77">
        <v>26.323054961685902</v>
      </c>
      <c r="L290" s="77">
        <v>24.612550189626202</v>
      </c>
      <c r="M290" s="77">
        <v>23.680428520925101</v>
      </c>
      <c r="N290" s="77">
        <v>23.387682668977799</v>
      </c>
      <c r="O290" s="77"/>
      <c r="P290" s="70" t="s">
        <v>364</v>
      </c>
      <c r="Q290" s="70" t="s">
        <v>656</v>
      </c>
      <c r="R290" s="77">
        <v>4972</v>
      </c>
      <c r="S290" s="77">
        <v>4920</v>
      </c>
      <c r="T290" s="77">
        <v>4812</v>
      </c>
      <c r="U290" s="77">
        <v>4810</v>
      </c>
      <c r="V290" s="77">
        <v>4772</v>
      </c>
      <c r="W290" s="77">
        <v>4709</v>
      </c>
      <c r="X290" s="77">
        <v>4711</v>
      </c>
      <c r="Y290" s="77">
        <v>4603</v>
      </c>
      <c r="Z290" s="77">
        <v>4534</v>
      </c>
      <c r="AA290" s="77">
        <v>4461</v>
      </c>
      <c r="AB290" s="77">
        <v>4410</v>
      </c>
      <c r="AC290" s="77">
        <v>4299</v>
      </c>
      <c r="AE290" s="70" t="s">
        <v>364</v>
      </c>
      <c r="AF290" s="70" t="s">
        <v>656</v>
      </c>
      <c r="AG290" s="245">
        <f t="shared" si="48"/>
        <v>7.0570616724872481</v>
      </c>
      <c r="AH290" s="245">
        <f t="shared" si="49"/>
        <v>8.6699480311189241</v>
      </c>
      <c r="AI290" s="245">
        <f t="shared" si="50"/>
        <v>9.414765271774522</v>
      </c>
      <c r="AJ290" s="245">
        <f t="shared" si="51"/>
        <v>8.8830265424119528</v>
      </c>
      <c r="AK290" s="245">
        <f t="shared" si="52"/>
        <v>7.9134725186692796</v>
      </c>
      <c r="AL290" s="245">
        <f t="shared" si="53"/>
        <v>8.3879789187821618</v>
      </c>
      <c r="AM290" s="245">
        <f t="shared" si="54"/>
        <v>7.8177640900119929</v>
      </c>
      <c r="AN290" s="245">
        <f t="shared" si="55"/>
        <v>6.1591749706578964</v>
      </c>
      <c r="AO290" s="245">
        <f t="shared" si="56"/>
        <v>5.8057024617745707</v>
      </c>
      <c r="AP290" s="245">
        <f t="shared" si="57"/>
        <v>5.5172719546348805</v>
      </c>
      <c r="AQ290" s="245">
        <f t="shared" si="58"/>
        <v>5.3697116827494566</v>
      </c>
      <c r="AR290" s="245">
        <f t="shared" si="59"/>
        <v>5.4402611465405437</v>
      </c>
    </row>
    <row r="291" spans="1:44" x14ac:dyDescent="0.25">
      <c r="A291" s="70" t="s">
        <v>365</v>
      </c>
      <c r="B291" s="70" t="s">
        <v>657</v>
      </c>
      <c r="C291" s="77">
        <v>40.676308894715099</v>
      </c>
      <c r="D291" s="77">
        <v>39.666151807386598</v>
      </c>
      <c r="E291" s="77">
        <v>40.9663876183618</v>
      </c>
      <c r="F291" s="77">
        <v>39.646636265645697</v>
      </c>
      <c r="G291" s="77">
        <v>37.366899304613298</v>
      </c>
      <c r="H291" s="77">
        <v>42.850797883151003</v>
      </c>
      <c r="I291" s="77">
        <v>40.029622670287999</v>
      </c>
      <c r="J291" s="77">
        <v>33.693973983493997</v>
      </c>
      <c r="K291" s="77">
        <v>30.3942856873606</v>
      </c>
      <c r="L291" s="77">
        <v>29.1874223544636</v>
      </c>
      <c r="M291" s="77">
        <v>34.532050096503703</v>
      </c>
      <c r="N291" s="77">
        <v>49.845317651191401</v>
      </c>
      <c r="O291" s="77"/>
      <c r="P291" s="70" t="s">
        <v>365</v>
      </c>
      <c r="Q291" s="70" t="s">
        <v>657</v>
      </c>
      <c r="R291" s="77">
        <v>6429</v>
      </c>
      <c r="S291" s="77">
        <v>6309</v>
      </c>
      <c r="T291" s="77">
        <v>6282</v>
      </c>
      <c r="U291" s="77">
        <v>6270</v>
      </c>
      <c r="V291" s="77">
        <v>6279</v>
      </c>
      <c r="W291" s="77">
        <v>6299</v>
      </c>
      <c r="X291" s="77">
        <v>6303</v>
      </c>
      <c r="Y291" s="77">
        <v>6193</v>
      </c>
      <c r="Z291" s="77">
        <v>6116</v>
      </c>
      <c r="AA291" s="77">
        <v>6101</v>
      </c>
      <c r="AB291" s="77">
        <v>6039</v>
      </c>
      <c r="AC291" s="77">
        <v>6052</v>
      </c>
      <c r="AE291" s="70" t="s">
        <v>365</v>
      </c>
      <c r="AF291" s="70" t="s">
        <v>657</v>
      </c>
      <c r="AG291" s="245">
        <f t="shared" si="48"/>
        <v>6.3270040277982726</v>
      </c>
      <c r="AH291" s="245">
        <f t="shared" si="49"/>
        <v>6.2872328114418439</v>
      </c>
      <c r="AI291" s="245">
        <f t="shared" si="50"/>
        <v>6.521233304419261</v>
      </c>
      <c r="AJ291" s="245">
        <f t="shared" si="51"/>
        <v>6.3232274745846411</v>
      </c>
      <c r="AK291" s="245">
        <f t="shared" si="52"/>
        <v>5.951090827299458</v>
      </c>
      <c r="AL291" s="245">
        <f t="shared" si="53"/>
        <v>6.8027937582395621</v>
      </c>
      <c r="AM291" s="245">
        <f t="shared" si="54"/>
        <v>6.3508841298251628</v>
      </c>
      <c r="AN291" s="245">
        <f t="shared" si="55"/>
        <v>5.4406546073783302</v>
      </c>
      <c r="AO291" s="245">
        <f t="shared" si="56"/>
        <v>4.9696346774624915</v>
      </c>
      <c r="AP291" s="245">
        <f t="shared" si="57"/>
        <v>4.7840390680976235</v>
      </c>
      <c r="AQ291" s="245">
        <f t="shared" si="58"/>
        <v>5.7181735546454222</v>
      </c>
      <c r="AR291" s="245">
        <f t="shared" si="59"/>
        <v>8.2361727777910438</v>
      </c>
    </row>
    <row r="292" spans="1:44" x14ac:dyDescent="0.25">
      <c r="A292" s="70" t="s">
        <v>366</v>
      </c>
      <c r="B292" s="70" t="s">
        <v>658</v>
      </c>
      <c r="C292" s="77">
        <v>394.88920183678499</v>
      </c>
      <c r="D292" s="77">
        <v>374.66588254457702</v>
      </c>
      <c r="E292" s="77">
        <v>421.39758652400201</v>
      </c>
      <c r="F292" s="77">
        <v>421.632420397229</v>
      </c>
      <c r="G292" s="77">
        <v>419.86061538838698</v>
      </c>
      <c r="H292" s="77">
        <v>392.93626635673201</v>
      </c>
      <c r="I292" s="77">
        <v>397.17597939107702</v>
      </c>
      <c r="J292" s="77">
        <v>372.23290834387802</v>
      </c>
      <c r="K292" s="77">
        <v>443.73645792974997</v>
      </c>
      <c r="L292" s="77">
        <v>432.18446307749201</v>
      </c>
      <c r="M292" s="77">
        <v>449.66263143643801</v>
      </c>
      <c r="N292" s="77">
        <v>446.410989966768</v>
      </c>
      <c r="O292" s="77"/>
      <c r="P292" s="70" t="s">
        <v>366</v>
      </c>
      <c r="Q292" s="70" t="s">
        <v>658</v>
      </c>
      <c r="R292" s="77">
        <v>18703</v>
      </c>
      <c r="S292" s="77">
        <v>18533</v>
      </c>
      <c r="T292" s="77">
        <v>18425</v>
      </c>
      <c r="U292" s="77">
        <v>18326</v>
      </c>
      <c r="V292" s="77">
        <v>18307</v>
      </c>
      <c r="W292" s="77">
        <v>18339</v>
      </c>
      <c r="X292" s="77">
        <v>18231</v>
      </c>
      <c r="Y292" s="77">
        <v>18123</v>
      </c>
      <c r="Z292" s="77">
        <v>17956</v>
      </c>
      <c r="AA292" s="77">
        <v>17825</v>
      </c>
      <c r="AB292" s="77">
        <v>17630</v>
      </c>
      <c r="AC292" s="77">
        <v>17529</v>
      </c>
      <c r="AE292" s="70" t="s">
        <v>366</v>
      </c>
      <c r="AF292" s="70" t="s">
        <v>658</v>
      </c>
      <c r="AG292" s="245">
        <f t="shared" si="48"/>
        <v>21.11368239516575</v>
      </c>
      <c r="AH292" s="245">
        <f t="shared" si="49"/>
        <v>20.216148629179141</v>
      </c>
      <c r="AI292" s="245">
        <f t="shared" si="50"/>
        <v>22.870968061004181</v>
      </c>
      <c r="AJ292" s="245">
        <f t="shared" si="51"/>
        <v>23.007334955649299</v>
      </c>
      <c r="AK292" s="245">
        <f t="shared" si="52"/>
        <v>22.934430293788552</v>
      </c>
      <c r="AL292" s="245">
        <f t="shared" si="53"/>
        <v>21.426264592220512</v>
      </c>
      <c r="AM292" s="245">
        <f t="shared" si="54"/>
        <v>21.785748417041138</v>
      </c>
      <c r="AN292" s="245">
        <f t="shared" si="55"/>
        <v>20.539254447049498</v>
      </c>
      <c r="AO292" s="245">
        <f t="shared" si="56"/>
        <v>24.712433611592225</v>
      </c>
      <c r="AP292" s="245">
        <f t="shared" si="57"/>
        <v>24.245972683169256</v>
      </c>
      <c r="AQ292" s="245">
        <f t="shared" si="58"/>
        <v>25.505537801272716</v>
      </c>
      <c r="AR292" s="245">
        <f t="shared" si="59"/>
        <v>25.466996974543214</v>
      </c>
    </row>
    <row r="293" spans="1:44" x14ac:dyDescent="0.25">
      <c r="A293" s="70" t="s">
        <v>367</v>
      </c>
      <c r="B293" s="70" t="s">
        <v>659</v>
      </c>
      <c r="C293" s="77">
        <v>44.765417781748297</v>
      </c>
      <c r="D293" s="77">
        <v>43.536752523284399</v>
      </c>
      <c r="E293" s="77">
        <v>43.813719151397997</v>
      </c>
      <c r="F293" s="77">
        <v>41.874092215003799</v>
      </c>
      <c r="G293" s="77">
        <v>38.533071911057903</v>
      </c>
      <c r="H293" s="77">
        <v>39.754406666315603</v>
      </c>
      <c r="I293" s="77">
        <v>37.502171207215802</v>
      </c>
      <c r="J293" s="77">
        <v>36.7499160572915</v>
      </c>
      <c r="K293" s="77">
        <v>34.653861177386801</v>
      </c>
      <c r="L293" s="77">
        <v>33.838559616902998</v>
      </c>
      <c r="M293" s="77">
        <v>32.325776725311698</v>
      </c>
      <c r="N293" s="77">
        <v>32.472748928138998</v>
      </c>
      <c r="O293" s="77"/>
      <c r="P293" s="70" t="s">
        <v>367</v>
      </c>
      <c r="Q293" s="70" t="s">
        <v>659</v>
      </c>
      <c r="R293" s="77">
        <v>8465</v>
      </c>
      <c r="S293" s="77">
        <v>8387</v>
      </c>
      <c r="T293" s="77">
        <v>8335</v>
      </c>
      <c r="U293" s="77">
        <v>8253</v>
      </c>
      <c r="V293" s="77">
        <v>8200</v>
      </c>
      <c r="W293" s="77">
        <v>8168</v>
      </c>
      <c r="X293" s="77">
        <v>8171</v>
      </c>
      <c r="Y293" s="77">
        <v>8183</v>
      </c>
      <c r="Z293" s="77">
        <v>8193</v>
      </c>
      <c r="AA293" s="77">
        <v>8274</v>
      </c>
      <c r="AB293" s="77">
        <v>8140</v>
      </c>
      <c r="AC293" s="77">
        <v>8066</v>
      </c>
      <c r="AE293" s="70" t="s">
        <v>367</v>
      </c>
      <c r="AF293" s="70" t="s">
        <v>659</v>
      </c>
      <c r="AG293" s="245">
        <f t="shared" si="48"/>
        <v>5.288295071677295</v>
      </c>
      <c r="AH293" s="245">
        <f t="shared" si="49"/>
        <v>5.1909803890883985</v>
      </c>
      <c r="AI293" s="245">
        <f t="shared" si="50"/>
        <v>5.2565949791719255</v>
      </c>
      <c r="AJ293" s="245">
        <f t="shared" si="51"/>
        <v>5.073802522113632</v>
      </c>
      <c r="AK293" s="245">
        <f t="shared" si="52"/>
        <v>4.6991551111046217</v>
      </c>
      <c r="AL293" s="245">
        <f t="shared" si="53"/>
        <v>4.8670919033197357</v>
      </c>
      <c r="AM293" s="245">
        <f t="shared" si="54"/>
        <v>4.5896672631520996</v>
      </c>
      <c r="AN293" s="245">
        <f t="shared" si="55"/>
        <v>4.4910077058892215</v>
      </c>
      <c r="AO293" s="245">
        <f t="shared" si="56"/>
        <v>4.2296913435111438</v>
      </c>
      <c r="AP293" s="245">
        <f t="shared" si="57"/>
        <v>4.0897461465920948</v>
      </c>
      <c r="AQ293" s="245">
        <f t="shared" si="58"/>
        <v>3.9712256419301841</v>
      </c>
      <c r="AR293" s="245">
        <f t="shared" si="59"/>
        <v>4.0258801051498878</v>
      </c>
    </row>
    <row r="294" spans="1:44" x14ac:dyDescent="0.25">
      <c r="A294" s="70" t="s">
        <v>368</v>
      </c>
      <c r="B294" s="70" t="s">
        <v>660</v>
      </c>
      <c r="C294" s="77">
        <v>3986.8040312247699</v>
      </c>
      <c r="D294" s="77">
        <v>2959.5026840670998</v>
      </c>
      <c r="E294" s="77">
        <v>4105.8558908183104</v>
      </c>
      <c r="F294" s="77">
        <v>3850.8479647776198</v>
      </c>
      <c r="G294" s="77">
        <v>3665.1151410553998</v>
      </c>
      <c r="H294" s="77">
        <v>3553.2688407662399</v>
      </c>
      <c r="I294" s="77">
        <v>3473.32812205135</v>
      </c>
      <c r="J294" s="77">
        <v>2979.8214813533</v>
      </c>
      <c r="K294" s="77">
        <v>3723.9602884246701</v>
      </c>
      <c r="L294" s="77">
        <v>3871.60665183437</v>
      </c>
      <c r="M294" s="77">
        <v>3402.11275319067</v>
      </c>
      <c r="N294" s="77">
        <v>3375.2508660579301</v>
      </c>
      <c r="O294" s="77"/>
      <c r="P294" s="70" t="s">
        <v>368</v>
      </c>
      <c r="Q294" s="70" t="s">
        <v>660</v>
      </c>
      <c r="R294" s="77">
        <v>73406</v>
      </c>
      <c r="S294" s="77">
        <v>73950</v>
      </c>
      <c r="T294" s="77">
        <v>74178</v>
      </c>
      <c r="U294" s="77">
        <v>74426</v>
      </c>
      <c r="V294" s="77">
        <v>74905</v>
      </c>
      <c r="W294" s="77">
        <v>75383</v>
      </c>
      <c r="X294" s="77">
        <v>75966</v>
      </c>
      <c r="Y294" s="77">
        <v>76088</v>
      </c>
      <c r="Z294" s="77">
        <v>76770</v>
      </c>
      <c r="AA294" s="77">
        <v>77470</v>
      </c>
      <c r="AB294" s="77">
        <v>77832</v>
      </c>
      <c r="AC294" s="77">
        <v>78105</v>
      </c>
      <c r="AE294" s="70" t="s">
        <v>368</v>
      </c>
      <c r="AF294" s="70" t="s">
        <v>660</v>
      </c>
      <c r="AG294" s="245">
        <f t="shared" si="48"/>
        <v>54.311691567784244</v>
      </c>
      <c r="AH294" s="245">
        <f t="shared" si="49"/>
        <v>40.020320271360376</v>
      </c>
      <c r="AI294" s="245">
        <f t="shared" si="50"/>
        <v>55.351396516734212</v>
      </c>
      <c r="AJ294" s="245">
        <f t="shared" si="51"/>
        <v>51.740627801811463</v>
      </c>
      <c r="AK294" s="245">
        <f t="shared" si="52"/>
        <v>48.930180108876577</v>
      </c>
      <c r="AL294" s="245">
        <f t="shared" si="53"/>
        <v>47.136208969744374</v>
      </c>
      <c r="AM294" s="245">
        <f t="shared" si="54"/>
        <v>45.722140458249086</v>
      </c>
      <c r="AN294" s="245">
        <f t="shared" si="55"/>
        <v>39.162830950390337</v>
      </c>
      <c r="AO294" s="245">
        <f t="shared" si="56"/>
        <v>48.508014698771269</v>
      </c>
      <c r="AP294" s="245">
        <f t="shared" si="57"/>
        <v>49.975560240536595</v>
      </c>
      <c r="AQ294" s="245">
        <f t="shared" si="58"/>
        <v>43.710976888563444</v>
      </c>
      <c r="AR294" s="245">
        <f t="shared" si="59"/>
        <v>43.214273939670058</v>
      </c>
    </row>
    <row r="295" spans="1:44" x14ac:dyDescent="0.25">
      <c r="A295" s="70" t="s">
        <v>369</v>
      </c>
      <c r="B295" s="70" t="s">
        <v>661</v>
      </c>
      <c r="C295" s="77">
        <v>258.355181521416</v>
      </c>
      <c r="D295" s="77">
        <v>258.37368129098599</v>
      </c>
      <c r="E295" s="77">
        <v>256.980930880865</v>
      </c>
      <c r="F295" s="77">
        <v>249.39385655552201</v>
      </c>
      <c r="G295" s="77">
        <v>243.40715729221401</v>
      </c>
      <c r="H295" s="77">
        <v>225.30676921837301</v>
      </c>
      <c r="I295" s="77">
        <v>227.38038729632399</v>
      </c>
      <c r="J295" s="77">
        <v>220.452558839033</v>
      </c>
      <c r="K295" s="77">
        <v>206.08738187946599</v>
      </c>
      <c r="L295" s="77">
        <v>206.57921278739701</v>
      </c>
      <c r="M295" s="77">
        <v>201.56385328603301</v>
      </c>
      <c r="N295" s="77">
        <v>198.115722201762</v>
      </c>
      <c r="O295" s="77"/>
      <c r="P295" s="70" t="s">
        <v>369</v>
      </c>
      <c r="Q295" s="70" t="s">
        <v>661</v>
      </c>
      <c r="R295" s="77">
        <v>40902</v>
      </c>
      <c r="S295" s="77">
        <v>40860</v>
      </c>
      <c r="T295" s="77">
        <v>40892</v>
      </c>
      <c r="U295" s="77">
        <v>40942</v>
      </c>
      <c r="V295" s="77">
        <v>41078</v>
      </c>
      <c r="W295" s="77">
        <v>41278</v>
      </c>
      <c r="X295" s="77">
        <v>41508</v>
      </c>
      <c r="Y295" s="77">
        <v>41548</v>
      </c>
      <c r="Z295" s="77">
        <v>41904</v>
      </c>
      <c r="AA295" s="77">
        <v>42184</v>
      </c>
      <c r="AB295" s="77">
        <v>42116</v>
      </c>
      <c r="AC295" s="77">
        <v>42281</v>
      </c>
      <c r="AE295" s="70" t="s">
        <v>369</v>
      </c>
      <c r="AF295" s="70" t="s">
        <v>661</v>
      </c>
      <c r="AG295" s="245">
        <f t="shared" si="48"/>
        <v>6.3164437318814732</v>
      </c>
      <c r="AH295" s="245">
        <f t="shared" si="49"/>
        <v>6.3233891652223688</v>
      </c>
      <c r="AI295" s="245">
        <f t="shared" si="50"/>
        <v>6.2843815631630884</v>
      </c>
      <c r="AJ295" s="245">
        <f t="shared" si="51"/>
        <v>6.09139408322803</v>
      </c>
      <c r="AK295" s="245">
        <f t="shared" si="52"/>
        <v>5.9254870561423152</v>
      </c>
      <c r="AL295" s="245">
        <f t="shared" si="53"/>
        <v>5.4582772716307231</v>
      </c>
      <c r="AM295" s="245">
        <f t="shared" si="54"/>
        <v>5.4779894790479906</v>
      </c>
      <c r="AN295" s="245">
        <f t="shared" si="55"/>
        <v>5.305972822735944</v>
      </c>
      <c r="AO295" s="245">
        <f t="shared" si="56"/>
        <v>4.9180837600101661</v>
      </c>
      <c r="AP295" s="245">
        <f t="shared" si="57"/>
        <v>4.897098729077304</v>
      </c>
      <c r="AQ295" s="245">
        <f t="shared" si="58"/>
        <v>4.7859211056613402</v>
      </c>
      <c r="AR295" s="245">
        <f t="shared" si="59"/>
        <v>4.6856914974045552</v>
      </c>
    </row>
    <row r="296" spans="1:44" x14ac:dyDescent="0.25">
      <c r="A296" s="70" t="s">
        <v>370</v>
      </c>
      <c r="B296" s="70" t="s">
        <v>662</v>
      </c>
      <c r="C296" s="77">
        <v>140.641450653417</v>
      </c>
      <c r="D296" s="77">
        <v>136.78677565022599</v>
      </c>
      <c r="E296" s="77">
        <v>143.97760559441599</v>
      </c>
      <c r="F296" s="77">
        <v>141.81015866791401</v>
      </c>
      <c r="G296" s="77">
        <v>141.82605860116499</v>
      </c>
      <c r="H296" s="77">
        <v>135.67862696112499</v>
      </c>
      <c r="I296" s="77">
        <v>139.23513984682401</v>
      </c>
      <c r="J296" s="77">
        <v>135.93325978846201</v>
      </c>
      <c r="K296" s="77">
        <v>132.079246155498</v>
      </c>
      <c r="L296" s="77">
        <v>132.005247731217</v>
      </c>
      <c r="M296" s="77">
        <v>133.46250308892601</v>
      </c>
      <c r="N296" s="77">
        <v>143.714283741446</v>
      </c>
      <c r="O296" s="77"/>
      <c r="P296" s="70" t="s">
        <v>370</v>
      </c>
      <c r="Q296" s="70" t="s">
        <v>662</v>
      </c>
      <c r="R296" s="77">
        <v>27535</v>
      </c>
      <c r="S296" s="77">
        <v>27408</v>
      </c>
      <c r="T296" s="77">
        <v>27471</v>
      </c>
      <c r="U296" s="77">
        <v>27643</v>
      </c>
      <c r="V296" s="77">
        <v>27598</v>
      </c>
      <c r="W296" s="77">
        <v>27838</v>
      </c>
      <c r="X296" s="77">
        <v>27887</v>
      </c>
      <c r="Y296" s="77">
        <v>27913</v>
      </c>
      <c r="Z296" s="77">
        <v>28042</v>
      </c>
      <c r="AA296" s="77">
        <v>28181</v>
      </c>
      <c r="AB296" s="77">
        <v>28064</v>
      </c>
      <c r="AC296" s="77">
        <v>28080</v>
      </c>
      <c r="AE296" s="70" t="s">
        <v>370</v>
      </c>
      <c r="AF296" s="70" t="s">
        <v>662</v>
      </c>
      <c r="AG296" s="245">
        <f t="shared" si="48"/>
        <v>5.1077338170843296</v>
      </c>
      <c r="AH296" s="245">
        <f t="shared" si="49"/>
        <v>4.9907609329475333</v>
      </c>
      <c r="AI296" s="245">
        <f t="shared" si="50"/>
        <v>5.2410762474761023</v>
      </c>
      <c r="AJ296" s="245">
        <f t="shared" si="51"/>
        <v>5.1300567473832075</v>
      </c>
      <c r="AK296" s="245">
        <f t="shared" si="52"/>
        <v>5.1389977027742946</v>
      </c>
      <c r="AL296" s="245">
        <f t="shared" si="53"/>
        <v>4.8738640333761403</v>
      </c>
      <c r="AM296" s="245">
        <f t="shared" si="54"/>
        <v>4.9928332142870877</v>
      </c>
      <c r="AN296" s="245">
        <f t="shared" si="55"/>
        <v>4.8698907243385525</v>
      </c>
      <c r="AO296" s="245">
        <f t="shared" si="56"/>
        <v>4.710050857838171</v>
      </c>
      <c r="AP296" s="245">
        <f t="shared" si="57"/>
        <v>4.6841931702642565</v>
      </c>
      <c r="AQ296" s="245">
        <f t="shared" si="58"/>
        <v>4.7556479150843085</v>
      </c>
      <c r="AR296" s="245">
        <f t="shared" si="59"/>
        <v>5.1180300477722938</v>
      </c>
    </row>
    <row r="297" spans="1:44" x14ac:dyDescent="0.25">
      <c r="A297" s="70" t="s">
        <v>371</v>
      </c>
      <c r="B297" s="70" t="s">
        <v>663</v>
      </c>
      <c r="C297" s="77">
        <v>43.596883554941002</v>
      </c>
      <c r="D297" s="77">
        <v>46.884628348277197</v>
      </c>
      <c r="E297" s="77">
        <v>47.704805581746299</v>
      </c>
      <c r="F297" s="77">
        <v>49.355192237364101</v>
      </c>
      <c r="G297" s="77">
        <v>42.983199682786001</v>
      </c>
      <c r="H297" s="77">
        <v>40.454373446080503</v>
      </c>
      <c r="I297" s="77">
        <v>38.872782978466603</v>
      </c>
      <c r="J297" s="77">
        <v>40.424101354089998</v>
      </c>
      <c r="K297" s="77">
        <v>39.1152608349487</v>
      </c>
      <c r="L297" s="77">
        <v>36.204147673994903</v>
      </c>
      <c r="M297" s="77">
        <v>36.145678247385803</v>
      </c>
      <c r="N297" s="77">
        <v>35.5420356212474</v>
      </c>
      <c r="O297" s="77"/>
      <c r="P297" s="70" t="s">
        <v>371</v>
      </c>
      <c r="Q297" s="70" t="s">
        <v>663</v>
      </c>
      <c r="R297" s="77">
        <v>10173</v>
      </c>
      <c r="S297" s="77">
        <v>10112</v>
      </c>
      <c r="T297" s="77">
        <v>10059</v>
      </c>
      <c r="U297" s="77">
        <v>10041</v>
      </c>
      <c r="V297" s="77">
        <v>9904</v>
      </c>
      <c r="W297" s="77">
        <v>9886</v>
      </c>
      <c r="X297" s="77">
        <v>9776</v>
      </c>
      <c r="Y297" s="77">
        <v>9831</v>
      </c>
      <c r="Z297" s="77">
        <v>9864</v>
      </c>
      <c r="AA297" s="77">
        <v>9805</v>
      </c>
      <c r="AB297" s="77">
        <v>9785</v>
      </c>
      <c r="AC297" s="77">
        <v>9685</v>
      </c>
      <c r="AE297" s="70" t="s">
        <v>371</v>
      </c>
      <c r="AF297" s="70" t="s">
        <v>663</v>
      </c>
      <c r="AG297" s="245">
        <f t="shared" si="48"/>
        <v>4.2855483687153244</v>
      </c>
      <c r="AH297" s="245">
        <f t="shared" si="49"/>
        <v>4.6365336578596912</v>
      </c>
      <c r="AI297" s="245">
        <f t="shared" si="50"/>
        <v>4.7424998092997619</v>
      </c>
      <c r="AJ297" s="245">
        <f t="shared" si="51"/>
        <v>4.9153662222252859</v>
      </c>
      <c r="AK297" s="245">
        <f t="shared" si="52"/>
        <v>4.3399838128822692</v>
      </c>
      <c r="AL297" s="245">
        <f t="shared" si="53"/>
        <v>4.0920871379810349</v>
      </c>
      <c r="AM297" s="245">
        <f t="shared" si="54"/>
        <v>3.976348504343965</v>
      </c>
      <c r="AN297" s="245">
        <f t="shared" si="55"/>
        <v>4.1119012668182284</v>
      </c>
      <c r="AO297" s="245">
        <f t="shared" si="56"/>
        <v>3.9654562890256182</v>
      </c>
      <c r="AP297" s="245">
        <f t="shared" si="57"/>
        <v>3.6924168968888229</v>
      </c>
      <c r="AQ297" s="245">
        <f t="shared" si="58"/>
        <v>3.6939885791911911</v>
      </c>
      <c r="AR297" s="245">
        <f t="shared" si="59"/>
        <v>3.6698023356992668</v>
      </c>
    </row>
    <row r="298" spans="1:44" x14ac:dyDescent="0.25">
      <c r="A298" s="70" t="s">
        <v>372</v>
      </c>
      <c r="B298" s="70" t="s">
        <v>664</v>
      </c>
      <c r="C298" s="77">
        <v>683.29398574350205</v>
      </c>
      <c r="D298" s="77">
        <v>580.03852951906197</v>
      </c>
      <c r="E298" s="77">
        <v>739.29955338966101</v>
      </c>
      <c r="F298" s="77">
        <v>754.88245248268595</v>
      </c>
      <c r="G298" s="77">
        <v>759.59134413418099</v>
      </c>
      <c r="H298" s="77">
        <v>728.58754370724796</v>
      </c>
      <c r="I298" s="77">
        <v>738.02737413275997</v>
      </c>
      <c r="J298" s="77">
        <v>717.269835833814</v>
      </c>
      <c r="K298" s="77">
        <v>744.56704198428599</v>
      </c>
      <c r="L298" s="77">
        <v>775.90958751632604</v>
      </c>
      <c r="M298" s="77">
        <v>725.69083891092805</v>
      </c>
      <c r="N298" s="77">
        <v>751.71621048243901</v>
      </c>
      <c r="O298" s="77"/>
      <c r="P298" s="70" t="s">
        <v>372</v>
      </c>
      <c r="Q298" s="70" t="s">
        <v>664</v>
      </c>
      <c r="R298" s="77">
        <v>23099</v>
      </c>
      <c r="S298" s="77">
        <v>22969</v>
      </c>
      <c r="T298" s="77">
        <v>22944</v>
      </c>
      <c r="U298" s="77">
        <v>22967</v>
      </c>
      <c r="V298" s="77">
        <v>22972</v>
      </c>
      <c r="W298" s="77">
        <v>23196</v>
      </c>
      <c r="X298" s="77">
        <v>23241</v>
      </c>
      <c r="Y298" s="77">
        <v>23178</v>
      </c>
      <c r="Z298" s="77">
        <v>23167</v>
      </c>
      <c r="AA298" s="77">
        <v>23116</v>
      </c>
      <c r="AB298" s="77">
        <v>22992</v>
      </c>
      <c r="AC298" s="77">
        <v>22867</v>
      </c>
      <c r="AE298" s="70" t="s">
        <v>372</v>
      </c>
      <c r="AF298" s="70" t="s">
        <v>664</v>
      </c>
      <c r="AG298" s="245">
        <f t="shared" si="48"/>
        <v>29.581106790055934</v>
      </c>
      <c r="AH298" s="245">
        <f t="shared" si="49"/>
        <v>25.253103292222647</v>
      </c>
      <c r="AI298" s="245">
        <f t="shared" si="50"/>
        <v>32.221912194458724</v>
      </c>
      <c r="AJ298" s="245">
        <f t="shared" si="51"/>
        <v>32.868134823123867</v>
      </c>
      <c r="AK298" s="245">
        <f t="shared" si="52"/>
        <v>33.065964832586673</v>
      </c>
      <c r="AL298" s="245">
        <f t="shared" si="53"/>
        <v>31.410051030662526</v>
      </c>
      <c r="AM298" s="245">
        <f t="shared" si="54"/>
        <v>31.755405280872594</v>
      </c>
      <c r="AN298" s="245">
        <f t="shared" si="55"/>
        <v>30.946148754586851</v>
      </c>
      <c r="AO298" s="245">
        <f t="shared" si="56"/>
        <v>32.139122112672595</v>
      </c>
      <c r="AP298" s="245">
        <f t="shared" si="57"/>
        <v>33.565910517231615</v>
      </c>
      <c r="AQ298" s="245">
        <f t="shared" si="58"/>
        <v>31.562753954024355</v>
      </c>
      <c r="AR298" s="245">
        <f t="shared" si="59"/>
        <v>32.873407551600081</v>
      </c>
    </row>
    <row r="299" spans="1:44" ht="13" x14ac:dyDescent="0.3">
      <c r="A299" s="70" t="s">
        <v>373</v>
      </c>
      <c r="B299" s="70"/>
      <c r="C299" s="78">
        <v>69001.143931117913</v>
      </c>
      <c r="D299" s="78">
        <v>63991.013043758176</v>
      </c>
      <c r="E299" s="78">
        <v>69687.200919264666</v>
      </c>
      <c r="F299" s="78">
        <v>63719.055212998996</v>
      </c>
      <c r="G299" s="78">
        <v>60648.159852886245</v>
      </c>
      <c r="H299" s="78">
        <v>59515.014834830028</v>
      </c>
      <c r="I299" s="78">
        <v>58369.732180656247</v>
      </c>
      <c r="J299" s="78">
        <v>60130.366639202904</v>
      </c>
      <c r="K299" s="78">
        <v>60014.011478503606</v>
      </c>
      <c r="L299" s="78">
        <v>58273.543375807356</v>
      </c>
      <c r="M299" s="78">
        <v>56913.768884055753</v>
      </c>
      <c r="N299" s="78">
        <v>55337.030243365232</v>
      </c>
      <c r="O299" s="77"/>
      <c r="P299" s="70" t="s">
        <v>373</v>
      </c>
      <c r="Q299" s="70"/>
      <c r="R299" s="78">
        <f t="shared" ref="R299:AC299" si="60">SUM(R9:R298)</f>
        <v>9256347</v>
      </c>
      <c r="S299" s="78">
        <f t="shared" si="60"/>
        <v>9340682</v>
      </c>
      <c r="T299" s="78">
        <f t="shared" si="60"/>
        <v>9415570</v>
      </c>
      <c r="U299" s="78">
        <f t="shared" si="60"/>
        <v>9482855</v>
      </c>
      <c r="V299" s="78">
        <f t="shared" si="60"/>
        <v>9555893</v>
      </c>
      <c r="W299" s="78">
        <f t="shared" si="60"/>
        <v>9644864</v>
      </c>
      <c r="X299" s="78">
        <f t="shared" si="60"/>
        <v>9747355</v>
      </c>
      <c r="Y299" s="78">
        <f t="shared" si="60"/>
        <v>9851017</v>
      </c>
      <c r="Z299" s="78">
        <f t="shared" si="60"/>
        <v>9995153</v>
      </c>
      <c r="AA299" s="78">
        <f t="shared" si="60"/>
        <v>10120242</v>
      </c>
      <c r="AB299" s="78">
        <f t="shared" si="60"/>
        <v>10230185</v>
      </c>
      <c r="AC299" s="78">
        <f t="shared" si="60"/>
        <v>10327589</v>
      </c>
      <c r="AE299" s="1"/>
      <c r="AF299" s="69" t="s">
        <v>683</v>
      </c>
      <c r="AG299" s="102">
        <f t="shared" si="48"/>
        <v>7.454468153702309</v>
      </c>
      <c r="AH299" s="102">
        <f t="shared" si="49"/>
        <v>6.8507859537192441</v>
      </c>
      <c r="AI299" s="102">
        <f t="shared" si="50"/>
        <v>7.4012726706152323</v>
      </c>
      <c r="AJ299" s="102">
        <f t="shared" si="51"/>
        <v>6.7193957107853057</v>
      </c>
      <c r="AK299" s="102">
        <f t="shared" si="52"/>
        <v>6.3466763234881602</v>
      </c>
      <c r="AL299" s="102">
        <f t="shared" si="53"/>
        <v>6.17064323922349</v>
      </c>
      <c r="AM299" s="102">
        <f t="shared" si="54"/>
        <v>5.9882637064779365</v>
      </c>
      <c r="AN299" s="102">
        <f t="shared" si="55"/>
        <v>6.103975522446353</v>
      </c>
      <c r="AO299" s="102">
        <f t="shared" si="56"/>
        <v>6.0043114376041675</v>
      </c>
      <c r="AP299" s="102">
        <f t="shared" si="57"/>
        <v>5.7581175801732165</v>
      </c>
      <c r="AQ299" s="102">
        <f t="shared" si="58"/>
        <v>5.5633176608297656</v>
      </c>
      <c r="AR299" s="102">
        <f t="shared" si="59"/>
        <v>5.3581751019880084</v>
      </c>
    </row>
  </sheetData>
  <sortState xmlns:xlrd2="http://schemas.microsoft.com/office/spreadsheetml/2017/richdata2" ref="P9:Z298">
    <sortCondition ref="P9:P298"/>
  </sortState>
  <hyperlinks>
    <hyperlink ref="A1" location="'Innehåll-Content'!A1" display="Tillbaka till innehåll - Back to content" xr:uid="{00000000-0004-0000-0200-000000000000}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350"/>
  <sheetViews>
    <sheetView zoomScaleNormal="100" workbookViewId="0">
      <pane ySplit="7" topLeftCell="A285" activePane="bottomLeft" state="frozen"/>
      <selection pane="bottomLeft" activeCell="W303" sqref="W303"/>
    </sheetView>
  </sheetViews>
  <sheetFormatPr defaultRowHeight="12.5" x14ac:dyDescent="0.25"/>
  <cols>
    <col min="1" max="1" width="9.1796875" customWidth="1"/>
    <col min="2" max="2" width="15.26953125" bestFit="1" customWidth="1"/>
    <col min="13" max="13" width="28.453125" customWidth="1"/>
    <col min="24" max="24" width="34.453125" customWidth="1"/>
  </cols>
  <sheetData>
    <row r="1" spans="1:31" ht="13" x14ac:dyDescent="0.3">
      <c r="A1" s="157" t="s">
        <v>693</v>
      </c>
      <c r="L1" s="168" t="s">
        <v>716</v>
      </c>
    </row>
    <row r="3" spans="1:31" s="232" customFormat="1" ht="29.25" customHeight="1" x14ac:dyDescent="0.25">
      <c r="A3" s="273" t="s">
        <v>699</v>
      </c>
      <c r="B3" s="274"/>
      <c r="C3" s="274"/>
      <c r="D3" s="274"/>
      <c r="E3" s="231"/>
      <c r="F3" s="231"/>
      <c r="G3" s="233"/>
      <c r="H3" s="233"/>
      <c r="I3" s="262"/>
      <c r="J3" s="247"/>
      <c r="L3" s="273" t="s">
        <v>714</v>
      </c>
      <c r="M3" s="274"/>
      <c r="N3" s="274"/>
      <c r="O3" s="274"/>
      <c r="P3" s="255"/>
      <c r="Q3" s="255"/>
      <c r="R3" s="255"/>
      <c r="S3" s="255"/>
      <c r="T3" s="249"/>
      <c r="U3" s="249"/>
      <c r="W3" s="273" t="s">
        <v>742</v>
      </c>
      <c r="X3" s="274"/>
      <c r="Y3" s="274"/>
      <c r="Z3" s="274"/>
      <c r="AB3" s="228"/>
      <c r="AC3" s="227"/>
      <c r="AD3" s="227"/>
      <c r="AE3" s="227"/>
    </row>
    <row r="4" spans="1:31" s="232" customFormat="1" ht="29.25" customHeight="1" x14ac:dyDescent="0.2">
      <c r="A4" s="275" t="s">
        <v>685</v>
      </c>
      <c r="B4" s="276"/>
      <c r="C4" s="276"/>
      <c r="D4" s="276"/>
      <c r="E4" s="227"/>
      <c r="F4" s="227"/>
      <c r="G4" s="234"/>
      <c r="H4" s="234"/>
      <c r="I4" s="263"/>
      <c r="J4" s="248"/>
      <c r="L4" s="275" t="s">
        <v>715</v>
      </c>
      <c r="M4" s="276"/>
      <c r="N4" s="276"/>
      <c r="O4" s="276"/>
      <c r="P4" s="255"/>
      <c r="Q4" s="255"/>
      <c r="R4" s="255"/>
      <c r="S4" s="255"/>
      <c r="T4" s="249"/>
      <c r="U4" s="249"/>
      <c r="W4" s="275" t="s">
        <v>743</v>
      </c>
      <c r="X4" s="276"/>
      <c r="Y4" s="276"/>
      <c r="Z4" s="276"/>
      <c r="AB4" s="229"/>
      <c r="AC4" s="227"/>
      <c r="AD4" s="227"/>
      <c r="AE4" s="227"/>
    </row>
    <row r="5" spans="1:31" ht="13" thickBot="1" x14ac:dyDescent="0.3">
      <c r="A5" s="43"/>
      <c r="B5" s="43"/>
      <c r="C5" s="43"/>
      <c r="D5" s="43"/>
      <c r="E5" s="43"/>
      <c r="F5" s="43"/>
      <c r="G5" s="44"/>
      <c r="H5" s="44"/>
      <c r="I5" s="44"/>
      <c r="J5" s="44"/>
      <c r="L5" s="43"/>
      <c r="M5" s="43"/>
      <c r="N5" s="43"/>
      <c r="O5" s="43"/>
      <c r="P5" s="43"/>
      <c r="Q5" s="43"/>
      <c r="R5" s="44"/>
      <c r="S5" s="44"/>
      <c r="T5" s="44"/>
      <c r="U5" s="44"/>
      <c r="W5" s="43"/>
      <c r="X5" s="43"/>
      <c r="Y5" s="43"/>
      <c r="Z5" s="43"/>
      <c r="AA5" s="43"/>
      <c r="AB5" s="43"/>
    </row>
    <row r="6" spans="1:31" x14ac:dyDescent="0.25">
      <c r="A6" s="85" t="s">
        <v>374</v>
      </c>
      <c r="B6" s="85" t="s">
        <v>665</v>
      </c>
      <c r="C6" s="85"/>
      <c r="D6" s="85"/>
      <c r="E6" s="85"/>
      <c r="F6" s="85"/>
      <c r="G6" s="239"/>
      <c r="H6" s="239"/>
      <c r="I6" s="239"/>
      <c r="J6" s="239"/>
      <c r="L6" s="85" t="s">
        <v>374</v>
      </c>
      <c r="M6" s="85" t="s">
        <v>665</v>
      </c>
      <c r="N6" s="85"/>
      <c r="O6" s="85"/>
      <c r="P6" s="85"/>
      <c r="Q6" s="85"/>
      <c r="R6" s="239"/>
      <c r="S6" s="239"/>
      <c r="T6" s="239"/>
      <c r="U6" s="239"/>
      <c r="W6" s="85" t="s">
        <v>374</v>
      </c>
      <c r="X6" s="85" t="s">
        <v>665</v>
      </c>
      <c r="Y6" s="85"/>
      <c r="Z6" s="85"/>
      <c r="AA6" s="85"/>
      <c r="AC6" s="239"/>
      <c r="AD6" s="239"/>
      <c r="AE6" s="239"/>
    </row>
    <row r="7" spans="1:31" ht="13" thickBot="1" x14ac:dyDescent="0.3">
      <c r="A7" s="72" t="s">
        <v>39</v>
      </c>
      <c r="B7" s="72" t="s">
        <v>666</v>
      </c>
      <c r="C7" s="86" t="s">
        <v>7</v>
      </c>
      <c r="D7" s="86" t="s">
        <v>8</v>
      </c>
      <c r="E7" s="86">
        <v>2014</v>
      </c>
      <c r="F7" s="86">
        <v>2015</v>
      </c>
      <c r="G7" s="86">
        <v>2016</v>
      </c>
      <c r="H7" s="86">
        <v>2017</v>
      </c>
      <c r="I7" s="86">
        <v>2018</v>
      </c>
      <c r="J7" s="86">
        <v>2019</v>
      </c>
      <c r="L7" s="72" t="s">
        <v>39</v>
      </c>
      <c r="M7" s="72" t="s">
        <v>666</v>
      </c>
      <c r="N7" s="86" t="s">
        <v>7</v>
      </c>
      <c r="O7" s="86" t="s">
        <v>8</v>
      </c>
      <c r="P7" s="86">
        <v>2014</v>
      </c>
      <c r="Q7" s="86">
        <v>2015</v>
      </c>
      <c r="R7" s="86" t="s">
        <v>1050</v>
      </c>
      <c r="S7" s="86">
        <v>2017</v>
      </c>
      <c r="T7" s="86">
        <v>2018</v>
      </c>
      <c r="U7" s="86" t="s">
        <v>1092</v>
      </c>
      <c r="W7" s="72" t="s">
        <v>39</v>
      </c>
      <c r="X7" s="72" t="s">
        <v>666</v>
      </c>
      <c r="Y7" s="86" t="s">
        <v>7</v>
      </c>
      <c r="Z7" s="86" t="s">
        <v>8</v>
      </c>
      <c r="AA7" s="86">
        <v>2014</v>
      </c>
      <c r="AB7" s="86">
        <v>2015</v>
      </c>
      <c r="AC7" s="86" t="s">
        <v>1050</v>
      </c>
      <c r="AD7" s="86">
        <v>2017</v>
      </c>
      <c r="AE7" s="86">
        <v>2018</v>
      </c>
    </row>
    <row r="8" spans="1:31" x14ac:dyDescent="0.25">
      <c r="A8" s="70" t="s">
        <v>83</v>
      </c>
      <c r="B8" s="70" t="s">
        <v>375</v>
      </c>
      <c r="C8" s="77">
        <v>125.728640423667</v>
      </c>
      <c r="D8" s="77">
        <v>116.995272776541</v>
      </c>
      <c r="E8" s="77">
        <v>130.62401042415601</v>
      </c>
      <c r="F8" s="77">
        <v>129.62291364274901</v>
      </c>
      <c r="G8" s="77">
        <v>115.398245440813</v>
      </c>
      <c r="H8" s="77">
        <v>103.385476028014</v>
      </c>
      <c r="I8" s="77">
        <v>107.006613834124</v>
      </c>
      <c r="J8" s="77">
        <v>70.3090172955866</v>
      </c>
      <c r="L8" s="199" t="s">
        <v>83</v>
      </c>
      <c r="M8" s="200" t="s">
        <v>752</v>
      </c>
      <c r="N8" s="201">
        <v>13659</v>
      </c>
      <c r="O8" s="201">
        <v>13640</v>
      </c>
      <c r="P8" s="201">
        <v>13935</v>
      </c>
      <c r="Q8" s="201">
        <v>15114</v>
      </c>
      <c r="R8" s="201">
        <v>15985</v>
      </c>
      <c r="S8" s="201">
        <v>15939</v>
      </c>
      <c r="T8" s="201">
        <v>15610</v>
      </c>
      <c r="U8" s="201"/>
      <c r="W8" s="70" t="s">
        <v>83</v>
      </c>
      <c r="X8" s="70" t="s">
        <v>375</v>
      </c>
      <c r="Y8" s="201">
        <f>(C8*1000)/N8</f>
        <v>9.2048202960441472</v>
      </c>
      <c r="Z8" s="201">
        <f t="shared" ref="Z8:AE8" si="0">(D8*1000)/O8</f>
        <v>8.5773660393358497</v>
      </c>
      <c r="AA8" s="201">
        <f t="shared" si="0"/>
        <v>9.3738077089455345</v>
      </c>
      <c r="AB8" s="201">
        <f t="shared" si="0"/>
        <v>8.5763473364264264</v>
      </c>
      <c r="AC8" s="201">
        <f t="shared" si="0"/>
        <v>7.219158300957961</v>
      </c>
      <c r="AD8" s="201">
        <f t="shared" si="0"/>
        <v>6.4863213519050129</v>
      </c>
      <c r="AE8" s="201">
        <f t="shared" si="0"/>
        <v>6.8550040893096735</v>
      </c>
    </row>
    <row r="9" spans="1:31" x14ac:dyDescent="0.25">
      <c r="A9" s="70" t="s">
        <v>84</v>
      </c>
      <c r="B9" s="70" t="s">
        <v>376</v>
      </c>
      <c r="C9" s="77">
        <v>108.445458835867</v>
      </c>
      <c r="D9" s="77">
        <v>105.318228955458</v>
      </c>
      <c r="E9" s="77">
        <v>101.519842947957</v>
      </c>
      <c r="F9" s="77">
        <v>102.73329160345401</v>
      </c>
      <c r="G9" s="77">
        <v>96.586005093892595</v>
      </c>
      <c r="H9" s="77">
        <v>93.760779808464406</v>
      </c>
      <c r="I9" s="77">
        <v>89.225102701732496</v>
      </c>
      <c r="J9" s="77">
        <v>85.489918982523207</v>
      </c>
      <c r="L9" s="202" t="s">
        <v>84</v>
      </c>
      <c r="M9" s="203" t="s">
        <v>753</v>
      </c>
      <c r="N9" s="201">
        <v>5878</v>
      </c>
      <c r="O9" s="201">
        <v>6149</v>
      </c>
      <c r="P9" s="201">
        <v>6422</v>
      </c>
      <c r="Q9" s="201">
        <v>6859</v>
      </c>
      <c r="R9" s="201">
        <v>7244</v>
      </c>
      <c r="S9" s="201">
        <v>7772</v>
      </c>
      <c r="T9" s="201">
        <v>8146</v>
      </c>
      <c r="U9" s="201"/>
      <c r="W9" s="70" t="s">
        <v>84</v>
      </c>
      <c r="X9" s="70" t="s">
        <v>376</v>
      </c>
      <c r="Y9" s="201">
        <f t="shared" ref="Y9:Y72" si="1">(C9*1000)/N9</f>
        <v>18.449380543699728</v>
      </c>
      <c r="Z9" s="201">
        <f t="shared" ref="Z9:Z72" si="2">(D9*1000)/O9</f>
        <v>17.127700269223936</v>
      </c>
      <c r="AA9" s="201">
        <f t="shared" ref="AA9:AA72" si="3">(E9*1000)/P9</f>
        <v>15.808134996567581</v>
      </c>
      <c r="AB9" s="201">
        <f t="shared" ref="AB9:AB72" si="4">(F9*1000)/Q9</f>
        <v>14.97788184916956</v>
      </c>
      <c r="AC9" s="201">
        <f t="shared" ref="AC9:AC72" si="5">(G9*1000)/R9</f>
        <v>13.333242006335256</v>
      </c>
      <c r="AD9" s="201">
        <f t="shared" ref="AD9:AD72" si="6">(H9*1000)/S9</f>
        <v>12.063919172473547</v>
      </c>
      <c r="AE9" s="201">
        <f t="shared" ref="AE9:AE72" si="7">(I9*1000)/T9</f>
        <v>10.95324118607077</v>
      </c>
    </row>
    <row r="10" spans="1:31" x14ac:dyDescent="0.25">
      <c r="A10" s="70" t="s">
        <v>85</v>
      </c>
      <c r="B10" s="70" t="s">
        <v>377</v>
      </c>
      <c r="C10" s="77">
        <v>91.390103750601696</v>
      </c>
      <c r="D10" s="77">
        <v>89.329902726169905</v>
      </c>
      <c r="E10" s="77">
        <v>87.086504644328301</v>
      </c>
      <c r="F10" s="77">
        <v>88.518719316359906</v>
      </c>
      <c r="G10" s="77">
        <v>87.283520025294806</v>
      </c>
      <c r="H10" s="77">
        <v>86.211887785141897</v>
      </c>
      <c r="I10" s="77">
        <v>84.198726391533199</v>
      </c>
      <c r="J10" s="77">
        <v>81.968461576712798</v>
      </c>
      <c r="L10" s="202" t="s">
        <v>85</v>
      </c>
      <c r="M10" s="203" t="s">
        <v>754</v>
      </c>
      <c r="N10" s="201">
        <v>7728</v>
      </c>
      <c r="O10" s="201">
        <v>7845</v>
      </c>
      <c r="P10" s="201">
        <v>8448</v>
      </c>
      <c r="Q10" s="201">
        <v>8894</v>
      </c>
      <c r="R10" s="201">
        <v>9419</v>
      </c>
      <c r="S10" s="201">
        <v>9827</v>
      </c>
      <c r="T10" s="201">
        <v>10099</v>
      </c>
      <c r="U10" s="201"/>
      <c r="W10" s="70" t="s">
        <v>85</v>
      </c>
      <c r="X10" s="70" t="s">
        <v>377</v>
      </c>
      <c r="Y10" s="201">
        <f t="shared" si="1"/>
        <v>11.825841582634796</v>
      </c>
      <c r="Z10" s="201">
        <f t="shared" si="2"/>
        <v>11.386858218759707</v>
      </c>
      <c r="AA10" s="201">
        <f t="shared" si="3"/>
        <v>10.308535114148711</v>
      </c>
      <c r="AB10" s="201">
        <f t="shared" si="4"/>
        <v>9.9526331590240495</v>
      </c>
      <c r="AC10" s="201">
        <f t="shared" si="5"/>
        <v>9.2667501884801791</v>
      </c>
      <c r="AD10" s="201">
        <f t="shared" si="6"/>
        <v>8.7729610038813366</v>
      </c>
      <c r="AE10" s="201">
        <f t="shared" si="7"/>
        <v>8.3373330420371516</v>
      </c>
    </row>
    <row r="11" spans="1:31" x14ac:dyDescent="0.25">
      <c r="A11" s="70" t="s">
        <v>86</v>
      </c>
      <c r="B11" s="70" t="s">
        <v>378</v>
      </c>
      <c r="C11" s="77">
        <v>116.405874742015</v>
      </c>
      <c r="D11" s="77">
        <v>114.52639491201199</v>
      </c>
      <c r="E11" s="77">
        <v>116.920927831532</v>
      </c>
      <c r="F11" s="77">
        <v>117.95390954080599</v>
      </c>
      <c r="G11" s="77">
        <v>116.156491673242</v>
      </c>
      <c r="H11" s="77">
        <v>112.78565076327</v>
      </c>
      <c r="I11" s="77">
        <v>105.822758887794</v>
      </c>
      <c r="J11" s="77">
        <v>98.873164485842096</v>
      </c>
      <c r="L11" s="204" t="s">
        <v>86</v>
      </c>
      <c r="M11" s="205" t="s">
        <v>755</v>
      </c>
      <c r="N11" s="201">
        <v>9060</v>
      </c>
      <c r="O11" s="201">
        <v>9503</v>
      </c>
      <c r="P11" s="201">
        <v>9755</v>
      </c>
      <c r="Q11" s="201">
        <v>10476</v>
      </c>
      <c r="R11" s="201">
        <v>11213</v>
      </c>
      <c r="S11" s="201">
        <v>11595</v>
      </c>
      <c r="T11" s="201">
        <v>11342</v>
      </c>
      <c r="U11" s="201"/>
      <c r="W11" s="70" t="s">
        <v>86</v>
      </c>
      <c r="X11" s="70" t="s">
        <v>378</v>
      </c>
      <c r="Y11" s="201">
        <f t="shared" si="1"/>
        <v>12.848330545476269</v>
      </c>
      <c r="Z11" s="201">
        <f t="shared" si="2"/>
        <v>12.05160422098411</v>
      </c>
      <c r="AA11" s="201">
        <f t="shared" si="3"/>
        <v>11.985743498875653</v>
      </c>
      <c r="AB11" s="201">
        <f t="shared" si="4"/>
        <v>11.259441536923061</v>
      </c>
      <c r="AC11" s="201">
        <f t="shared" si="5"/>
        <v>10.359091382613217</v>
      </c>
      <c r="AD11" s="201">
        <f t="shared" si="6"/>
        <v>9.7270936406442434</v>
      </c>
      <c r="AE11" s="201">
        <f t="shared" si="7"/>
        <v>9.3301674208952559</v>
      </c>
    </row>
    <row r="12" spans="1:31" x14ac:dyDescent="0.25">
      <c r="A12" s="70" t="s">
        <v>87</v>
      </c>
      <c r="B12" s="70" t="s">
        <v>379</v>
      </c>
      <c r="C12" s="77">
        <v>112.278940058513</v>
      </c>
      <c r="D12" s="77">
        <v>122.090678384092</v>
      </c>
      <c r="E12" s="77">
        <v>118.00359071512101</v>
      </c>
      <c r="F12" s="77">
        <v>128.338888852255</v>
      </c>
      <c r="G12" s="77">
        <v>134.807126499677</v>
      </c>
      <c r="H12" s="77">
        <v>108.919714553964</v>
      </c>
      <c r="I12" s="77">
        <v>109.224676427661</v>
      </c>
      <c r="J12" s="77">
        <v>107.63442649232699</v>
      </c>
      <c r="L12" s="204" t="s">
        <v>87</v>
      </c>
      <c r="M12" s="205" t="s">
        <v>756</v>
      </c>
      <c r="N12" s="201">
        <v>20106</v>
      </c>
      <c r="O12" s="201">
        <v>19528</v>
      </c>
      <c r="P12" s="201">
        <v>20939</v>
      </c>
      <c r="Q12" s="201">
        <v>21274</v>
      </c>
      <c r="R12" s="201">
        <v>22503</v>
      </c>
      <c r="S12" s="201">
        <v>24720</v>
      </c>
      <c r="T12" s="201">
        <v>25622</v>
      </c>
      <c r="U12" s="201"/>
      <c r="W12" s="70" t="s">
        <v>87</v>
      </c>
      <c r="X12" s="70" t="s">
        <v>379</v>
      </c>
      <c r="Y12" s="201">
        <f t="shared" si="1"/>
        <v>5.584349948200189</v>
      </c>
      <c r="Z12" s="201">
        <f t="shared" si="2"/>
        <v>6.2520830798900038</v>
      </c>
      <c r="AA12" s="201">
        <f t="shared" si="3"/>
        <v>5.6355886486996045</v>
      </c>
      <c r="AB12" s="201">
        <f t="shared" si="4"/>
        <v>6.032663761034831</v>
      </c>
      <c r="AC12" s="201">
        <f t="shared" si="5"/>
        <v>5.9906290938842375</v>
      </c>
      <c r="AD12" s="201">
        <f t="shared" si="6"/>
        <v>4.4061373201441754</v>
      </c>
      <c r="AE12" s="201">
        <f t="shared" si="7"/>
        <v>4.2629254713785416</v>
      </c>
    </row>
    <row r="13" spans="1:31" x14ac:dyDescent="0.25">
      <c r="A13" s="70" t="s">
        <v>88</v>
      </c>
      <c r="B13" s="70" t="s">
        <v>380</v>
      </c>
      <c r="C13" s="77">
        <v>65.4685945903842</v>
      </c>
      <c r="D13" s="77">
        <v>65.605347417016603</v>
      </c>
      <c r="E13" s="77">
        <v>65.385178424082795</v>
      </c>
      <c r="F13" s="77">
        <v>66.515669614396401</v>
      </c>
      <c r="G13" s="77">
        <v>63.425885450990002</v>
      </c>
      <c r="H13" s="77">
        <v>61.442144186106503</v>
      </c>
      <c r="I13" s="77">
        <v>58.494577790981502</v>
      </c>
      <c r="J13" s="77">
        <v>57.450033700487701</v>
      </c>
      <c r="L13" s="204" t="s">
        <v>88</v>
      </c>
      <c r="M13" s="205" t="s">
        <v>757</v>
      </c>
      <c r="N13" s="201">
        <v>6072</v>
      </c>
      <c r="O13" s="201">
        <v>6429</v>
      </c>
      <c r="P13" s="201">
        <v>6530</v>
      </c>
      <c r="Q13" s="201">
        <v>6821</v>
      </c>
      <c r="R13" s="201">
        <v>7365</v>
      </c>
      <c r="S13" s="201">
        <v>8040</v>
      </c>
      <c r="T13" s="201">
        <v>8324</v>
      </c>
      <c r="U13" s="201"/>
      <c r="W13" s="70" t="s">
        <v>88</v>
      </c>
      <c r="X13" s="70" t="s">
        <v>380</v>
      </c>
      <c r="Y13" s="201">
        <f t="shared" si="1"/>
        <v>10.782047857441404</v>
      </c>
      <c r="Z13" s="201">
        <f t="shared" si="2"/>
        <v>10.204595958472018</v>
      </c>
      <c r="AA13" s="201">
        <f t="shared" si="3"/>
        <v>10.01304416907853</v>
      </c>
      <c r="AB13" s="201">
        <f t="shared" si="4"/>
        <v>9.7516008817470183</v>
      </c>
      <c r="AC13" s="201">
        <f t="shared" si="5"/>
        <v>8.6117970741330616</v>
      </c>
      <c r="AD13" s="201">
        <f t="shared" si="6"/>
        <v>7.6420577345903613</v>
      </c>
      <c r="AE13" s="201">
        <f t="shared" si="7"/>
        <v>7.0272198211174315</v>
      </c>
    </row>
    <row r="14" spans="1:31" x14ac:dyDescent="0.25">
      <c r="A14" s="70" t="s">
        <v>89</v>
      </c>
      <c r="B14" s="70" t="s">
        <v>381</v>
      </c>
      <c r="C14" s="77">
        <v>227.19080588489601</v>
      </c>
      <c r="D14" s="77">
        <v>212.949723964865</v>
      </c>
      <c r="E14" s="77">
        <v>196.91001717997901</v>
      </c>
      <c r="F14" s="77">
        <v>197.68770163190899</v>
      </c>
      <c r="G14" s="77">
        <v>187.49037314508999</v>
      </c>
      <c r="H14" s="77">
        <v>180.64590383449001</v>
      </c>
      <c r="I14" s="77">
        <v>173.62862278323701</v>
      </c>
      <c r="J14" s="77">
        <v>168.08883168712799</v>
      </c>
      <c r="L14" s="204" t="s">
        <v>89</v>
      </c>
      <c r="M14" s="205" t="s">
        <v>758</v>
      </c>
      <c r="N14" s="201">
        <v>34294</v>
      </c>
      <c r="O14" s="201">
        <v>34960</v>
      </c>
      <c r="P14" s="201">
        <v>37497</v>
      </c>
      <c r="Q14" s="201">
        <v>38552</v>
      </c>
      <c r="R14" s="201">
        <v>38696</v>
      </c>
      <c r="S14" s="201">
        <v>40858</v>
      </c>
      <c r="T14" s="201">
        <v>41809</v>
      </c>
      <c r="U14" s="201"/>
      <c r="W14" s="70" t="s">
        <v>89</v>
      </c>
      <c r="X14" s="70" t="s">
        <v>381</v>
      </c>
      <c r="Y14" s="201">
        <f t="shared" si="1"/>
        <v>6.6247975122440081</v>
      </c>
      <c r="Z14" s="201">
        <f t="shared" si="2"/>
        <v>6.0912392438462533</v>
      </c>
      <c r="AA14" s="201">
        <f t="shared" si="3"/>
        <v>5.2513538997780893</v>
      </c>
      <c r="AB14" s="201">
        <f t="shared" si="4"/>
        <v>5.1278196107052549</v>
      </c>
      <c r="AC14" s="201">
        <f t="shared" si="5"/>
        <v>4.8452132816076592</v>
      </c>
      <c r="AD14" s="201">
        <f t="shared" si="6"/>
        <v>4.4213104859388617</v>
      </c>
      <c r="AE14" s="201">
        <f t="shared" si="7"/>
        <v>4.1529006382175373</v>
      </c>
    </row>
    <row r="15" spans="1:31" x14ac:dyDescent="0.25">
      <c r="A15" s="70" t="s">
        <v>90</v>
      </c>
      <c r="B15" s="70" t="s">
        <v>382</v>
      </c>
      <c r="C15" s="77">
        <v>143.603476204336</v>
      </c>
      <c r="D15" s="77">
        <v>144.05061116996501</v>
      </c>
      <c r="E15" s="77">
        <v>139.92060505063401</v>
      </c>
      <c r="F15" s="77">
        <v>147.67574282256899</v>
      </c>
      <c r="G15" s="77">
        <v>137.065553145449</v>
      </c>
      <c r="H15" s="77">
        <v>137.72410861568301</v>
      </c>
      <c r="I15" s="77">
        <v>137.08822587177801</v>
      </c>
      <c r="J15" s="77">
        <v>130.11494821327</v>
      </c>
      <c r="L15" s="204" t="s">
        <v>90</v>
      </c>
      <c r="M15" s="205" t="s">
        <v>759</v>
      </c>
      <c r="N15" s="201">
        <v>16342</v>
      </c>
      <c r="O15" s="201">
        <v>16168</v>
      </c>
      <c r="P15" s="201">
        <v>16935</v>
      </c>
      <c r="Q15" s="201">
        <v>18403</v>
      </c>
      <c r="R15" s="201">
        <v>18945</v>
      </c>
      <c r="S15" s="201">
        <v>21309</v>
      </c>
      <c r="T15" s="201">
        <v>21892</v>
      </c>
      <c r="U15" s="201"/>
      <c r="W15" s="70" t="s">
        <v>90</v>
      </c>
      <c r="X15" s="70" t="s">
        <v>382</v>
      </c>
      <c r="Y15" s="201">
        <f t="shared" si="1"/>
        <v>8.7873868684577161</v>
      </c>
      <c r="Z15" s="201">
        <f t="shared" si="2"/>
        <v>8.9096122692952129</v>
      </c>
      <c r="AA15" s="201">
        <f t="shared" si="3"/>
        <v>8.2622146472178333</v>
      </c>
      <c r="AB15" s="201">
        <f t="shared" si="4"/>
        <v>8.0245472380899301</v>
      </c>
      <c r="AC15" s="201">
        <f t="shared" si="5"/>
        <v>7.2349196698574296</v>
      </c>
      <c r="AD15" s="201">
        <f t="shared" si="6"/>
        <v>6.4631896670741478</v>
      </c>
      <c r="AE15" s="201">
        <f t="shared" si="7"/>
        <v>6.2620238384696698</v>
      </c>
    </row>
    <row r="16" spans="1:31" x14ac:dyDescent="0.25">
      <c r="A16" s="70" t="s">
        <v>91</v>
      </c>
      <c r="B16" s="70" t="s">
        <v>383</v>
      </c>
      <c r="C16" s="77">
        <v>26.498858245763</v>
      </c>
      <c r="D16" s="77">
        <v>25.404959236541298</v>
      </c>
      <c r="E16" s="77">
        <v>24.879451662760701</v>
      </c>
      <c r="F16" s="77">
        <v>24.4524471893567</v>
      </c>
      <c r="G16" s="77">
        <v>23.687571605740999</v>
      </c>
      <c r="H16" s="77">
        <v>23.201481038755301</v>
      </c>
      <c r="I16" s="77">
        <v>22.4991302574069</v>
      </c>
      <c r="J16" s="77">
        <v>22.104320540884501</v>
      </c>
      <c r="L16" s="204" t="s">
        <v>91</v>
      </c>
      <c r="M16" s="205" t="s">
        <v>760</v>
      </c>
      <c r="N16" s="201">
        <v>2079</v>
      </c>
      <c r="O16" s="201">
        <v>1922</v>
      </c>
      <c r="P16" s="201">
        <v>1990</v>
      </c>
      <c r="Q16" s="201">
        <v>2035</v>
      </c>
      <c r="R16" s="201">
        <v>2178</v>
      </c>
      <c r="S16" s="201">
        <v>2347</v>
      </c>
      <c r="T16" s="201">
        <v>2424</v>
      </c>
      <c r="U16" s="201"/>
      <c r="W16" s="70" t="s">
        <v>91</v>
      </c>
      <c r="X16" s="70" t="s">
        <v>383</v>
      </c>
      <c r="Y16" s="201">
        <f t="shared" si="1"/>
        <v>12.745963562175564</v>
      </c>
      <c r="Z16" s="201">
        <f t="shared" si="2"/>
        <v>13.217980872289957</v>
      </c>
      <c r="AA16" s="201">
        <f t="shared" si="3"/>
        <v>12.502237016462663</v>
      </c>
      <c r="AB16" s="201">
        <f t="shared" si="4"/>
        <v>12.015944564794447</v>
      </c>
      <c r="AC16" s="201">
        <f t="shared" si="5"/>
        <v>10.875836366272267</v>
      </c>
      <c r="AD16" s="201">
        <f t="shared" si="6"/>
        <v>9.8855905576290155</v>
      </c>
      <c r="AE16" s="201">
        <f t="shared" si="7"/>
        <v>9.2818194131216583</v>
      </c>
    </row>
    <row r="17" spans="1:31" x14ac:dyDescent="0.25">
      <c r="A17" s="70" t="s">
        <v>92</v>
      </c>
      <c r="B17" s="70" t="s">
        <v>384</v>
      </c>
      <c r="C17" s="77">
        <v>161.311069024723</v>
      </c>
      <c r="D17" s="77">
        <v>162.35581570404801</v>
      </c>
      <c r="E17" s="77">
        <v>161.90263536650201</v>
      </c>
      <c r="F17" s="77">
        <v>164.135726534913</v>
      </c>
      <c r="G17" s="77">
        <v>162.324686939613</v>
      </c>
      <c r="H17" s="77">
        <v>159.376751629279</v>
      </c>
      <c r="I17" s="77">
        <v>159.67595181096499</v>
      </c>
      <c r="J17" s="77">
        <v>156.825469417199</v>
      </c>
      <c r="L17" s="204" t="s">
        <v>92</v>
      </c>
      <c r="M17" s="205" t="s">
        <v>761</v>
      </c>
      <c r="N17" s="201">
        <v>19925</v>
      </c>
      <c r="O17" s="201">
        <v>20526</v>
      </c>
      <c r="P17" s="201">
        <v>21375</v>
      </c>
      <c r="Q17" s="201">
        <v>22383</v>
      </c>
      <c r="R17" s="201">
        <v>23598</v>
      </c>
      <c r="S17" s="201">
        <v>25193</v>
      </c>
      <c r="T17" s="201">
        <v>26361</v>
      </c>
      <c r="U17" s="201"/>
      <c r="W17" s="70" t="s">
        <v>92</v>
      </c>
      <c r="X17" s="70" t="s">
        <v>384</v>
      </c>
      <c r="Y17" s="201">
        <f t="shared" si="1"/>
        <v>8.0959131254566117</v>
      </c>
      <c r="Z17" s="201">
        <f t="shared" si="2"/>
        <v>7.9097639922073464</v>
      </c>
      <c r="AA17" s="201">
        <f t="shared" si="3"/>
        <v>7.5743922978480471</v>
      </c>
      <c r="AB17" s="201">
        <f t="shared" si="4"/>
        <v>7.3330530552165927</v>
      </c>
      <c r="AC17" s="201">
        <f t="shared" si="5"/>
        <v>6.8787476455467829</v>
      </c>
      <c r="AD17" s="201">
        <f t="shared" si="6"/>
        <v>6.3262315575468975</v>
      </c>
      <c r="AE17" s="201">
        <f t="shared" si="7"/>
        <v>6.0572797621852352</v>
      </c>
    </row>
    <row r="18" spans="1:31" x14ac:dyDescent="0.25">
      <c r="A18" s="70" t="s">
        <v>93</v>
      </c>
      <c r="B18" s="70" t="s">
        <v>385</v>
      </c>
      <c r="C18" s="77">
        <v>67.631275012726505</v>
      </c>
      <c r="D18" s="77">
        <v>65.458695870421593</v>
      </c>
      <c r="E18" s="77">
        <v>64.957878371930207</v>
      </c>
      <c r="F18" s="77">
        <v>70.5447265191669</v>
      </c>
      <c r="G18" s="77">
        <v>66.702287058009702</v>
      </c>
      <c r="H18" s="77">
        <v>62.116374081244203</v>
      </c>
      <c r="I18" s="77">
        <v>60.085942080399498</v>
      </c>
      <c r="J18" s="77">
        <v>59.357160929512901</v>
      </c>
      <c r="L18" s="204" t="s">
        <v>93</v>
      </c>
      <c r="M18" s="205" t="s">
        <v>762</v>
      </c>
      <c r="N18" s="201">
        <v>7669</v>
      </c>
      <c r="O18" s="201">
        <v>7821</v>
      </c>
      <c r="P18" s="201">
        <v>8270</v>
      </c>
      <c r="Q18" s="201">
        <v>8443</v>
      </c>
      <c r="R18" s="201">
        <v>8988</v>
      </c>
      <c r="S18" s="201">
        <v>9362</v>
      </c>
      <c r="T18" s="201">
        <v>9606</v>
      </c>
      <c r="U18" s="201"/>
      <c r="W18" s="70" t="s">
        <v>93</v>
      </c>
      <c r="X18" s="70" t="s">
        <v>385</v>
      </c>
      <c r="Y18" s="201">
        <f t="shared" si="1"/>
        <v>8.8187866752805455</v>
      </c>
      <c r="Z18" s="201">
        <f t="shared" si="2"/>
        <v>8.369606939064262</v>
      </c>
      <c r="AA18" s="201">
        <f t="shared" si="3"/>
        <v>7.854640673752141</v>
      </c>
      <c r="AB18" s="201">
        <f t="shared" si="4"/>
        <v>8.3554099868727825</v>
      </c>
      <c r="AC18" s="201">
        <f t="shared" si="5"/>
        <v>7.4212602423241778</v>
      </c>
      <c r="AD18" s="201">
        <f t="shared" si="6"/>
        <v>6.634947028545632</v>
      </c>
      <c r="AE18" s="201">
        <f t="shared" si="7"/>
        <v>6.2550428982302204</v>
      </c>
    </row>
    <row r="19" spans="1:31" x14ac:dyDescent="0.25">
      <c r="A19" s="70" t="s">
        <v>94</v>
      </c>
      <c r="B19" s="70" t="s">
        <v>386</v>
      </c>
      <c r="C19" s="77">
        <v>93.833625512326904</v>
      </c>
      <c r="D19" s="77">
        <v>86.793500838326906</v>
      </c>
      <c r="E19" s="77">
        <v>86.749740206258195</v>
      </c>
      <c r="F19" s="77">
        <v>82.026348648998706</v>
      </c>
      <c r="G19" s="77">
        <v>81.782649486147704</v>
      </c>
      <c r="H19" s="77">
        <v>82.372359964121301</v>
      </c>
      <c r="I19" s="77">
        <v>84.279546179732293</v>
      </c>
      <c r="J19" s="77">
        <v>82.098839217217503</v>
      </c>
      <c r="L19" s="204" t="s">
        <v>94</v>
      </c>
      <c r="M19" s="205" t="s">
        <v>763</v>
      </c>
      <c r="N19" s="201">
        <v>6448</v>
      </c>
      <c r="O19" s="201">
        <v>6639</v>
      </c>
      <c r="P19" s="201">
        <v>6966</v>
      </c>
      <c r="Q19" s="201">
        <v>7210</v>
      </c>
      <c r="R19" s="201">
        <v>7679</v>
      </c>
      <c r="S19" s="201">
        <v>9033</v>
      </c>
      <c r="T19" s="201">
        <v>9474</v>
      </c>
      <c r="U19" s="201"/>
      <c r="W19" s="70" t="s">
        <v>94</v>
      </c>
      <c r="X19" s="70" t="s">
        <v>386</v>
      </c>
      <c r="Y19" s="201">
        <f t="shared" si="1"/>
        <v>14.552361276725637</v>
      </c>
      <c r="Z19" s="201">
        <f t="shared" si="2"/>
        <v>13.073279234572512</v>
      </c>
      <c r="AA19" s="201">
        <f t="shared" si="3"/>
        <v>12.453307523149325</v>
      </c>
      <c r="AB19" s="201">
        <f t="shared" si="4"/>
        <v>11.376747385436715</v>
      </c>
      <c r="AC19" s="201">
        <f t="shared" si="5"/>
        <v>10.650169225960113</v>
      </c>
      <c r="AD19" s="201">
        <f t="shared" si="6"/>
        <v>9.1190479313762101</v>
      </c>
      <c r="AE19" s="201">
        <f t="shared" si="7"/>
        <v>8.8958777897120846</v>
      </c>
    </row>
    <row r="20" spans="1:31" x14ac:dyDescent="0.25">
      <c r="A20" s="70" t="s">
        <v>95</v>
      </c>
      <c r="B20" s="70" t="s">
        <v>387</v>
      </c>
      <c r="C20" s="77">
        <v>24.4629716237624</v>
      </c>
      <c r="D20" s="77">
        <v>24.744162635785699</v>
      </c>
      <c r="E20" s="77">
        <v>24.791704491843301</v>
      </c>
      <c r="F20" s="77">
        <v>23.5741176996858</v>
      </c>
      <c r="G20" s="77">
        <v>22.8223542371334</v>
      </c>
      <c r="H20" s="77">
        <v>23.4810831724403</v>
      </c>
      <c r="I20" s="77">
        <v>22.1915418503262</v>
      </c>
      <c r="J20" s="77">
        <v>22.324993686515899</v>
      </c>
      <c r="L20" s="204" t="s">
        <v>95</v>
      </c>
      <c r="M20" s="205" t="s">
        <v>764</v>
      </c>
      <c r="N20" s="201">
        <v>2005</v>
      </c>
      <c r="O20" s="201">
        <v>2004</v>
      </c>
      <c r="P20" s="201">
        <v>2039</v>
      </c>
      <c r="Q20" s="201">
        <v>2170</v>
      </c>
      <c r="R20" s="201">
        <v>2456</v>
      </c>
      <c r="S20" s="201">
        <v>2464</v>
      </c>
      <c r="T20" s="201">
        <v>2656</v>
      </c>
      <c r="U20" s="201"/>
      <c r="W20" s="70" t="s">
        <v>95</v>
      </c>
      <c r="X20" s="70" t="s">
        <v>387</v>
      </c>
      <c r="Y20" s="201">
        <f t="shared" si="1"/>
        <v>12.200983353497456</v>
      </c>
      <c r="Z20" s="201">
        <f t="shared" si="2"/>
        <v>12.347386544803243</v>
      </c>
      <c r="AA20" s="201">
        <f t="shared" si="3"/>
        <v>12.15875649428313</v>
      </c>
      <c r="AB20" s="201">
        <f t="shared" si="4"/>
        <v>10.863648709532628</v>
      </c>
      <c r="AC20" s="201">
        <f t="shared" si="5"/>
        <v>9.2924895102334695</v>
      </c>
      <c r="AD20" s="201">
        <f t="shared" si="6"/>
        <v>9.5296603784254454</v>
      </c>
      <c r="AE20" s="201">
        <f t="shared" si="7"/>
        <v>8.3552491906348649</v>
      </c>
    </row>
    <row r="21" spans="1:31" x14ac:dyDescent="0.25">
      <c r="A21" s="70" t="s">
        <v>96</v>
      </c>
      <c r="B21" s="70" t="s">
        <v>388</v>
      </c>
      <c r="C21" s="77">
        <v>131.341184247613</v>
      </c>
      <c r="D21" s="77">
        <v>130.82836131854199</v>
      </c>
      <c r="E21" s="77">
        <v>124.639444497257</v>
      </c>
      <c r="F21" s="77">
        <v>123.127308304015</v>
      </c>
      <c r="G21" s="77">
        <v>118.789392363128</v>
      </c>
      <c r="H21" s="77">
        <v>116.218120738797</v>
      </c>
      <c r="I21" s="77">
        <v>112.044700897548</v>
      </c>
      <c r="J21" s="77">
        <v>116.8201611527</v>
      </c>
      <c r="L21" s="204" t="s">
        <v>96</v>
      </c>
      <c r="M21" s="205" t="s">
        <v>765</v>
      </c>
      <c r="N21" s="201">
        <v>19424</v>
      </c>
      <c r="O21" s="201">
        <v>20774</v>
      </c>
      <c r="P21" s="201">
        <v>22845</v>
      </c>
      <c r="Q21" s="201">
        <v>24375</v>
      </c>
      <c r="R21" s="201">
        <v>25675</v>
      </c>
      <c r="S21" s="201">
        <v>27307</v>
      </c>
      <c r="T21" s="201">
        <v>28105</v>
      </c>
      <c r="U21" s="201"/>
      <c r="W21" s="70" t="s">
        <v>96</v>
      </c>
      <c r="X21" s="70" t="s">
        <v>388</v>
      </c>
      <c r="Y21" s="201">
        <f t="shared" si="1"/>
        <v>6.7617990242799122</v>
      </c>
      <c r="Z21" s="201">
        <f t="shared" si="2"/>
        <v>6.2976971848725327</v>
      </c>
      <c r="AA21" s="201">
        <f t="shared" si="3"/>
        <v>5.4558741298864959</v>
      </c>
      <c r="AB21" s="201">
        <f t="shared" si="4"/>
        <v>5.0513767509339491</v>
      </c>
      <c r="AC21" s="201">
        <f t="shared" si="5"/>
        <v>4.6266559829845377</v>
      </c>
      <c r="AD21" s="201">
        <f t="shared" si="6"/>
        <v>4.2559827421099712</v>
      </c>
      <c r="AE21" s="201">
        <f t="shared" si="7"/>
        <v>3.9866465361162784</v>
      </c>
    </row>
    <row r="22" spans="1:31" x14ac:dyDescent="0.25">
      <c r="A22" s="70" t="s">
        <v>97</v>
      </c>
      <c r="B22" s="70" t="s">
        <v>389</v>
      </c>
      <c r="C22" s="77">
        <v>57.513236449109897</v>
      </c>
      <c r="D22" s="77">
        <v>58.178235118716401</v>
      </c>
      <c r="E22" s="77">
        <v>58.449355617731499</v>
      </c>
      <c r="F22" s="77">
        <v>60.606099584371101</v>
      </c>
      <c r="G22" s="77">
        <v>61.586566814185801</v>
      </c>
      <c r="H22" s="77">
        <v>59.386618383860501</v>
      </c>
      <c r="I22" s="77">
        <v>56.103320476212303</v>
      </c>
      <c r="J22" s="77">
        <v>55.000256081639499</v>
      </c>
      <c r="L22" s="204" t="s">
        <v>97</v>
      </c>
      <c r="M22" s="205" t="s">
        <v>766</v>
      </c>
      <c r="N22" s="201">
        <v>16726</v>
      </c>
      <c r="O22" s="201">
        <v>18500</v>
      </c>
      <c r="P22" s="201">
        <v>18445</v>
      </c>
      <c r="Q22" s="201">
        <v>18746</v>
      </c>
      <c r="R22" s="201">
        <v>19647</v>
      </c>
      <c r="S22" s="201">
        <v>20182</v>
      </c>
      <c r="T22" s="201">
        <v>21097</v>
      </c>
      <c r="U22" s="201"/>
      <c r="W22" s="70" t="s">
        <v>97</v>
      </c>
      <c r="X22" s="70" t="s">
        <v>389</v>
      </c>
      <c r="Y22" s="201">
        <f t="shared" si="1"/>
        <v>3.4385529384855853</v>
      </c>
      <c r="Z22" s="201">
        <f t="shared" si="2"/>
        <v>3.1447694658765624</v>
      </c>
      <c r="AA22" s="201">
        <f t="shared" si="3"/>
        <v>3.1688455200721872</v>
      </c>
      <c r="AB22" s="201">
        <f t="shared" si="4"/>
        <v>3.2330150210376134</v>
      </c>
      <c r="AC22" s="201">
        <f t="shared" si="5"/>
        <v>3.1346550014855095</v>
      </c>
      <c r="AD22" s="201">
        <f t="shared" si="6"/>
        <v>2.942553680698667</v>
      </c>
      <c r="AE22" s="201">
        <f t="shared" si="7"/>
        <v>2.6593032410395936</v>
      </c>
    </row>
    <row r="23" spans="1:31" x14ac:dyDescent="0.25">
      <c r="A23" s="70" t="s">
        <v>98</v>
      </c>
      <c r="B23" s="70" t="s">
        <v>390</v>
      </c>
      <c r="C23" s="77">
        <v>139.38849759797299</v>
      </c>
      <c r="D23" s="77">
        <v>120.24513427189601</v>
      </c>
      <c r="E23" s="77">
        <v>120.933555511238</v>
      </c>
      <c r="F23" s="77">
        <v>121.97264496839</v>
      </c>
      <c r="G23" s="77">
        <v>118.497363112602</v>
      </c>
      <c r="H23" s="77">
        <v>127.595625671861</v>
      </c>
      <c r="I23" s="77">
        <v>124.355902344519</v>
      </c>
      <c r="J23" s="77">
        <v>122.769091375899</v>
      </c>
      <c r="L23" s="204" t="s">
        <v>98</v>
      </c>
      <c r="M23" s="205" t="s">
        <v>767</v>
      </c>
      <c r="N23" s="201">
        <v>23386</v>
      </c>
      <c r="O23" s="201">
        <v>23786</v>
      </c>
      <c r="P23" s="201">
        <v>24774</v>
      </c>
      <c r="Q23" s="201">
        <v>23980</v>
      </c>
      <c r="R23" s="201">
        <v>24171</v>
      </c>
      <c r="S23" s="201">
        <v>24102</v>
      </c>
      <c r="T23" s="201">
        <v>24466</v>
      </c>
      <c r="U23" s="201"/>
      <c r="W23" s="70" t="s">
        <v>98</v>
      </c>
      <c r="X23" s="70" t="s">
        <v>390</v>
      </c>
      <c r="Y23" s="201">
        <f t="shared" si="1"/>
        <v>5.9603394166583845</v>
      </c>
      <c r="Z23" s="201">
        <f t="shared" si="2"/>
        <v>5.0552902662026407</v>
      </c>
      <c r="AA23" s="201">
        <f t="shared" si="3"/>
        <v>4.8814707157196251</v>
      </c>
      <c r="AB23" s="201">
        <f t="shared" si="4"/>
        <v>5.0864322338778152</v>
      </c>
      <c r="AC23" s="201">
        <f t="shared" si="5"/>
        <v>4.902460101468785</v>
      </c>
      <c r="AD23" s="201">
        <f t="shared" si="6"/>
        <v>5.2939849668849472</v>
      </c>
      <c r="AE23" s="201">
        <f t="shared" si="7"/>
        <v>5.0828048044028034</v>
      </c>
    </row>
    <row r="24" spans="1:31" x14ac:dyDescent="0.25">
      <c r="A24" s="70" t="s">
        <v>99</v>
      </c>
      <c r="B24" s="70" t="s">
        <v>391</v>
      </c>
      <c r="C24" s="77">
        <v>4346.1353473853696</v>
      </c>
      <c r="D24" s="77">
        <v>4586.9561724084297</v>
      </c>
      <c r="E24" s="77">
        <v>4705.9227260698699</v>
      </c>
      <c r="F24" s="77">
        <v>5270.5211066301999</v>
      </c>
      <c r="G24" s="77">
        <v>5702.2178265509101</v>
      </c>
      <c r="H24" s="77">
        <v>5174.2327465192902</v>
      </c>
      <c r="I24" s="77">
        <v>5139.2219668712896</v>
      </c>
      <c r="J24" s="77">
        <v>5959.4086608100697</v>
      </c>
      <c r="L24" s="204" t="s">
        <v>99</v>
      </c>
      <c r="M24" s="205" t="s">
        <v>35</v>
      </c>
      <c r="N24" s="201">
        <v>685368</v>
      </c>
      <c r="O24" s="201">
        <v>710394</v>
      </c>
      <c r="P24" s="201">
        <v>769651</v>
      </c>
      <c r="Q24" s="201">
        <v>835373</v>
      </c>
      <c r="R24" s="201">
        <v>829615</v>
      </c>
      <c r="S24" s="201">
        <v>847195</v>
      </c>
      <c r="T24" s="201">
        <v>901042</v>
      </c>
      <c r="U24" s="201"/>
      <c r="W24" s="70" t="s">
        <v>99</v>
      </c>
      <c r="X24" s="70" t="s">
        <v>391</v>
      </c>
      <c r="Y24" s="201">
        <f t="shared" si="1"/>
        <v>6.3413164130589248</v>
      </c>
      <c r="Z24" s="201">
        <f t="shared" si="2"/>
        <v>6.4569185162155502</v>
      </c>
      <c r="AA24" s="201">
        <f t="shared" si="3"/>
        <v>6.1143592694219455</v>
      </c>
      <c r="AB24" s="201">
        <f t="shared" si="4"/>
        <v>6.3091829717146704</v>
      </c>
      <c r="AC24" s="201">
        <f t="shared" si="5"/>
        <v>6.8733301911741114</v>
      </c>
      <c r="AD24" s="201">
        <f t="shared" si="6"/>
        <v>6.1074873512229058</v>
      </c>
      <c r="AE24" s="201">
        <f t="shared" si="7"/>
        <v>5.7036430786481533</v>
      </c>
    </row>
    <row r="25" spans="1:31" x14ac:dyDescent="0.25">
      <c r="A25" s="70" t="s">
        <v>100</v>
      </c>
      <c r="B25" s="70" t="s">
        <v>392</v>
      </c>
      <c r="C25" s="77">
        <v>480.41571645505297</v>
      </c>
      <c r="D25" s="77">
        <v>437.81786641035302</v>
      </c>
      <c r="E25" s="77">
        <v>484.57284926333199</v>
      </c>
      <c r="F25" s="77">
        <v>464.12592612598098</v>
      </c>
      <c r="G25" s="77">
        <v>341.93774633666197</v>
      </c>
      <c r="H25" s="77">
        <v>327.80442589862997</v>
      </c>
      <c r="I25" s="77">
        <v>341.11099783286397</v>
      </c>
      <c r="J25" s="77">
        <v>353.16097420043002</v>
      </c>
      <c r="L25" s="204" t="s">
        <v>100</v>
      </c>
      <c r="M25" s="205" t="s">
        <v>768</v>
      </c>
      <c r="N25" s="201">
        <v>71032</v>
      </c>
      <c r="O25" s="201">
        <v>66317</v>
      </c>
      <c r="P25" s="201">
        <v>60468</v>
      </c>
      <c r="Q25" s="201">
        <v>75387</v>
      </c>
      <c r="R25" s="201">
        <v>87892</v>
      </c>
      <c r="S25" s="201">
        <v>83838</v>
      </c>
      <c r="T25" s="201">
        <v>79710</v>
      </c>
      <c r="U25" s="201"/>
      <c r="W25" s="70" t="s">
        <v>100</v>
      </c>
      <c r="X25" s="70" t="s">
        <v>392</v>
      </c>
      <c r="Y25" s="201">
        <f t="shared" si="1"/>
        <v>6.7633702620657301</v>
      </c>
      <c r="Z25" s="201">
        <f t="shared" si="2"/>
        <v>6.6018949350898417</v>
      </c>
      <c r="AA25" s="201">
        <f t="shared" si="3"/>
        <v>8.013707237932989</v>
      </c>
      <c r="AB25" s="201">
        <f t="shared" si="4"/>
        <v>6.1565777405385669</v>
      </c>
      <c r="AC25" s="201">
        <f t="shared" si="5"/>
        <v>3.8904308280237334</v>
      </c>
      <c r="AD25" s="201">
        <f t="shared" si="6"/>
        <v>3.9099743063840977</v>
      </c>
      <c r="AE25" s="201">
        <f t="shared" si="7"/>
        <v>4.2794002989946556</v>
      </c>
    </row>
    <row r="26" spans="1:31" x14ac:dyDescent="0.25">
      <c r="A26" s="70" t="s">
        <v>101</v>
      </c>
      <c r="B26" s="70" t="s">
        <v>393</v>
      </c>
      <c r="C26" s="77">
        <v>215.50489219657001</v>
      </c>
      <c r="D26" s="77">
        <v>211.45976780326001</v>
      </c>
      <c r="E26" s="77">
        <v>201.88337950336401</v>
      </c>
      <c r="F26" s="77">
        <v>195.52353904565601</v>
      </c>
      <c r="G26" s="77">
        <v>181.900670841709</v>
      </c>
      <c r="H26" s="77">
        <v>181.20505025604299</v>
      </c>
      <c r="I26" s="77">
        <v>178.57482438324701</v>
      </c>
      <c r="J26" s="77">
        <v>189.134971728925</v>
      </c>
      <c r="L26" s="204" t="s">
        <v>101</v>
      </c>
      <c r="M26" s="205" t="s">
        <v>769</v>
      </c>
      <c r="N26" s="201">
        <v>30895</v>
      </c>
      <c r="O26" s="201">
        <v>32198</v>
      </c>
      <c r="P26" s="201">
        <v>31310</v>
      </c>
      <c r="Q26" s="201">
        <v>33209</v>
      </c>
      <c r="R26" s="201">
        <v>34443</v>
      </c>
      <c r="S26" s="201">
        <v>36467</v>
      </c>
      <c r="T26" s="201">
        <v>37911</v>
      </c>
      <c r="U26" s="201"/>
      <c r="W26" s="70" t="s">
        <v>101</v>
      </c>
      <c r="X26" s="70" t="s">
        <v>393</v>
      </c>
      <c r="Y26" s="201">
        <f t="shared" si="1"/>
        <v>6.9753970609020879</v>
      </c>
      <c r="Z26" s="201">
        <f t="shared" si="2"/>
        <v>6.5674814523653646</v>
      </c>
      <c r="AA26" s="201">
        <f t="shared" si="3"/>
        <v>6.4478881987660177</v>
      </c>
      <c r="AB26" s="201">
        <f t="shared" si="4"/>
        <v>5.887667169913458</v>
      </c>
      <c r="AC26" s="201">
        <f t="shared" si="5"/>
        <v>5.2812086880268563</v>
      </c>
      <c r="AD26" s="201">
        <f t="shared" si="6"/>
        <v>4.9690144584430582</v>
      </c>
      <c r="AE26" s="201">
        <f t="shared" si="7"/>
        <v>4.7103696653543032</v>
      </c>
    </row>
    <row r="27" spans="1:31" x14ac:dyDescent="0.25">
      <c r="A27" s="70" t="s">
        <v>102</v>
      </c>
      <c r="B27" s="70" t="s">
        <v>394</v>
      </c>
      <c r="C27" s="77">
        <v>49.460454636541698</v>
      </c>
      <c r="D27" s="77">
        <v>53.380348570951199</v>
      </c>
      <c r="E27" s="77">
        <v>51.464800862591403</v>
      </c>
      <c r="F27" s="77">
        <v>52.436686948846798</v>
      </c>
      <c r="G27" s="77">
        <v>59.3033115197629</v>
      </c>
      <c r="H27" s="77">
        <v>50.9095955566006</v>
      </c>
      <c r="I27" s="77">
        <v>48.824853173110398</v>
      </c>
      <c r="J27" s="77">
        <v>44.181251716535101</v>
      </c>
      <c r="L27" s="204" t="s">
        <v>102</v>
      </c>
      <c r="M27" s="205" t="s">
        <v>770</v>
      </c>
      <c r="N27" s="201">
        <v>21677</v>
      </c>
      <c r="O27" s="201">
        <v>22461</v>
      </c>
      <c r="P27" s="201">
        <v>29844</v>
      </c>
      <c r="Q27" s="201">
        <v>32503</v>
      </c>
      <c r="R27" s="201">
        <v>30135</v>
      </c>
      <c r="S27" s="201">
        <v>27337</v>
      </c>
      <c r="T27" s="201">
        <v>26113</v>
      </c>
      <c r="U27" s="201"/>
      <c r="W27" s="70" t="s">
        <v>102</v>
      </c>
      <c r="X27" s="70" t="s">
        <v>394</v>
      </c>
      <c r="Y27" s="201">
        <f t="shared" si="1"/>
        <v>2.2817020176473544</v>
      </c>
      <c r="Z27" s="201">
        <f t="shared" si="2"/>
        <v>2.3765793406772273</v>
      </c>
      <c r="AA27" s="201">
        <f t="shared" si="3"/>
        <v>1.7244605569826901</v>
      </c>
      <c r="AB27" s="201">
        <f t="shared" si="4"/>
        <v>1.6132876026473495</v>
      </c>
      <c r="AC27" s="201">
        <f t="shared" si="5"/>
        <v>1.9679214043392368</v>
      </c>
      <c r="AD27" s="201">
        <f t="shared" si="6"/>
        <v>1.8622963586567876</v>
      </c>
      <c r="AE27" s="201">
        <f t="shared" si="7"/>
        <v>1.869752735155302</v>
      </c>
    </row>
    <row r="28" spans="1:31" x14ac:dyDescent="0.25">
      <c r="A28" s="70" t="s">
        <v>103</v>
      </c>
      <c r="B28" s="70" t="s">
        <v>395</v>
      </c>
      <c r="C28" s="77">
        <v>548.31197406628996</v>
      </c>
      <c r="D28" s="77">
        <v>593.44285445840706</v>
      </c>
      <c r="E28" s="77">
        <v>647.95595850844097</v>
      </c>
      <c r="F28" s="77">
        <v>745.23672200294402</v>
      </c>
      <c r="G28" s="77">
        <v>726.03486224330902</v>
      </c>
      <c r="H28" s="77">
        <v>595.43182969972997</v>
      </c>
      <c r="I28" s="77">
        <v>649.21234503552898</v>
      </c>
      <c r="J28" s="77">
        <v>175.17171988974701</v>
      </c>
      <c r="L28" s="204" t="s">
        <v>103</v>
      </c>
      <c r="M28" s="205" t="s">
        <v>771</v>
      </c>
      <c r="N28" s="201">
        <v>86856</v>
      </c>
      <c r="O28" s="201">
        <v>90861</v>
      </c>
      <c r="P28" s="201">
        <v>89642</v>
      </c>
      <c r="Q28" s="201">
        <v>98004</v>
      </c>
      <c r="R28" s="201">
        <v>119204</v>
      </c>
      <c r="S28" s="201">
        <v>128772</v>
      </c>
      <c r="T28" s="201">
        <v>149210</v>
      </c>
      <c r="U28" s="201"/>
      <c r="W28" s="70" t="s">
        <v>103</v>
      </c>
      <c r="X28" s="70" t="s">
        <v>395</v>
      </c>
      <c r="Y28" s="201">
        <f t="shared" si="1"/>
        <v>6.3128853972815921</v>
      </c>
      <c r="Z28" s="201">
        <f t="shared" si="2"/>
        <v>6.5313264707455021</v>
      </c>
      <c r="AA28" s="201">
        <f t="shared" si="3"/>
        <v>7.2282630743227614</v>
      </c>
      <c r="AB28" s="201">
        <f t="shared" si="4"/>
        <v>7.6041459736637682</v>
      </c>
      <c r="AC28" s="201">
        <f t="shared" si="5"/>
        <v>6.0906921096885087</v>
      </c>
      <c r="AD28" s="201">
        <f t="shared" si="6"/>
        <v>4.6239231331324353</v>
      </c>
      <c r="AE28" s="201">
        <f t="shared" si="7"/>
        <v>4.3509975540213723</v>
      </c>
    </row>
    <row r="29" spans="1:31" x14ac:dyDescent="0.25">
      <c r="A29" s="70" t="s">
        <v>104</v>
      </c>
      <c r="B29" s="70" t="s">
        <v>396</v>
      </c>
      <c r="C29" s="77">
        <v>70.423494317073306</v>
      </c>
      <c r="D29" s="77">
        <v>71.121172384306206</v>
      </c>
      <c r="E29" s="77">
        <v>62.760046528703697</v>
      </c>
      <c r="F29" s="77">
        <v>65.271267091365701</v>
      </c>
      <c r="G29" s="77">
        <v>64.627460886982902</v>
      </c>
      <c r="H29" s="77">
        <v>59.7863243096606</v>
      </c>
      <c r="I29" s="77">
        <v>58.293668573684698</v>
      </c>
      <c r="J29" s="77">
        <v>58.839390994814501</v>
      </c>
      <c r="L29" s="204" t="s">
        <v>104</v>
      </c>
      <c r="M29" s="205" t="s">
        <v>772</v>
      </c>
      <c r="N29" s="201">
        <v>9729</v>
      </c>
      <c r="O29" s="201">
        <v>10065</v>
      </c>
      <c r="P29" s="201">
        <v>10199</v>
      </c>
      <c r="Q29" s="201">
        <v>10721</v>
      </c>
      <c r="R29" s="201">
        <v>10968</v>
      </c>
      <c r="S29" s="201">
        <v>11394</v>
      </c>
      <c r="T29" s="201">
        <v>12118</v>
      </c>
      <c r="U29" s="201"/>
      <c r="W29" s="70" t="s">
        <v>104</v>
      </c>
      <c r="X29" s="70" t="s">
        <v>396</v>
      </c>
      <c r="Y29" s="201">
        <f t="shared" si="1"/>
        <v>7.2385131377400862</v>
      </c>
      <c r="Z29" s="201">
        <f t="shared" si="2"/>
        <v>7.0661870227825343</v>
      </c>
      <c r="AA29" s="201">
        <f t="shared" si="3"/>
        <v>6.1535490272285216</v>
      </c>
      <c r="AB29" s="201">
        <f t="shared" si="4"/>
        <v>6.088169675530799</v>
      </c>
      <c r="AC29" s="201">
        <f t="shared" si="5"/>
        <v>5.8923651428686092</v>
      </c>
      <c r="AD29" s="201">
        <f t="shared" si="6"/>
        <v>5.2471760847516764</v>
      </c>
      <c r="AE29" s="201">
        <f t="shared" si="7"/>
        <v>4.8105024404757142</v>
      </c>
    </row>
    <row r="30" spans="1:31" x14ac:dyDescent="0.25">
      <c r="A30" s="70" t="s">
        <v>105</v>
      </c>
      <c r="B30" s="70" t="s">
        <v>397</v>
      </c>
      <c r="C30" s="77">
        <v>28.129028873291102</v>
      </c>
      <c r="D30" s="77">
        <v>27.174613293353399</v>
      </c>
      <c r="E30" s="77">
        <v>24.657276774955399</v>
      </c>
      <c r="F30" s="77">
        <v>25.315267547139999</v>
      </c>
      <c r="G30" s="77">
        <v>25.751712108423401</v>
      </c>
      <c r="H30" s="77">
        <v>25.348479090403</v>
      </c>
      <c r="I30" s="77">
        <v>24.861247133846099</v>
      </c>
      <c r="J30" s="77">
        <v>23.4888139485392</v>
      </c>
      <c r="L30" s="204" t="s">
        <v>105</v>
      </c>
      <c r="M30" s="205" t="s">
        <v>773</v>
      </c>
      <c r="N30" s="201">
        <v>2330</v>
      </c>
      <c r="O30" s="201">
        <v>2564</v>
      </c>
      <c r="P30" s="201">
        <v>2560</v>
      </c>
      <c r="Q30" s="201">
        <v>2678</v>
      </c>
      <c r="R30" s="201">
        <v>2807</v>
      </c>
      <c r="S30" s="201">
        <v>2929</v>
      </c>
      <c r="T30" s="201">
        <v>2822</v>
      </c>
      <c r="U30" s="201"/>
      <c r="W30" s="70" t="s">
        <v>105</v>
      </c>
      <c r="X30" s="70" t="s">
        <v>397</v>
      </c>
      <c r="Y30" s="201">
        <f t="shared" si="1"/>
        <v>12.072544580811632</v>
      </c>
      <c r="Z30" s="201">
        <f t="shared" si="2"/>
        <v>10.598523125332839</v>
      </c>
      <c r="AA30" s="201">
        <f t="shared" si="3"/>
        <v>9.6317487402169526</v>
      </c>
      <c r="AB30" s="201">
        <f t="shared" si="4"/>
        <v>9.4530498682374908</v>
      </c>
      <c r="AC30" s="201">
        <f t="shared" si="5"/>
        <v>9.1741047767806911</v>
      </c>
      <c r="AD30" s="201">
        <f t="shared" si="6"/>
        <v>8.6543117413461932</v>
      </c>
      <c r="AE30" s="201">
        <f t="shared" si="7"/>
        <v>8.8097969999454637</v>
      </c>
    </row>
    <row r="31" spans="1:31" x14ac:dyDescent="0.25">
      <c r="A31" s="70" t="s">
        <v>106</v>
      </c>
      <c r="B31" s="70" t="s">
        <v>398</v>
      </c>
      <c r="C31" s="77">
        <v>280.45633454603001</v>
      </c>
      <c r="D31" s="77">
        <v>285.111051430195</v>
      </c>
      <c r="E31" s="77">
        <v>277.28328346141501</v>
      </c>
      <c r="F31" s="77">
        <v>265.475216700636</v>
      </c>
      <c r="G31" s="77">
        <v>263.79823575537102</v>
      </c>
      <c r="H31" s="77">
        <v>261.17403710211101</v>
      </c>
      <c r="I31" s="77">
        <v>251.69022180629699</v>
      </c>
      <c r="J31" s="77">
        <v>252.338016967459</v>
      </c>
      <c r="L31" s="204" t="s">
        <v>106</v>
      </c>
      <c r="M31" s="205" t="s">
        <v>774</v>
      </c>
      <c r="N31" s="201">
        <v>16404</v>
      </c>
      <c r="O31" s="201">
        <v>16500</v>
      </c>
      <c r="P31" s="201">
        <v>17122</v>
      </c>
      <c r="Q31" s="201">
        <v>17152</v>
      </c>
      <c r="R31" s="201">
        <v>18333</v>
      </c>
      <c r="S31" s="201">
        <v>19323</v>
      </c>
      <c r="T31" s="201">
        <v>17067</v>
      </c>
      <c r="U31" s="201"/>
      <c r="W31" s="70" t="s">
        <v>106</v>
      </c>
      <c r="X31" s="70" t="s">
        <v>398</v>
      </c>
      <c r="Y31" s="201">
        <f t="shared" si="1"/>
        <v>17.096826051330776</v>
      </c>
      <c r="Z31" s="201">
        <f t="shared" si="2"/>
        <v>17.279457662436059</v>
      </c>
      <c r="AA31" s="201">
        <f t="shared" si="3"/>
        <v>16.194561585177844</v>
      </c>
      <c r="AB31" s="201">
        <f t="shared" si="4"/>
        <v>15.477799481147157</v>
      </c>
      <c r="AC31" s="201">
        <f t="shared" si="5"/>
        <v>14.389256300407519</v>
      </c>
      <c r="AD31" s="201">
        <f t="shared" si="6"/>
        <v>13.516226108891528</v>
      </c>
      <c r="AE31" s="201">
        <f t="shared" si="7"/>
        <v>14.747185902988047</v>
      </c>
    </row>
    <row r="32" spans="1:31" x14ac:dyDescent="0.25">
      <c r="A32" s="70" t="s">
        <v>107</v>
      </c>
      <c r="B32" s="70" t="s">
        <v>399</v>
      </c>
      <c r="C32" s="77">
        <v>702.85435071411496</v>
      </c>
      <c r="D32" s="77">
        <v>830.52875957149399</v>
      </c>
      <c r="E32" s="77">
        <v>990.50163479861897</v>
      </c>
      <c r="F32" s="77">
        <v>1239.9515667662599</v>
      </c>
      <c r="G32" s="77">
        <v>1201.7919353964601</v>
      </c>
      <c r="H32" s="77">
        <v>1042.5818191691101</v>
      </c>
      <c r="I32" s="77">
        <v>1011.7654929752</v>
      </c>
      <c r="J32" s="77">
        <v>140.92952980546099</v>
      </c>
      <c r="L32" s="204" t="s">
        <v>107</v>
      </c>
      <c r="M32" s="205" t="s">
        <v>775</v>
      </c>
      <c r="N32" s="201">
        <v>23456</v>
      </c>
      <c r="O32" s="201">
        <v>24292</v>
      </c>
      <c r="P32" s="201">
        <v>23462</v>
      </c>
      <c r="Q32" s="201">
        <v>25629</v>
      </c>
      <c r="R32" s="201">
        <v>26286</v>
      </c>
      <c r="S32" s="201">
        <v>27241</v>
      </c>
      <c r="T32" s="201">
        <v>28892</v>
      </c>
      <c r="U32" s="201"/>
      <c r="W32" s="70" t="s">
        <v>107</v>
      </c>
      <c r="X32" s="70" t="s">
        <v>399</v>
      </c>
      <c r="Y32" s="201">
        <f t="shared" si="1"/>
        <v>29.964800081604491</v>
      </c>
      <c r="Z32" s="201">
        <f t="shared" si="2"/>
        <v>34.189394021550058</v>
      </c>
      <c r="AA32" s="201">
        <f t="shared" si="3"/>
        <v>42.217271963115635</v>
      </c>
      <c r="AB32" s="201">
        <f t="shared" si="4"/>
        <v>48.380801699881381</v>
      </c>
      <c r="AC32" s="201">
        <f t="shared" si="5"/>
        <v>45.719848413469535</v>
      </c>
      <c r="AD32" s="201">
        <f t="shared" si="6"/>
        <v>38.272523738816858</v>
      </c>
      <c r="AE32" s="201">
        <f t="shared" si="7"/>
        <v>35.018880415865986</v>
      </c>
    </row>
    <row r="33" spans="1:31" x14ac:dyDescent="0.25">
      <c r="A33" s="70" t="s">
        <v>108</v>
      </c>
      <c r="B33" s="70" t="s">
        <v>400</v>
      </c>
      <c r="C33" s="77">
        <v>158.92088505630301</v>
      </c>
      <c r="D33" s="77">
        <v>148.36924643863</v>
      </c>
      <c r="E33" s="77">
        <v>146.38849209994299</v>
      </c>
      <c r="F33" s="77">
        <v>139.10871497730901</v>
      </c>
      <c r="G33" s="77">
        <v>144.982475477245</v>
      </c>
      <c r="H33" s="77">
        <v>168.627349847928</v>
      </c>
      <c r="I33" s="77">
        <v>140.83964210538201</v>
      </c>
      <c r="J33" s="77">
        <v>124.89902534608601</v>
      </c>
      <c r="L33" s="204" t="s">
        <v>108</v>
      </c>
      <c r="M33" s="205" t="s">
        <v>776</v>
      </c>
      <c r="N33" s="201">
        <v>5884</v>
      </c>
      <c r="O33" s="201">
        <v>6617</v>
      </c>
      <c r="P33" s="201">
        <v>10043</v>
      </c>
      <c r="Q33" s="201">
        <v>6060</v>
      </c>
      <c r="R33" s="201">
        <v>6793</v>
      </c>
      <c r="S33" s="201">
        <v>6875</v>
      </c>
      <c r="T33" s="201">
        <v>7061</v>
      </c>
      <c r="U33" s="201"/>
      <c r="W33" s="70" t="s">
        <v>108</v>
      </c>
      <c r="X33" s="70" t="s">
        <v>400</v>
      </c>
      <c r="Y33" s="201">
        <f t="shared" si="1"/>
        <v>27.008987942947485</v>
      </c>
      <c r="Z33" s="201">
        <f t="shared" si="2"/>
        <v>22.422434099838298</v>
      </c>
      <c r="AA33" s="201">
        <f t="shared" si="3"/>
        <v>14.576171671805534</v>
      </c>
      <c r="AB33" s="201">
        <f t="shared" si="4"/>
        <v>22.955233494605448</v>
      </c>
      <c r="AC33" s="201">
        <f t="shared" si="5"/>
        <v>21.342922932024877</v>
      </c>
      <c r="AD33" s="201">
        <f t="shared" si="6"/>
        <v>24.527614523334982</v>
      </c>
      <c r="AE33" s="201">
        <f t="shared" si="7"/>
        <v>19.946132574052122</v>
      </c>
    </row>
    <row r="34" spans="1:31" x14ac:dyDescent="0.25">
      <c r="A34" s="70" t="s">
        <v>109</v>
      </c>
      <c r="B34" s="70" t="s">
        <v>401</v>
      </c>
      <c r="C34" s="77">
        <v>80.827640552581002</v>
      </c>
      <c r="D34" s="77">
        <v>77.320863556247502</v>
      </c>
      <c r="E34" s="77">
        <v>74.143060677154097</v>
      </c>
      <c r="F34" s="77">
        <v>75.083582774738204</v>
      </c>
      <c r="G34" s="77">
        <v>74.343342119154698</v>
      </c>
      <c r="H34" s="77">
        <v>67.254045115460499</v>
      </c>
      <c r="I34" s="77">
        <v>70.858499311590293</v>
      </c>
      <c r="J34" s="77">
        <v>69.375703383639006</v>
      </c>
      <c r="L34" s="204" t="s">
        <v>109</v>
      </c>
      <c r="M34" s="205" t="s">
        <v>777</v>
      </c>
      <c r="N34" s="201">
        <v>3574</v>
      </c>
      <c r="O34" s="201">
        <v>3700</v>
      </c>
      <c r="P34" s="201">
        <v>3944</v>
      </c>
      <c r="Q34" s="201">
        <v>4046</v>
      </c>
      <c r="R34" s="201">
        <v>4434</v>
      </c>
      <c r="S34" s="201">
        <v>4479</v>
      </c>
      <c r="T34" s="201">
        <v>4572</v>
      </c>
      <c r="U34" s="201"/>
      <c r="W34" s="70" t="s">
        <v>109</v>
      </c>
      <c r="X34" s="70" t="s">
        <v>401</v>
      </c>
      <c r="Y34" s="201">
        <f t="shared" si="1"/>
        <v>22.615456226239786</v>
      </c>
      <c r="Z34" s="201">
        <f t="shared" si="2"/>
        <v>20.897530690877701</v>
      </c>
      <c r="AA34" s="201">
        <f t="shared" si="3"/>
        <v>18.798950475951848</v>
      </c>
      <c r="AB34" s="201">
        <f t="shared" si="4"/>
        <v>18.557484620548244</v>
      </c>
      <c r="AC34" s="201">
        <f t="shared" si="5"/>
        <v>16.766653612799885</v>
      </c>
      <c r="AD34" s="201">
        <f t="shared" si="6"/>
        <v>15.015415297044093</v>
      </c>
      <c r="AE34" s="201">
        <f t="shared" si="7"/>
        <v>15.498359429481692</v>
      </c>
    </row>
    <row r="35" spans="1:31" x14ac:dyDescent="0.25">
      <c r="A35" s="70" t="s">
        <v>110</v>
      </c>
      <c r="B35" s="70" t="s">
        <v>402</v>
      </c>
      <c r="C35" s="77">
        <v>48.922705643406601</v>
      </c>
      <c r="D35" s="77">
        <v>44.366403752986102</v>
      </c>
      <c r="E35" s="77">
        <v>44.257936545862002</v>
      </c>
      <c r="F35" s="77">
        <v>43.250349631413002</v>
      </c>
      <c r="G35" s="77">
        <v>33.937890222384198</v>
      </c>
      <c r="H35" s="77">
        <v>33.6629606288109</v>
      </c>
      <c r="I35" s="77">
        <v>31.881972928015202</v>
      </c>
      <c r="J35" s="77">
        <v>32.754966833049103</v>
      </c>
      <c r="L35" s="204" t="s">
        <v>110</v>
      </c>
      <c r="M35" s="205" t="s">
        <v>778</v>
      </c>
      <c r="N35" s="201">
        <v>2300</v>
      </c>
      <c r="O35" s="201">
        <v>2170</v>
      </c>
      <c r="P35" s="201">
        <v>2356</v>
      </c>
      <c r="Q35" s="201">
        <v>2804</v>
      </c>
      <c r="R35" s="201">
        <v>2711</v>
      </c>
      <c r="S35" s="201">
        <v>2664</v>
      </c>
      <c r="T35" s="201">
        <v>3107</v>
      </c>
      <c r="U35" s="201"/>
      <c r="W35" s="70" t="s">
        <v>110</v>
      </c>
      <c r="X35" s="70" t="s">
        <v>402</v>
      </c>
      <c r="Y35" s="201">
        <f t="shared" si="1"/>
        <v>21.270741584089826</v>
      </c>
      <c r="Z35" s="201">
        <f t="shared" si="2"/>
        <v>20.445347351606497</v>
      </c>
      <c r="AA35" s="201">
        <f t="shared" si="3"/>
        <v>18.785202269041598</v>
      </c>
      <c r="AB35" s="201">
        <f t="shared" si="4"/>
        <v>15.424518413485378</v>
      </c>
      <c r="AC35" s="201">
        <f t="shared" si="5"/>
        <v>12.51858731921217</v>
      </c>
      <c r="AD35" s="201">
        <f t="shared" si="6"/>
        <v>12.636246482286374</v>
      </c>
      <c r="AE35" s="201">
        <f t="shared" si="7"/>
        <v>10.261336635988156</v>
      </c>
    </row>
    <row r="36" spans="1:31" x14ac:dyDescent="0.25">
      <c r="A36" s="70" t="s">
        <v>111</v>
      </c>
      <c r="B36" s="70" t="s">
        <v>403</v>
      </c>
      <c r="C36" s="77">
        <v>44.570227295257702</v>
      </c>
      <c r="D36" s="77">
        <v>44.514711816659499</v>
      </c>
      <c r="E36" s="77">
        <v>43.521495745539198</v>
      </c>
      <c r="F36" s="77">
        <v>44.5421401265667</v>
      </c>
      <c r="G36" s="77">
        <v>44.667005543212298</v>
      </c>
      <c r="H36" s="77">
        <v>46.220969956382298</v>
      </c>
      <c r="I36" s="77">
        <v>44.910542384069998</v>
      </c>
      <c r="J36" s="77">
        <v>45.560371127329802</v>
      </c>
      <c r="L36" s="204" t="s">
        <v>111</v>
      </c>
      <c r="M36" s="205" t="s">
        <v>779</v>
      </c>
      <c r="N36" s="201">
        <v>3146</v>
      </c>
      <c r="O36" s="201">
        <v>2738</v>
      </c>
      <c r="P36" s="201">
        <v>2891</v>
      </c>
      <c r="Q36" s="201">
        <v>3083</v>
      </c>
      <c r="R36" s="201">
        <v>3290</v>
      </c>
      <c r="S36" s="201">
        <v>3275</v>
      </c>
      <c r="T36" s="201">
        <v>3476</v>
      </c>
      <c r="U36" s="201"/>
      <c r="W36" s="70" t="s">
        <v>111</v>
      </c>
      <c r="X36" s="70" t="s">
        <v>403</v>
      </c>
      <c r="Y36" s="201">
        <f t="shared" si="1"/>
        <v>14.167268688893104</v>
      </c>
      <c r="Z36" s="201">
        <f t="shared" si="2"/>
        <v>16.258112423907779</v>
      </c>
      <c r="AA36" s="201">
        <f t="shared" si="3"/>
        <v>15.054132046191352</v>
      </c>
      <c r="AB36" s="201">
        <f t="shared" si="4"/>
        <v>14.447661409849724</v>
      </c>
      <c r="AC36" s="201">
        <f t="shared" si="5"/>
        <v>13.57659742954781</v>
      </c>
      <c r="AD36" s="201">
        <f t="shared" si="6"/>
        <v>14.113273269124367</v>
      </c>
      <c r="AE36" s="201">
        <f t="shared" si="7"/>
        <v>12.920179051803796</v>
      </c>
    </row>
    <row r="37" spans="1:31" x14ac:dyDescent="0.25">
      <c r="A37" s="70" t="s">
        <v>112</v>
      </c>
      <c r="B37" s="70" t="s">
        <v>404</v>
      </c>
      <c r="C37" s="77">
        <v>82.076507782462201</v>
      </c>
      <c r="D37" s="77">
        <v>80.4316643509393</v>
      </c>
      <c r="E37" s="77">
        <v>79.532394732594298</v>
      </c>
      <c r="F37" s="77">
        <v>80.639930410478897</v>
      </c>
      <c r="G37" s="77">
        <v>79.031010090520098</v>
      </c>
      <c r="H37" s="77">
        <v>77.943730962602203</v>
      </c>
      <c r="I37" s="77">
        <v>73.679913864602099</v>
      </c>
      <c r="J37" s="77">
        <v>72.820937988819594</v>
      </c>
      <c r="L37" s="204" t="s">
        <v>112</v>
      </c>
      <c r="M37" s="205" t="s">
        <v>780</v>
      </c>
      <c r="N37" s="201">
        <v>2134</v>
      </c>
      <c r="O37" s="201">
        <v>2222</v>
      </c>
      <c r="P37" s="201">
        <v>2285</v>
      </c>
      <c r="Q37" s="201">
        <v>2427</v>
      </c>
      <c r="R37" s="201">
        <v>2554</v>
      </c>
      <c r="S37" s="201">
        <v>2829</v>
      </c>
      <c r="T37" s="201">
        <v>2977</v>
      </c>
      <c r="U37" s="201"/>
      <c r="W37" s="70" t="s">
        <v>112</v>
      </c>
      <c r="X37" s="70" t="s">
        <v>404</v>
      </c>
      <c r="Y37" s="201">
        <f t="shared" si="1"/>
        <v>38.461343853075071</v>
      </c>
      <c r="Z37" s="201">
        <f t="shared" si="2"/>
        <v>36.197868744797169</v>
      </c>
      <c r="AA37" s="201">
        <f t="shared" si="3"/>
        <v>34.806299664155055</v>
      </c>
      <c r="AB37" s="201">
        <f t="shared" si="4"/>
        <v>33.226176518532711</v>
      </c>
      <c r="AC37" s="201">
        <f t="shared" si="5"/>
        <v>30.944013347893538</v>
      </c>
      <c r="AD37" s="201">
        <f t="shared" si="6"/>
        <v>27.55168998324574</v>
      </c>
      <c r="AE37" s="201">
        <f t="shared" si="7"/>
        <v>24.749719134901614</v>
      </c>
    </row>
    <row r="38" spans="1:31" x14ac:dyDescent="0.25">
      <c r="A38" s="70" t="s">
        <v>113</v>
      </c>
      <c r="B38" s="70" t="s">
        <v>405</v>
      </c>
      <c r="C38" s="77">
        <v>121.461208064451</v>
      </c>
      <c r="D38" s="77">
        <v>122.879734499957</v>
      </c>
      <c r="E38" s="77">
        <v>116.734567534676</v>
      </c>
      <c r="F38" s="77">
        <v>112.750552315283</v>
      </c>
      <c r="G38" s="77">
        <v>110.847651210487</v>
      </c>
      <c r="H38" s="77">
        <v>110.346306650605</v>
      </c>
      <c r="I38" s="77">
        <v>102.81589371245499</v>
      </c>
      <c r="J38" s="77">
        <v>100.938789743421</v>
      </c>
      <c r="L38" s="204" t="s">
        <v>113</v>
      </c>
      <c r="M38" s="205" t="s">
        <v>781</v>
      </c>
      <c r="N38" s="201">
        <v>5325</v>
      </c>
      <c r="O38" s="201">
        <v>5423</v>
      </c>
      <c r="P38" s="201">
        <v>5480</v>
      </c>
      <c r="Q38" s="201">
        <v>6039</v>
      </c>
      <c r="R38" s="201">
        <v>6339</v>
      </c>
      <c r="S38" s="201">
        <v>6501</v>
      </c>
      <c r="T38" s="201">
        <v>7048</v>
      </c>
      <c r="U38" s="201"/>
      <c r="W38" s="70" t="s">
        <v>113</v>
      </c>
      <c r="X38" s="70" t="s">
        <v>405</v>
      </c>
      <c r="Y38" s="201">
        <f t="shared" si="1"/>
        <v>22.80961653792507</v>
      </c>
      <c r="Z38" s="201">
        <f t="shared" si="2"/>
        <v>22.658995850997048</v>
      </c>
      <c r="AA38" s="201">
        <f t="shared" si="3"/>
        <v>21.301928382240146</v>
      </c>
      <c r="AB38" s="201">
        <f t="shared" si="4"/>
        <v>18.670401111985925</v>
      </c>
      <c r="AC38" s="201">
        <f t="shared" si="5"/>
        <v>17.486614798941002</v>
      </c>
      <c r="AD38" s="201">
        <f t="shared" si="6"/>
        <v>16.973743524166281</v>
      </c>
      <c r="AE38" s="201">
        <f t="shared" si="7"/>
        <v>14.587953137408485</v>
      </c>
    </row>
    <row r="39" spans="1:31" x14ac:dyDescent="0.25">
      <c r="A39" s="70" t="s">
        <v>114</v>
      </c>
      <c r="B39" s="70" t="s">
        <v>406</v>
      </c>
      <c r="C39" s="77">
        <v>859.67510761097299</v>
      </c>
      <c r="D39" s="77">
        <v>873.06035493903005</v>
      </c>
      <c r="E39" s="77">
        <v>768.46635053941498</v>
      </c>
      <c r="F39" s="77">
        <v>777.100310706355</v>
      </c>
      <c r="G39" s="77">
        <v>815.16575632553599</v>
      </c>
      <c r="H39" s="77">
        <v>744.77358826805698</v>
      </c>
      <c r="I39" s="77">
        <v>853.24934788343</v>
      </c>
      <c r="J39" s="77">
        <v>733.29592725181101</v>
      </c>
      <c r="L39" s="204" t="s">
        <v>114</v>
      </c>
      <c r="M39" s="205" t="s">
        <v>42</v>
      </c>
      <c r="N39" s="201">
        <v>85102</v>
      </c>
      <c r="O39" s="201">
        <v>90312</v>
      </c>
      <c r="P39" s="201">
        <v>94894</v>
      </c>
      <c r="Q39" s="201">
        <v>101055</v>
      </c>
      <c r="R39" s="201">
        <v>104013</v>
      </c>
      <c r="S39" s="201">
        <v>112098</v>
      </c>
      <c r="T39" s="201">
        <v>115524</v>
      </c>
      <c r="U39" s="201"/>
      <c r="W39" s="70" t="s">
        <v>114</v>
      </c>
      <c r="X39" s="70" t="s">
        <v>406</v>
      </c>
      <c r="Y39" s="201">
        <f t="shared" si="1"/>
        <v>10.101702752120666</v>
      </c>
      <c r="Z39" s="201">
        <f t="shared" si="2"/>
        <v>9.6671577967383069</v>
      </c>
      <c r="AA39" s="201">
        <f t="shared" si="3"/>
        <v>8.0981553158199144</v>
      </c>
      <c r="AB39" s="201">
        <f t="shared" si="4"/>
        <v>7.6898749265880459</v>
      </c>
      <c r="AC39" s="201">
        <f t="shared" si="5"/>
        <v>7.8371526282823876</v>
      </c>
      <c r="AD39" s="201">
        <f t="shared" si="6"/>
        <v>6.6439507240812237</v>
      </c>
      <c r="AE39" s="201">
        <f t="shared" si="7"/>
        <v>7.385905507802967</v>
      </c>
    </row>
    <row r="40" spans="1:31" x14ac:dyDescent="0.25">
      <c r="A40" s="70" t="s">
        <v>115</v>
      </c>
      <c r="B40" s="70" t="s">
        <v>407</v>
      </c>
      <c r="C40" s="77">
        <v>202.892837945678</v>
      </c>
      <c r="D40" s="77">
        <v>200.47704337023001</v>
      </c>
      <c r="E40" s="77">
        <v>199.074534781387</v>
      </c>
      <c r="F40" s="77">
        <v>201.584247620133</v>
      </c>
      <c r="G40" s="77">
        <v>195.97697467106099</v>
      </c>
      <c r="H40" s="77">
        <v>198.09726088232401</v>
      </c>
      <c r="I40" s="77">
        <v>190.57116123396801</v>
      </c>
      <c r="J40" s="77">
        <v>193.23943611703899</v>
      </c>
      <c r="L40" s="204" t="s">
        <v>115</v>
      </c>
      <c r="M40" s="205" t="s">
        <v>782</v>
      </c>
      <c r="N40" s="201">
        <v>10152</v>
      </c>
      <c r="O40" s="201">
        <v>10499</v>
      </c>
      <c r="P40" s="201">
        <v>10883</v>
      </c>
      <c r="Q40" s="201">
        <v>11669</v>
      </c>
      <c r="R40" s="201">
        <v>12509</v>
      </c>
      <c r="S40" s="201">
        <v>13805</v>
      </c>
      <c r="T40" s="201">
        <v>13991</v>
      </c>
      <c r="U40" s="201"/>
      <c r="W40" s="70" t="s">
        <v>115</v>
      </c>
      <c r="X40" s="70" t="s">
        <v>407</v>
      </c>
      <c r="Y40" s="201">
        <f t="shared" si="1"/>
        <v>19.985504131764973</v>
      </c>
      <c r="Z40" s="201">
        <f t="shared" si="2"/>
        <v>19.094870308622728</v>
      </c>
      <c r="AA40" s="201">
        <f t="shared" si="3"/>
        <v>18.292247981382616</v>
      </c>
      <c r="AB40" s="201">
        <f t="shared" si="4"/>
        <v>17.275194757059985</v>
      </c>
      <c r="AC40" s="201">
        <f t="shared" si="5"/>
        <v>15.666877821653287</v>
      </c>
      <c r="AD40" s="201">
        <f t="shared" si="6"/>
        <v>14.349674819436727</v>
      </c>
      <c r="AE40" s="201">
        <f t="shared" si="7"/>
        <v>13.620982148092917</v>
      </c>
    </row>
    <row r="41" spans="1:31" x14ac:dyDescent="0.25">
      <c r="A41" s="70" t="s">
        <v>116</v>
      </c>
      <c r="B41" s="70" t="s">
        <v>408</v>
      </c>
      <c r="C41" s="77">
        <v>116.008257569663</v>
      </c>
      <c r="D41" s="77">
        <v>117.88639982602101</v>
      </c>
      <c r="E41" s="77">
        <v>114.669617682284</v>
      </c>
      <c r="F41" s="77">
        <v>110.682732660274</v>
      </c>
      <c r="G41" s="77">
        <v>107.00196781794401</v>
      </c>
      <c r="H41" s="77">
        <v>107.13219147509299</v>
      </c>
      <c r="I41" s="77">
        <v>102.50981095682501</v>
      </c>
      <c r="J41" s="77">
        <v>102.097739739283</v>
      </c>
      <c r="L41" s="204" t="s">
        <v>116</v>
      </c>
      <c r="M41" s="205" t="s">
        <v>783</v>
      </c>
      <c r="N41" s="201">
        <v>12373</v>
      </c>
      <c r="O41" s="201">
        <v>13804</v>
      </c>
      <c r="P41" s="201">
        <v>12252</v>
      </c>
      <c r="Q41" s="201">
        <v>9467</v>
      </c>
      <c r="R41" s="201">
        <v>11167</v>
      </c>
      <c r="S41" s="201">
        <v>11714</v>
      </c>
      <c r="T41" s="201">
        <v>11928</v>
      </c>
      <c r="U41" s="201"/>
      <c r="W41" s="70" t="s">
        <v>116</v>
      </c>
      <c r="X41" s="70" t="s">
        <v>408</v>
      </c>
      <c r="Y41" s="201">
        <f t="shared" si="1"/>
        <v>9.3759199522882906</v>
      </c>
      <c r="Z41" s="201">
        <f t="shared" si="2"/>
        <v>8.5400173736613301</v>
      </c>
      <c r="AA41" s="201">
        <f t="shared" si="3"/>
        <v>9.3592570749497224</v>
      </c>
      <c r="AB41" s="201">
        <f t="shared" si="4"/>
        <v>11.691426287131508</v>
      </c>
      <c r="AC41" s="201">
        <f t="shared" si="5"/>
        <v>9.5819797454951203</v>
      </c>
      <c r="AD41" s="201">
        <f t="shared" si="6"/>
        <v>9.1456540443138987</v>
      </c>
      <c r="AE41" s="201">
        <f t="shared" si="7"/>
        <v>8.5940485376278506</v>
      </c>
    </row>
    <row r="42" spans="1:31" x14ac:dyDescent="0.25">
      <c r="A42" s="70" t="s">
        <v>117</v>
      </c>
      <c r="B42" s="70" t="s">
        <v>409</v>
      </c>
      <c r="C42" s="77">
        <v>55.3941098970121</v>
      </c>
      <c r="D42" s="77">
        <v>54.499145166991802</v>
      </c>
      <c r="E42" s="77">
        <v>53.0253845137374</v>
      </c>
      <c r="F42" s="77">
        <v>49.711318444081797</v>
      </c>
      <c r="G42" s="77">
        <v>47.767097228732801</v>
      </c>
      <c r="H42" s="77">
        <v>48.392118504372199</v>
      </c>
      <c r="I42" s="77">
        <v>44.547729553425597</v>
      </c>
      <c r="J42" s="77">
        <v>44.862032375869198</v>
      </c>
      <c r="L42" s="204" t="s">
        <v>117</v>
      </c>
      <c r="M42" s="205" t="s">
        <v>784</v>
      </c>
      <c r="N42" s="201">
        <v>1769</v>
      </c>
      <c r="O42" s="201">
        <v>1724</v>
      </c>
      <c r="P42" s="201">
        <v>1787</v>
      </c>
      <c r="Q42" s="201">
        <v>1880</v>
      </c>
      <c r="R42" s="201">
        <v>1973</v>
      </c>
      <c r="S42" s="201">
        <v>1925</v>
      </c>
      <c r="T42" s="201">
        <v>1992</v>
      </c>
      <c r="U42" s="201"/>
      <c r="W42" s="70" t="s">
        <v>117</v>
      </c>
      <c r="X42" s="70" t="s">
        <v>409</v>
      </c>
      <c r="Y42" s="201">
        <f t="shared" si="1"/>
        <v>31.31379869814138</v>
      </c>
      <c r="Z42" s="201">
        <f t="shared" si="2"/>
        <v>31.612033159508005</v>
      </c>
      <c r="AA42" s="201">
        <f t="shared" si="3"/>
        <v>29.672850875062899</v>
      </c>
      <c r="AB42" s="201">
        <f t="shared" si="4"/>
        <v>26.442190661745638</v>
      </c>
      <c r="AC42" s="201">
        <f t="shared" si="5"/>
        <v>24.210388864030818</v>
      </c>
      <c r="AD42" s="201">
        <f t="shared" si="6"/>
        <v>25.138762859414129</v>
      </c>
      <c r="AE42" s="201">
        <f t="shared" si="7"/>
        <v>22.363318048908432</v>
      </c>
    </row>
    <row r="43" spans="1:31" x14ac:dyDescent="0.25">
      <c r="A43" s="70" t="s">
        <v>118</v>
      </c>
      <c r="B43" s="70" t="s">
        <v>410</v>
      </c>
      <c r="C43" s="77">
        <v>46.756200960400498</v>
      </c>
      <c r="D43" s="77">
        <v>46.378272624790597</v>
      </c>
      <c r="E43" s="77">
        <v>45.702318211603497</v>
      </c>
      <c r="F43" s="77">
        <v>47.028645777344302</v>
      </c>
      <c r="G43" s="77">
        <v>45.279532741354501</v>
      </c>
      <c r="H43" s="77">
        <v>46.144645584509398</v>
      </c>
      <c r="I43" s="77">
        <v>43.236010778910803</v>
      </c>
      <c r="J43" s="77">
        <v>43.299071683613398</v>
      </c>
      <c r="L43" s="204" t="s">
        <v>118</v>
      </c>
      <c r="M43" s="205" t="s">
        <v>785</v>
      </c>
      <c r="N43" s="201">
        <v>1822</v>
      </c>
      <c r="O43" s="201">
        <v>1733</v>
      </c>
      <c r="P43" s="201">
        <v>1823</v>
      </c>
      <c r="Q43" s="201">
        <v>1840</v>
      </c>
      <c r="R43" s="201">
        <v>1897</v>
      </c>
      <c r="S43" s="201">
        <v>1958</v>
      </c>
      <c r="T43" s="201">
        <v>2046</v>
      </c>
      <c r="U43" s="201"/>
      <c r="W43" s="70" t="s">
        <v>118</v>
      </c>
      <c r="X43" s="70" t="s">
        <v>410</v>
      </c>
      <c r="Y43" s="201">
        <f t="shared" si="1"/>
        <v>25.662020285620471</v>
      </c>
      <c r="Z43" s="201">
        <f t="shared" si="2"/>
        <v>26.761842253197113</v>
      </c>
      <c r="AA43" s="201">
        <f t="shared" si="3"/>
        <v>25.069839940539492</v>
      </c>
      <c r="AB43" s="201">
        <f t="shared" si="4"/>
        <v>25.559046618121904</v>
      </c>
      <c r="AC43" s="201">
        <f t="shared" si="5"/>
        <v>23.869020949580655</v>
      </c>
      <c r="AD43" s="201">
        <f t="shared" si="6"/>
        <v>23.567234721404187</v>
      </c>
      <c r="AE43" s="201">
        <f t="shared" si="7"/>
        <v>21.131970077669013</v>
      </c>
    </row>
    <row r="44" spans="1:31" x14ac:dyDescent="0.25">
      <c r="A44" s="70" t="s">
        <v>119</v>
      </c>
      <c r="B44" s="70" t="s">
        <v>411</v>
      </c>
      <c r="C44" s="77">
        <v>212.203193588956</v>
      </c>
      <c r="D44" s="77">
        <v>207.32247930713501</v>
      </c>
      <c r="E44" s="77">
        <v>200.78893772654101</v>
      </c>
      <c r="F44" s="77">
        <v>204.549191061572</v>
      </c>
      <c r="G44" s="77">
        <v>197.02945448992401</v>
      </c>
      <c r="H44" s="77">
        <v>195.36491680008101</v>
      </c>
      <c r="I44" s="77">
        <v>190.71355056133899</v>
      </c>
      <c r="J44" s="77">
        <v>188.75553583459501</v>
      </c>
      <c r="L44" s="204" t="s">
        <v>119</v>
      </c>
      <c r="M44" s="205" t="s">
        <v>786</v>
      </c>
      <c r="N44" s="201">
        <v>16671</v>
      </c>
      <c r="O44" s="201">
        <v>16595</v>
      </c>
      <c r="P44" s="201">
        <v>17001</v>
      </c>
      <c r="Q44" s="201">
        <v>18049</v>
      </c>
      <c r="R44" s="201">
        <v>18927</v>
      </c>
      <c r="S44" s="201">
        <v>17581</v>
      </c>
      <c r="T44" s="201">
        <v>20268</v>
      </c>
      <c r="U44" s="201"/>
      <c r="W44" s="70" t="s">
        <v>119</v>
      </c>
      <c r="X44" s="70" t="s">
        <v>411</v>
      </c>
      <c r="Y44" s="201">
        <f t="shared" si="1"/>
        <v>12.728882105989802</v>
      </c>
      <c r="Z44" s="201">
        <f t="shared" si="2"/>
        <v>12.493068954934319</v>
      </c>
      <c r="AA44" s="201">
        <f t="shared" si="3"/>
        <v>11.810419253369862</v>
      </c>
      <c r="AB44" s="201">
        <f t="shared" si="4"/>
        <v>11.332993022415202</v>
      </c>
      <c r="AC44" s="201">
        <f t="shared" si="5"/>
        <v>10.40996747978676</v>
      </c>
      <c r="AD44" s="201">
        <f t="shared" si="6"/>
        <v>11.112275570222456</v>
      </c>
      <c r="AE44" s="201">
        <f t="shared" si="7"/>
        <v>9.4095890349979765</v>
      </c>
    </row>
    <row r="45" spans="1:31" x14ac:dyDescent="0.25">
      <c r="A45" s="70" t="s">
        <v>120</v>
      </c>
      <c r="B45" s="70" t="s">
        <v>412</v>
      </c>
      <c r="C45" s="77">
        <v>1352.57596092923</v>
      </c>
      <c r="D45" s="77">
        <v>1442.9232134178901</v>
      </c>
      <c r="E45" s="77">
        <v>1569.7632607303799</v>
      </c>
      <c r="F45" s="77">
        <v>2263.9771101296001</v>
      </c>
      <c r="G45" s="77">
        <v>1527.1566589567201</v>
      </c>
      <c r="H45" s="77">
        <v>1586.05142720662</v>
      </c>
      <c r="I45" s="77">
        <v>1514.3753183917099</v>
      </c>
      <c r="J45" s="77">
        <v>2172.6711938645999</v>
      </c>
      <c r="L45" s="204" t="s">
        <v>120</v>
      </c>
      <c r="M45" s="205" t="s">
        <v>787</v>
      </c>
      <c r="N45" s="201">
        <v>3427</v>
      </c>
      <c r="O45" s="201">
        <v>3716</v>
      </c>
      <c r="P45" s="201">
        <v>4017</v>
      </c>
      <c r="Q45" s="201">
        <v>4277</v>
      </c>
      <c r="R45" s="201">
        <v>4693</v>
      </c>
      <c r="S45" s="201">
        <v>4780</v>
      </c>
      <c r="T45" s="201">
        <v>4787</v>
      </c>
      <c r="U45" s="201"/>
      <c r="W45" s="70" t="s">
        <v>120</v>
      </c>
      <c r="X45" s="70" t="s">
        <v>412</v>
      </c>
      <c r="Y45" s="201">
        <f t="shared" si="1"/>
        <v>394.68221795425438</v>
      </c>
      <c r="Z45" s="201">
        <f t="shared" si="2"/>
        <v>388.3001112534688</v>
      </c>
      <c r="AA45" s="201">
        <f t="shared" si="3"/>
        <v>390.78000018182223</v>
      </c>
      <c r="AB45" s="201">
        <f t="shared" si="4"/>
        <v>529.337645576245</v>
      </c>
      <c r="AC45" s="201">
        <f t="shared" si="5"/>
        <v>325.41160429506073</v>
      </c>
      <c r="AD45" s="201">
        <f t="shared" si="6"/>
        <v>331.80992200975317</v>
      </c>
      <c r="AE45" s="201">
        <f t="shared" si="7"/>
        <v>316.35164369996028</v>
      </c>
    </row>
    <row r="46" spans="1:31" x14ac:dyDescent="0.25">
      <c r="A46" s="70" t="s">
        <v>121</v>
      </c>
      <c r="B46" s="70" t="s">
        <v>413</v>
      </c>
      <c r="C46" s="77">
        <v>87.4955391432661</v>
      </c>
      <c r="D46" s="77">
        <v>86.5963414716133</v>
      </c>
      <c r="E46" s="77">
        <v>85.497696957194094</v>
      </c>
      <c r="F46" s="77">
        <v>91.856916651023795</v>
      </c>
      <c r="G46" s="77">
        <v>88.300223601838596</v>
      </c>
      <c r="H46" s="77">
        <v>89.035552280573299</v>
      </c>
      <c r="I46" s="77">
        <v>84.516317106595196</v>
      </c>
      <c r="J46" s="77">
        <v>82.775414328528996</v>
      </c>
      <c r="L46" s="204" t="s">
        <v>121</v>
      </c>
      <c r="M46" s="205" t="s">
        <v>788</v>
      </c>
      <c r="N46" s="201">
        <v>3967</v>
      </c>
      <c r="O46" s="201">
        <v>2594</v>
      </c>
      <c r="P46" s="201">
        <v>3142</v>
      </c>
      <c r="Q46" s="201">
        <v>3446</v>
      </c>
      <c r="R46" s="201">
        <v>3564</v>
      </c>
      <c r="S46" s="201">
        <v>7771</v>
      </c>
      <c r="T46" s="201">
        <v>6741</v>
      </c>
      <c r="U46" s="201"/>
      <c r="W46" s="70" t="s">
        <v>121</v>
      </c>
      <c r="X46" s="70" t="s">
        <v>413</v>
      </c>
      <c r="Y46" s="201">
        <f t="shared" si="1"/>
        <v>22.055845511284623</v>
      </c>
      <c r="Z46" s="201">
        <f t="shared" si="2"/>
        <v>33.383323620513991</v>
      </c>
      <c r="AA46" s="201">
        <f t="shared" si="3"/>
        <v>27.211233913810979</v>
      </c>
      <c r="AB46" s="201">
        <f t="shared" si="4"/>
        <v>26.656098854040568</v>
      </c>
      <c r="AC46" s="201">
        <f t="shared" si="5"/>
        <v>24.775595847878396</v>
      </c>
      <c r="AD46" s="201">
        <f t="shared" si="6"/>
        <v>11.457412466937756</v>
      </c>
      <c r="AE46" s="201">
        <f t="shared" si="7"/>
        <v>12.537652737961013</v>
      </c>
    </row>
    <row r="47" spans="1:31" x14ac:dyDescent="0.25">
      <c r="A47" s="70" t="s">
        <v>122</v>
      </c>
      <c r="B47" s="70" t="s">
        <v>414</v>
      </c>
      <c r="C47" s="77">
        <v>139.751744472144</v>
      </c>
      <c r="D47" s="77">
        <v>140.227988847223</v>
      </c>
      <c r="E47" s="77">
        <v>137.37499031658999</v>
      </c>
      <c r="F47" s="77">
        <v>135.57560895412499</v>
      </c>
      <c r="G47" s="77">
        <v>127.27537911854</v>
      </c>
      <c r="H47" s="77">
        <v>128.15375527892601</v>
      </c>
      <c r="I47" s="77">
        <v>121.067441737767</v>
      </c>
      <c r="J47" s="77">
        <v>118.01234571049901</v>
      </c>
      <c r="L47" s="204" t="s">
        <v>122</v>
      </c>
      <c r="M47" s="205" t="s">
        <v>789</v>
      </c>
      <c r="N47" s="201">
        <v>9945</v>
      </c>
      <c r="O47" s="201">
        <v>10630</v>
      </c>
      <c r="P47" s="201">
        <v>11066</v>
      </c>
      <c r="Q47" s="201">
        <v>10532</v>
      </c>
      <c r="R47" s="201">
        <v>10077</v>
      </c>
      <c r="S47" s="201">
        <v>10670</v>
      </c>
      <c r="T47" s="201">
        <v>11210</v>
      </c>
      <c r="U47" s="201"/>
      <c r="W47" s="70" t="s">
        <v>122</v>
      </c>
      <c r="X47" s="70" t="s">
        <v>414</v>
      </c>
      <c r="Y47" s="201">
        <f t="shared" si="1"/>
        <v>14.052462993679638</v>
      </c>
      <c r="Z47" s="201">
        <f t="shared" si="2"/>
        <v>13.191720493623988</v>
      </c>
      <c r="AA47" s="201">
        <f t="shared" si="3"/>
        <v>12.414150579847277</v>
      </c>
      <c r="AB47" s="201">
        <f t="shared" si="4"/>
        <v>12.872731575591056</v>
      </c>
      <c r="AC47" s="201">
        <f t="shared" si="5"/>
        <v>12.630284719513744</v>
      </c>
      <c r="AD47" s="201">
        <f t="shared" si="6"/>
        <v>12.010661225766261</v>
      </c>
      <c r="AE47" s="201">
        <f t="shared" si="7"/>
        <v>10.799950199622391</v>
      </c>
    </row>
    <row r="48" spans="1:31" x14ac:dyDescent="0.25">
      <c r="A48" s="70" t="s">
        <v>123</v>
      </c>
      <c r="B48" s="70" t="s">
        <v>415</v>
      </c>
      <c r="C48" s="77">
        <v>311.38332218435801</v>
      </c>
      <c r="D48" s="77">
        <v>306.14304059435898</v>
      </c>
      <c r="E48" s="77">
        <v>298.36430980191898</v>
      </c>
      <c r="F48" s="77">
        <v>302.676871037392</v>
      </c>
      <c r="G48" s="77">
        <v>295.87333585779299</v>
      </c>
      <c r="H48" s="77">
        <v>296.90706285913001</v>
      </c>
      <c r="I48" s="77">
        <v>288.20272950843298</v>
      </c>
      <c r="J48" s="77">
        <v>280.07814503530801</v>
      </c>
      <c r="L48" s="204" t="s">
        <v>123</v>
      </c>
      <c r="M48" s="205" t="s">
        <v>790</v>
      </c>
      <c r="N48" s="201">
        <v>31183</v>
      </c>
      <c r="O48" s="201">
        <v>29012</v>
      </c>
      <c r="P48" s="201">
        <v>29702</v>
      </c>
      <c r="Q48" s="201">
        <v>34030</v>
      </c>
      <c r="R48" s="201">
        <v>34479</v>
      </c>
      <c r="S48" s="201">
        <v>38775</v>
      </c>
      <c r="T48" s="201">
        <v>41870</v>
      </c>
      <c r="U48" s="201"/>
      <c r="W48" s="70" t="s">
        <v>123</v>
      </c>
      <c r="X48" s="70" t="s">
        <v>415</v>
      </c>
      <c r="Y48" s="201">
        <f t="shared" si="1"/>
        <v>9.9856755983823895</v>
      </c>
      <c r="Z48" s="201">
        <f t="shared" si="2"/>
        <v>10.55229010734727</v>
      </c>
      <c r="AA48" s="201">
        <f t="shared" si="3"/>
        <v>10.045259908488283</v>
      </c>
      <c r="AB48" s="201">
        <f t="shared" si="4"/>
        <v>8.8944129014808109</v>
      </c>
      <c r="AC48" s="201">
        <f t="shared" si="5"/>
        <v>8.5812620974446183</v>
      </c>
      <c r="AD48" s="201">
        <f t="shared" si="6"/>
        <v>7.6571776365990987</v>
      </c>
      <c r="AE48" s="201">
        <f t="shared" si="7"/>
        <v>6.8832751255895142</v>
      </c>
    </row>
    <row r="49" spans="1:31" x14ac:dyDescent="0.25">
      <c r="A49" s="70" t="s">
        <v>124</v>
      </c>
      <c r="B49" s="70" t="s">
        <v>416</v>
      </c>
      <c r="C49" s="77">
        <v>120.91827207723</v>
      </c>
      <c r="D49" s="77">
        <v>116.222158391467</v>
      </c>
      <c r="E49" s="77">
        <v>118.763662156127</v>
      </c>
      <c r="F49" s="77">
        <v>110.26001482882801</v>
      </c>
      <c r="G49" s="77">
        <v>107.398496689846</v>
      </c>
      <c r="H49" s="77">
        <v>110.626578998592</v>
      </c>
      <c r="I49" s="77">
        <v>139.30025703191899</v>
      </c>
      <c r="J49" s="77">
        <v>124.576549178004</v>
      </c>
      <c r="L49" s="204" t="s">
        <v>124</v>
      </c>
      <c r="M49" s="205" t="s">
        <v>791</v>
      </c>
      <c r="N49" s="201">
        <v>13791</v>
      </c>
      <c r="O49" s="201">
        <v>12681</v>
      </c>
      <c r="P49" s="201">
        <v>11023</v>
      </c>
      <c r="Q49" s="201">
        <v>9837</v>
      </c>
      <c r="R49" s="201">
        <v>11309</v>
      </c>
      <c r="S49" s="201">
        <v>11022</v>
      </c>
      <c r="T49" s="201">
        <v>11915</v>
      </c>
      <c r="U49" s="201"/>
      <c r="W49" s="70" t="s">
        <v>124</v>
      </c>
      <c r="X49" s="70" t="s">
        <v>416</v>
      </c>
      <c r="Y49" s="201">
        <f t="shared" si="1"/>
        <v>8.7679118321535778</v>
      </c>
      <c r="Z49" s="201">
        <f t="shared" si="2"/>
        <v>9.1650625653707909</v>
      </c>
      <c r="AA49" s="201">
        <f t="shared" si="3"/>
        <v>10.774168752256827</v>
      </c>
      <c r="AB49" s="201">
        <f t="shared" si="4"/>
        <v>11.208703347446173</v>
      </c>
      <c r="AC49" s="201">
        <f t="shared" si="5"/>
        <v>9.4967279768189936</v>
      </c>
      <c r="AD49" s="201">
        <f t="shared" si="6"/>
        <v>10.036887951242242</v>
      </c>
      <c r="AE49" s="201">
        <f t="shared" si="7"/>
        <v>11.691167186900461</v>
      </c>
    </row>
    <row r="50" spans="1:31" x14ac:dyDescent="0.25">
      <c r="A50" s="70" t="s">
        <v>125</v>
      </c>
      <c r="B50" s="70" t="s">
        <v>417</v>
      </c>
      <c r="C50" s="77">
        <v>41.603850702787803</v>
      </c>
      <c r="D50" s="77">
        <v>40.5519739675468</v>
      </c>
      <c r="E50" s="77">
        <v>39.166324844567001</v>
      </c>
      <c r="F50" s="77">
        <v>39.4088665821684</v>
      </c>
      <c r="G50" s="77">
        <v>37.698296098745303</v>
      </c>
      <c r="H50" s="77">
        <v>37.993985674617598</v>
      </c>
      <c r="I50" s="77">
        <v>36.112677009924703</v>
      </c>
      <c r="J50" s="77">
        <v>35.943269728168602</v>
      </c>
      <c r="L50" s="204" t="s">
        <v>125</v>
      </c>
      <c r="M50" s="205" t="s">
        <v>792</v>
      </c>
      <c r="N50" s="201">
        <v>2787</v>
      </c>
      <c r="O50" s="201">
        <v>2754</v>
      </c>
      <c r="P50" s="201">
        <v>2873</v>
      </c>
      <c r="Q50" s="201">
        <v>3092</v>
      </c>
      <c r="R50" s="201">
        <v>3431</v>
      </c>
      <c r="S50" s="201">
        <v>3493</v>
      </c>
      <c r="T50" s="201">
        <v>3550</v>
      </c>
      <c r="U50" s="201"/>
      <c r="W50" s="70" t="s">
        <v>125</v>
      </c>
      <c r="X50" s="70" t="s">
        <v>417</v>
      </c>
      <c r="Y50" s="201">
        <f t="shared" si="1"/>
        <v>14.927825871111517</v>
      </c>
      <c r="Z50" s="201">
        <f t="shared" si="2"/>
        <v>14.724754527068555</v>
      </c>
      <c r="AA50" s="201">
        <f t="shared" si="3"/>
        <v>13.632553026302473</v>
      </c>
      <c r="AB50" s="201">
        <f t="shared" si="4"/>
        <v>12.745429036923802</v>
      </c>
      <c r="AC50" s="201">
        <f t="shared" si="5"/>
        <v>10.987553511729905</v>
      </c>
      <c r="AD50" s="201">
        <f t="shared" si="6"/>
        <v>10.877178836134441</v>
      </c>
      <c r="AE50" s="201">
        <f t="shared" si="7"/>
        <v>10.172585073218226</v>
      </c>
    </row>
    <row r="51" spans="1:31" x14ac:dyDescent="0.25">
      <c r="A51" s="70" t="s">
        <v>126</v>
      </c>
      <c r="B51" s="70" t="s">
        <v>418</v>
      </c>
      <c r="C51" s="77">
        <v>45.871934173485499</v>
      </c>
      <c r="D51" s="77">
        <v>45.791755377062401</v>
      </c>
      <c r="E51" s="77">
        <v>45.1718819294071</v>
      </c>
      <c r="F51" s="77">
        <v>44.097077782835797</v>
      </c>
      <c r="G51" s="77">
        <v>43.122600929365603</v>
      </c>
      <c r="H51" s="77">
        <v>43.873451639648302</v>
      </c>
      <c r="I51" s="77">
        <v>42.417412788215799</v>
      </c>
      <c r="J51" s="77">
        <v>41.362583893030802</v>
      </c>
      <c r="L51" s="204" t="s">
        <v>126</v>
      </c>
      <c r="M51" s="205" t="s">
        <v>793</v>
      </c>
      <c r="N51" s="201">
        <v>1049</v>
      </c>
      <c r="O51" s="201">
        <v>1080</v>
      </c>
      <c r="P51" s="201">
        <v>1084</v>
      </c>
      <c r="Q51" s="201">
        <v>1048</v>
      </c>
      <c r="R51" s="201">
        <v>1145</v>
      </c>
      <c r="S51" s="201">
        <v>1180</v>
      </c>
      <c r="T51" s="201">
        <v>1193</v>
      </c>
      <c r="U51" s="201"/>
      <c r="W51" s="70" t="s">
        <v>126</v>
      </c>
      <c r="X51" s="70" t="s">
        <v>418</v>
      </c>
      <c r="Y51" s="201">
        <f t="shared" si="1"/>
        <v>43.729203215906097</v>
      </c>
      <c r="Z51" s="201">
        <f t="shared" si="2"/>
        <v>42.399773497280002</v>
      </c>
      <c r="AA51" s="201">
        <f t="shared" si="3"/>
        <v>41.671477794655999</v>
      </c>
      <c r="AB51" s="201">
        <f t="shared" si="4"/>
        <v>42.077364296599043</v>
      </c>
      <c r="AC51" s="201">
        <f t="shared" si="5"/>
        <v>37.661660200319304</v>
      </c>
      <c r="AD51" s="201">
        <f t="shared" si="6"/>
        <v>37.180891220040934</v>
      </c>
      <c r="AE51" s="201">
        <f t="shared" si="7"/>
        <v>35.555249612921877</v>
      </c>
    </row>
    <row r="52" spans="1:31" x14ac:dyDescent="0.25">
      <c r="A52" s="70" t="s">
        <v>127</v>
      </c>
      <c r="B52" s="70" t="s">
        <v>419</v>
      </c>
      <c r="C52" s="77">
        <v>40.060731512472699</v>
      </c>
      <c r="D52" s="77">
        <v>39.2639986299165</v>
      </c>
      <c r="E52" s="77">
        <v>38.847258428253298</v>
      </c>
      <c r="F52" s="77">
        <v>37.609696046168899</v>
      </c>
      <c r="G52" s="77">
        <v>37.4384529940966</v>
      </c>
      <c r="H52" s="77">
        <v>37.774837226560301</v>
      </c>
      <c r="I52" s="77">
        <v>36.666488594904997</v>
      </c>
      <c r="J52" s="77">
        <v>35.793989890883402</v>
      </c>
      <c r="L52" s="204" t="s">
        <v>127</v>
      </c>
      <c r="M52" s="205" t="s">
        <v>794</v>
      </c>
      <c r="N52" s="201">
        <v>786</v>
      </c>
      <c r="O52" s="205">
        <v>797</v>
      </c>
      <c r="P52" s="201">
        <v>805</v>
      </c>
      <c r="Q52" s="201">
        <v>821</v>
      </c>
      <c r="R52" s="201">
        <v>779</v>
      </c>
      <c r="S52" s="201">
        <v>808</v>
      </c>
      <c r="T52" s="201">
        <v>886</v>
      </c>
      <c r="U52" s="201"/>
      <c r="W52" s="70" t="s">
        <v>127</v>
      </c>
      <c r="X52" s="70" t="s">
        <v>419</v>
      </c>
      <c r="Y52" s="201">
        <f t="shared" si="1"/>
        <v>50.96785179703906</v>
      </c>
      <c r="Z52" s="201">
        <f t="shared" si="2"/>
        <v>49.264741066394606</v>
      </c>
      <c r="AA52" s="201">
        <f t="shared" si="3"/>
        <v>48.257463886028944</v>
      </c>
      <c r="AB52" s="201">
        <f t="shared" si="4"/>
        <v>45.809617595820832</v>
      </c>
      <c r="AC52" s="201">
        <f t="shared" si="5"/>
        <v>48.059631571369195</v>
      </c>
      <c r="AD52" s="201">
        <f t="shared" si="6"/>
        <v>46.751036171485524</v>
      </c>
      <c r="AE52" s="201">
        <f t="shared" si="7"/>
        <v>41.384298639847628</v>
      </c>
    </row>
    <row r="53" spans="1:31" x14ac:dyDescent="0.25">
      <c r="A53" s="70" t="s">
        <v>128</v>
      </c>
      <c r="B53" s="70" t="s">
        <v>420</v>
      </c>
      <c r="C53" s="77">
        <v>89.426350755436005</v>
      </c>
      <c r="D53" s="77">
        <v>87.302754907412705</v>
      </c>
      <c r="E53" s="77">
        <v>88.377423806377607</v>
      </c>
      <c r="F53" s="77">
        <v>89.674404082352893</v>
      </c>
      <c r="G53" s="77">
        <v>88.114476420036397</v>
      </c>
      <c r="H53" s="77">
        <v>90.049607470625403</v>
      </c>
      <c r="I53" s="77">
        <v>85.980723353994605</v>
      </c>
      <c r="J53" s="77">
        <v>85.331329270588895</v>
      </c>
      <c r="L53" s="204" t="s">
        <v>128</v>
      </c>
      <c r="M53" s="205" t="s">
        <v>795</v>
      </c>
      <c r="N53" s="201">
        <v>2111</v>
      </c>
      <c r="O53" s="201">
        <v>2189</v>
      </c>
      <c r="P53" s="201">
        <v>2291</v>
      </c>
      <c r="Q53" s="201">
        <v>2327</v>
      </c>
      <c r="R53" s="201">
        <v>2468</v>
      </c>
      <c r="S53" s="201">
        <v>2501</v>
      </c>
      <c r="T53" s="201">
        <v>2491</v>
      </c>
      <c r="U53" s="201"/>
      <c r="W53" s="70" t="s">
        <v>128</v>
      </c>
      <c r="X53" s="70" t="s">
        <v>420</v>
      </c>
      <c r="Y53" s="201">
        <f t="shared" si="1"/>
        <v>42.362079940992899</v>
      </c>
      <c r="Z53" s="201">
        <f t="shared" si="2"/>
        <v>39.882482826593282</v>
      </c>
      <c r="AA53" s="201">
        <f t="shared" si="3"/>
        <v>38.575916109287476</v>
      </c>
      <c r="AB53" s="201">
        <f t="shared" si="4"/>
        <v>38.536486498647569</v>
      </c>
      <c r="AC53" s="201">
        <f t="shared" si="5"/>
        <v>35.70278623178136</v>
      </c>
      <c r="AD53" s="201">
        <f t="shared" si="6"/>
        <v>36.005440811925389</v>
      </c>
      <c r="AE53" s="201">
        <f t="shared" si="7"/>
        <v>34.51654891770157</v>
      </c>
    </row>
    <row r="54" spans="1:31" x14ac:dyDescent="0.25">
      <c r="A54" s="70" t="s">
        <v>129</v>
      </c>
      <c r="B54" s="70" t="s">
        <v>421</v>
      </c>
      <c r="C54" s="77">
        <v>59.8086145072824</v>
      </c>
      <c r="D54" s="77">
        <v>59.839205896186002</v>
      </c>
      <c r="E54" s="77">
        <v>59.041321048457498</v>
      </c>
      <c r="F54" s="77">
        <v>58.396887006702002</v>
      </c>
      <c r="G54" s="77">
        <v>61.099629659458799</v>
      </c>
      <c r="H54" s="77">
        <v>59.9969874263899</v>
      </c>
      <c r="I54" s="77">
        <v>56.102413102521403</v>
      </c>
      <c r="J54" s="77">
        <v>51.887926331802298</v>
      </c>
      <c r="L54" s="204" t="s">
        <v>129</v>
      </c>
      <c r="M54" s="205" t="s">
        <v>796</v>
      </c>
      <c r="N54" s="201">
        <v>1176</v>
      </c>
      <c r="O54" s="201">
        <v>1185</v>
      </c>
      <c r="P54" s="201">
        <v>1256</v>
      </c>
      <c r="Q54" s="201">
        <v>1281</v>
      </c>
      <c r="R54" s="201">
        <v>1276</v>
      </c>
      <c r="S54" s="201">
        <v>1637</v>
      </c>
      <c r="T54" s="201">
        <v>1561</v>
      </c>
      <c r="U54" s="201"/>
      <c r="W54" s="70" t="s">
        <v>129</v>
      </c>
      <c r="X54" s="70" t="s">
        <v>421</v>
      </c>
      <c r="Y54" s="201">
        <f t="shared" si="1"/>
        <v>50.857665397348981</v>
      </c>
      <c r="Z54" s="201">
        <f t="shared" si="2"/>
        <v>50.497220165557806</v>
      </c>
      <c r="AA54" s="201">
        <f t="shared" si="3"/>
        <v>47.007421216924755</v>
      </c>
      <c r="AB54" s="201">
        <f t="shared" si="4"/>
        <v>45.586953166824358</v>
      </c>
      <c r="AC54" s="201">
        <f t="shared" si="5"/>
        <v>47.883722303651098</v>
      </c>
      <c r="AD54" s="201">
        <f t="shared" si="6"/>
        <v>36.650572648985893</v>
      </c>
      <c r="AE54" s="201">
        <f t="shared" si="7"/>
        <v>35.940046830571042</v>
      </c>
    </row>
    <row r="55" spans="1:31" x14ac:dyDescent="0.25">
      <c r="A55" s="70" t="s">
        <v>130</v>
      </c>
      <c r="B55" s="70" t="s">
        <v>422</v>
      </c>
      <c r="C55" s="77">
        <v>58.817707116396001</v>
      </c>
      <c r="D55" s="77">
        <v>56.378709734083401</v>
      </c>
      <c r="E55" s="77">
        <v>54.992811764760503</v>
      </c>
      <c r="F55" s="77">
        <v>54.265438064012102</v>
      </c>
      <c r="G55" s="77">
        <v>53.457054665527899</v>
      </c>
      <c r="H55" s="77">
        <v>53.1351920860386</v>
      </c>
      <c r="I55" s="77">
        <v>50.472884663369001</v>
      </c>
      <c r="J55" s="77">
        <v>49.700484712394299</v>
      </c>
      <c r="L55" s="204" t="s">
        <v>130</v>
      </c>
      <c r="M55" s="205" t="s">
        <v>797</v>
      </c>
      <c r="N55" s="201">
        <v>2104</v>
      </c>
      <c r="O55" s="201">
        <v>2098</v>
      </c>
      <c r="P55" s="201">
        <v>2222</v>
      </c>
      <c r="Q55" s="201">
        <v>2164</v>
      </c>
      <c r="R55" s="201">
        <v>2315</v>
      </c>
      <c r="S55" s="201">
        <v>2429</v>
      </c>
      <c r="T55" s="201">
        <v>2477</v>
      </c>
      <c r="U55" s="201"/>
      <c r="W55" s="70" t="s">
        <v>130</v>
      </c>
      <c r="X55" s="70" t="s">
        <v>422</v>
      </c>
      <c r="Y55" s="201">
        <f t="shared" si="1"/>
        <v>27.95518399068251</v>
      </c>
      <c r="Z55" s="201">
        <f t="shared" si="2"/>
        <v>26.872597585359106</v>
      </c>
      <c r="AA55" s="201">
        <f t="shared" si="3"/>
        <v>24.749240218164044</v>
      </c>
      <c r="AB55" s="201">
        <f t="shared" si="4"/>
        <v>25.076450122001894</v>
      </c>
      <c r="AC55" s="201">
        <f t="shared" si="5"/>
        <v>23.091600287485051</v>
      </c>
      <c r="AD55" s="201">
        <f t="shared" si="6"/>
        <v>21.875336387829808</v>
      </c>
      <c r="AE55" s="201">
        <f t="shared" si="7"/>
        <v>20.376618757920472</v>
      </c>
    </row>
    <row r="56" spans="1:31" x14ac:dyDescent="0.25">
      <c r="A56" s="70" t="s">
        <v>131</v>
      </c>
      <c r="B56" s="70" t="s">
        <v>423</v>
      </c>
      <c r="C56" s="77">
        <v>118.371729901314</v>
      </c>
      <c r="D56" s="77">
        <v>119.498446821057</v>
      </c>
      <c r="E56" s="77">
        <v>113.287026505466</v>
      </c>
      <c r="F56" s="77">
        <v>119.67974116192001</v>
      </c>
      <c r="G56" s="77">
        <v>119.231217091548</v>
      </c>
      <c r="H56" s="77">
        <v>115.293796598146</v>
      </c>
      <c r="I56" s="77">
        <v>108.58234440025301</v>
      </c>
      <c r="J56" s="77">
        <v>103.19972084687799</v>
      </c>
      <c r="L56" s="204" t="s">
        <v>131</v>
      </c>
      <c r="M56" s="205" t="s">
        <v>798</v>
      </c>
      <c r="N56" s="201">
        <v>8920</v>
      </c>
      <c r="O56" s="201">
        <v>9663</v>
      </c>
      <c r="P56" s="201">
        <v>9411</v>
      </c>
      <c r="Q56" s="201">
        <v>10004</v>
      </c>
      <c r="R56" s="201">
        <v>9720</v>
      </c>
      <c r="S56" s="201">
        <v>9885</v>
      </c>
      <c r="T56" s="201">
        <v>10033</v>
      </c>
      <c r="U56" s="201"/>
      <c r="W56" s="70" t="s">
        <v>131</v>
      </c>
      <c r="X56" s="70" t="s">
        <v>423</v>
      </c>
      <c r="Y56" s="201">
        <f t="shared" si="1"/>
        <v>13.270373307322197</v>
      </c>
      <c r="Z56" s="201">
        <f t="shared" si="2"/>
        <v>12.36659907079137</v>
      </c>
      <c r="AA56" s="201">
        <f t="shared" si="3"/>
        <v>12.037724631332058</v>
      </c>
      <c r="AB56" s="201">
        <f t="shared" si="4"/>
        <v>11.963188840655738</v>
      </c>
      <c r="AC56" s="201">
        <f t="shared" si="5"/>
        <v>12.266586120529631</v>
      </c>
      <c r="AD56" s="201">
        <f t="shared" si="6"/>
        <v>11.663510025103287</v>
      </c>
      <c r="AE56" s="201">
        <f t="shared" si="7"/>
        <v>10.822520123617362</v>
      </c>
    </row>
    <row r="57" spans="1:31" x14ac:dyDescent="0.25">
      <c r="A57" s="70" t="s">
        <v>132</v>
      </c>
      <c r="B57" s="70" t="s">
        <v>424</v>
      </c>
      <c r="C57" s="77">
        <v>59.719108729069703</v>
      </c>
      <c r="D57" s="77">
        <v>61.173793142501403</v>
      </c>
      <c r="E57" s="77">
        <v>58.908071771215297</v>
      </c>
      <c r="F57" s="77">
        <v>57.089623168249702</v>
      </c>
      <c r="G57" s="77">
        <v>54.976007920181097</v>
      </c>
      <c r="H57" s="77">
        <v>54.624662082315098</v>
      </c>
      <c r="I57" s="77">
        <v>52.842673899267098</v>
      </c>
      <c r="J57" s="77">
        <v>51.237906033626601</v>
      </c>
      <c r="L57" s="204" t="s">
        <v>132</v>
      </c>
      <c r="M57" s="205" t="s">
        <v>799</v>
      </c>
      <c r="N57" s="201">
        <v>1588</v>
      </c>
      <c r="O57" s="201">
        <v>1560</v>
      </c>
      <c r="P57" s="201">
        <v>1633</v>
      </c>
      <c r="Q57" s="201">
        <v>1742</v>
      </c>
      <c r="R57" s="201">
        <v>1765</v>
      </c>
      <c r="S57" s="201">
        <v>1806</v>
      </c>
      <c r="T57" s="201">
        <v>1758</v>
      </c>
      <c r="U57" s="201"/>
      <c r="W57" s="70" t="s">
        <v>132</v>
      </c>
      <c r="X57" s="70" t="s">
        <v>424</v>
      </c>
      <c r="Y57" s="201">
        <f t="shared" si="1"/>
        <v>37.606491642990996</v>
      </c>
      <c r="Z57" s="201">
        <f t="shared" si="2"/>
        <v>39.213969963141928</v>
      </c>
      <c r="AA57" s="201">
        <f t="shared" si="3"/>
        <v>36.07352833509816</v>
      </c>
      <c r="AB57" s="201">
        <f t="shared" si="4"/>
        <v>32.772458764781689</v>
      </c>
      <c r="AC57" s="201">
        <f t="shared" si="5"/>
        <v>31.147879841462377</v>
      </c>
      <c r="AD57" s="201">
        <f t="shared" si="6"/>
        <v>30.246213777583108</v>
      </c>
      <c r="AE57" s="201">
        <f t="shared" si="7"/>
        <v>30.058403810732134</v>
      </c>
    </row>
    <row r="58" spans="1:31" x14ac:dyDescent="0.25">
      <c r="A58" s="70" t="s">
        <v>133</v>
      </c>
      <c r="B58" s="70" t="s">
        <v>425</v>
      </c>
      <c r="C58" s="77">
        <v>774.865145146445</v>
      </c>
      <c r="D58" s="77">
        <v>755.87580729632305</v>
      </c>
      <c r="E58" s="77">
        <v>671.71845033010902</v>
      </c>
      <c r="F58" s="77">
        <v>700.44027030797201</v>
      </c>
      <c r="G58" s="77">
        <v>747.91793417373697</v>
      </c>
      <c r="H58" s="77">
        <v>706.54896634854003</v>
      </c>
      <c r="I58" s="77">
        <v>704.96925215125202</v>
      </c>
      <c r="J58" s="77">
        <v>702.11196614341998</v>
      </c>
      <c r="L58" s="204" t="s">
        <v>133</v>
      </c>
      <c r="M58" s="205" t="s">
        <v>800</v>
      </c>
      <c r="N58" s="201">
        <v>64052</v>
      </c>
      <c r="O58" s="201">
        <v>67703</v>
      </c>
      <c r="P58" s="201">
        <v>72212</v>
      </c>
      <c r="Q58" s="201">
        <v>77394</v>
      </c>
      <c r="R58" s="201">
        <v>78822</v>
      </c>
      <c r="S58" s="201">
        <v>80994</v>
      </c>
      <c r="T58" s="201">
        <v>84117</v>
      </c>
      <c r="U58" s="201"/>
      <c r="W58" s="70" t="s">
        <v>133</v>
      </c>
      <c r="X58" s="70" t="s">
        <v>425</v>
      </c>
      <c r="Y58" s="201">
        <f t="shared" si="1"/>
        <v>12.097438723949994</v>
      </c>
      <c r="Z58" s="201">
        <f t="shared" si="2"/>
        <v>11.164583656504483</v>
      </c>
      <c r="AA58" s="201">
        <f t="shared" si="3"/>
        <v>9.302033600095676</v>
      </c>
      <c r="AB58" s="201">
        <f t="shared" si="4"/>
        <v>9.0503174704495439</v>
      </c>
      <c r="AC58" s="201">
        <f t="shared" si="5"/>
        <v>9.4886952142008187</v>
      </c>
      <c r="AD58" s="201">
        <f t="shared" si="6"/>
        <v>8.7234729282235719</v>
      </c>
      <c r="AE58" s="201">
        <f t="shared" si="7"/>
        <v>8.3808178150819934</v>
      </c>
    </row>
    <row r="59" spans="1:31" x14ac:dyDescent="0.25">
      <c r="A59" s="70" t="s">
        <v>134</v>
      </c>
      <c r="B59" s="70" t="s">
        <v>426</v>
      </c>
      <c r="C59" s="77">
        <v>518.39859978052698</v>
      </c>
      <c r="D59" s="77">
        <v>466.235473374283</v>
      </c>
      <c r="E59" s="77">
        <v>429.47764717014098</v>
      </c>
      <c r="F59" s="77">
        <v>436.82538550594302</v>
      </c>
      <c r="G59" s="77">
        <v>426.99284908563902</v>
      </c>
      <c r="H59" s="77">
        <v>417.72169431888699</v>
      </c>
      <c r="I59" s="77">
        <v>422.90681491044899</v>
      </c>
      <c r="J59" s="77">
        <v>412.53554651610602</v>
      </c>
      <c r="L59" s="204" t="s">
        <v>134</v>
      </c>
      <c r="M59" s="205" t="s">
        <v>801</v>
      </c>
      <c r="N59" s="201">
        <v>43094</v>
      </c>
      <c r="O59" s="201">
        <v>43065</v>
      </c>
      <c r="P59" s="201">
        <v>44448</v>
      </c>
      <c r="Q59" s="201">
        <v>46996</v>
      </c>
      <c r="R59" s="201">
        <v>50213</v>
      </c>
      <c r="S59" s="201">
        <v>54574</v>
      </c>
      <c r="T59" s="201">
        <v>60851</v>
      </c>
      <c r="U59" s="201"/>
      <c r="W59" s="70" t="s">
        <v>134</v>
      </c>
      <c r="X59" s="70" t="s">
        <v>426</v>
      </c>
      <c r="Y59" s="201">
        <f t="shared" si="1"/>
        <v>12.029484377883859</v>
      </c>
      <c r="Z59" s="201">
        <f t="shared" si="2"/>
        <v>10.826320059776686</v>
      </c>
      <c r="AA59" s="201">
        <f t="shared" si="3"/>
        <v>9.6624740634030992</v>
      </c>
      <c r="AB59" s="201">
        <f t="shared" si="4"/>
        <v>9.2949481978454127</v>
      </c>
      <c r="AC59" s="201">
        <f t="shared" si="5"/>
        <v>8.5036315114739018</v>
      </c>
      <c r="AD59" s="201">
        <f t="shared" si="6"/>
        <v>7.6542253512457759</v>
      </c>
      <c r="AE59" s="201">
        <f t="shared" si="7"/>
        <v>6.9498745281170233</v>
      </c>
    </row>
    <row r="60" spans="1:31" x14ac:dyDescent="0.25">
      <c r="A60" s="70" t="s">
        <v>135</v>
      </c>
      <c r="B60" s="70" t="s">
        <v>427</v>
      </c>
      <c r="C60" s="77">
        <v>69.277200748387102</v>
      </c>
      <c r="D60" s="77">
        <v>68.918545966258904</v>
      </c>
      <c r="E60" s="77">
        <v>68.640022255615094</v>
      </c>
      <c r="F60" s="77">
        <v>69.1518194408103</v>
      </c>
      <c r="G60" s="77">
        <v>67.672199802690699</v>
      </c>
      <c r="H60" s="77">
        <v>67.949870222236498</v>
      </c>
      <c r="I60" s="77">
        <v>65.780719233509103</v>
      </c>
      <c r="J60" s="77">
        <v>62.600689142126001</v>
      </c>
      <c r="L60" s="204" t="s">
        <v>135</v>
      </c>
      <c r="M60" s="205" t="s">
        <v>802</v>
      </c>
      <c r="N60" s="201">
        <v>2547</v>
      </c>
      <c r="O60" s="201">
        <v>2508</v>
      </c>
      <c r="P60" s="201">
        <v>2650</v>
      </c>
      <c r="Q60" s="201">
        <v>2869</v>
      </c>
      <c r="R60" s="201">
        <v>3111</v>
      </c>
      <c r="S60" s="201">
        <v>3259</v>
      </c>
      <c r="T60" s="201">
        <v>3191</v>
      </c>
      <c r="U60" s="201"/>
      <c r="W60" s="70" t="s">
        <v>135</v>
      </c>
      <c r="X60" s="70" t="s">
        <v>427</v>
      </c>
      <c r="Y60" s="201">
        <f t="shared" si="1"/>
        <v>27.199529151310209</v>
      </c>
      <c r="Z60" s="201">
        <f t="shared" si="2"/>
        <v>27.479484037583294</v>
      </c>
      <c r="AA60" s="201">
        <f t="shared" si="3"/>
        <v>25.90189519079815</v>
      </c>
      <c r="AB60" s="201">
        <f t="shared" si="4"/>
        <v>24.103108902338899</v>
      </c>
      <c r="AC60" s="201">
        <f t="shared" si="5"/>
        <v>21.752555384985758</v>
      </c>
      <c r="AD60" s="201">
        <f t="shared" si="6"/>
        <v>20.849914152266493</v>
      </c>
      <c r="AE60" s="201">
        <f t="shared" si="7"/>
        <v>20.614452909278945</v>
      </c>
    </row>
    <row r="61" spans="1:31" x14ac:dyDescent="0.25">
      <c r="A61" s="70" t="s">
        <v>136</v>
      </c>
      <c r="B61" s="70" t="s">
        <v>428</v>
      </c>
      <c r="C61" s="77">
        <v>149.16468575869999</v>
      </c>
      <c r="D61" s="77">
        <v>146.81032590291599</v>
      </c>
      <c r="E61" s="77">
        <v>144.85933999767099</v>
      </c>
      <c r="F61" s="77">
        <v>140.82356961547001</v>
      </c>
      <c r="G61" s="77">
        <v>135.38367884182699</v>
      </c>
      <c r="H61" s="77">
        <v>135.55818430422701</v>
      </c>
      <c r="I61" s="77">
        <v>129.451218062283</v>
      </c>
      <c r="J61" s="77">
        <v>127.322925094976</v>
      </c>
      <c r="L61" s="204" t="s">
        <v>136</v>
      </c>
      <c r="M61" s="205" t="s">
        <v>803</v>
      </c>
      <c r="N61" s="201">
        <v>9014</v>
      </c>
      <c r="O61" s="201">
        <v>9065</v>
      </c>
      <c r="P61" s="201">
        <v>9361</v>
      </c>
      <c r="Q61" s="201">
        <v>9758</v>
      </c>
      <c r="R61" s="201">
        <v>9904</v>
      </c>
      <c r="S61" s="201">
        <v>10491</v>
      </c>
      <c r="T61" s="201">
        <v>10647</v>
      </c>
      <c r="U61" s="201"/>
      <c r="W61" s="70" t="s">
        <v>136</v>
      </c>
      <c r="X61" s="70" t="s">
        <v>428</v>
      </c>
      <c r="Y61" s="201">
        <f t="shared" si="1"/>
        <v>16.548112464910137</v>
      </c>
      <c r="Z61" s="201">
        <f t="shared" si="2"/>
        <v>16.195292432754108</v>
      </c>
      <c r="AA61" s="201">
        <f t="shared" si="3"/>
        <v>15.474771925827476</v>
      </c>
      <c r="AB61" s="201">
        <f t="shared" si="4"/>
        <v>14.431601723249642</v>
      </c>
      <c r="AC61" s="201">
        <f t="shared" si="5"/>
        <v>13.669596005838752</v>
      </c>
      <c r="AD61" s="201">
        <f t="shared" si="6"/>
        <v>12.921378734556001</v>
      </c>
      <c r="AE61" s="201">
        <f t="shared" si="7"/>
        <v>12.158468870318682</v>
      </c>
    </row>
    <row r="62" spans="1:31" x14ac:dyDescent="0.25">
      <c r="A62" s="70" t="s">
        <v>137</v>
      </c>
      <c r="B62" s="70" t="s">
        <v>429</v>
      </c>
      <c r="C62" s="77">
        <v>42.4083190730897</v>
      </c>
      <c r="D62" s="77">
        <v>42.288861581224999</v>
      </c>
      <c r="E62" s="77">
        <v>41.984716970833801</v>
      </c>
      <c r="F62" s="77">
        <v>41.977089504185003</v>
      </c>
      <c r="G62" s="77">
        <v>41.471472610181003</v>
      </c>
      <c r="H62" s="77">
        <v>41.783065982319798</v>
      </c>
      <c r="I62" s="77">
        <v>40.366638840678597</v>
      </c>
      <c r="J62" s="77">
        <v>36.914184670677997</v>
      </c>
      <c r="L62" s="204" t="s">
        <v>137</v>
      </c>
      <c r="M62" s="205" t="s">
        <v>804</v>
      </c>
      <c r="N62" s="201">
        <v>2006</v>
      </c>
      <c r="O62" s="201">
        <v>1986</v>
      </c>
      <c r="P62" s="201">
        <v>1953</v>
      </c>
      <c r="Q62" s="201">
        <v>1966</v>
      </c>
      <c r="R62" s="201">
        <v>2031</v>
      </c>
      <c r="S62" s="201">
        <v>2114</v>
      </c>
      <c r="T62" s="201">
        <v>2223</v>
      </c>
      <c r="U62" s="201"/>
      <c r="W62" s="70" t="s">
        <v>137</v>
      </c>
      <c r="X62" s="70" t="s">
        <v>429</v>
      </c>
      <c r="Y62" s="201">
        <f t="shared" si="1"/>
        <v>21.140737324571134</v>
      </c>
      <c r="Z62" s="201">
        <f t="shared" si="2"/>
        <v>21.293485186920947</v>
      </c>
      <c r="AA62" s="201">
        <f t="shared" si="3"/>
        <v>21.497550932326575</v>
      </c>
      <c r="AB62" s="201">
        <f t="shared" si="4"/>
        <v>21.351520602332148</v>
      </c>
      <c r="AC62" s="201">
        <f t="shared" si="5"/>
        <v>20.419238114318564</v>
      </c>
      <c r="AD62" s="201">
        <f t="shared" si="6"/>
        <v>19.764931874323462</v>
      </c>
      <c r="AE62" s="201">
        <f t="shared" si="7"/>
        <v>18.158631957120377</v>
      </c>
    </row>
    <row r="63" spans="1:31" x14ac:dyDescent="0.25">
      <c r="A63" s="70" t="s">
        <v>138</v>
      </c>
      <c r="B63" s="70" t="s">
        <v>430</v>
      </c>
      <c r="C63" s="77">
        <v>124.755793940902</v>
      </c>
      <c r="D63" s="77">
        <v>122.50330909262</v>
      </c>
      <c r="E63" s="77">
        <v>119.272444070463</v>
      </c>
      <c r="F63" s="77">
        <v>121.395203087591</v>
      </c>
      <c r="G63" s="77">
        <v>114.33339905407399</v>
      </c>
      <c r="H63" s="77">
        <v>112.92067309567101</v>
      </c>
      <c r="I63" s="77">
        <v>110.039951028818</v>
      </c>
      <c r="J63" s="77">
        <v>105.78837490114699</v>
      </c>
      <c r="L63" s="204" t="s">
        <v>138</v>
      </c>
      <c r="M63" s="205" t="s">
        <v>805</v>
      </c>
      <c r="N63" s="201">
        <v>8234</v>
      </c>
      <c r="O63" s="201">
        <v>8411</v>
      </c>
      <c r="P63" s="201">
        <v>8476</v>
      </c>
      <c r="Q63" s="201">
        <v>9252</v>
      </c>
      <c r="R63" s="201">
        <v>9936</v>
      </c>
      <c r="S63" s="201">
        <v>8260</v>
      </c>
      <c r="T63" s="201">
        <v>10435</v>
      </c>
      <c r="U63" s="201"/>
      <c r="W63" s="70" t="s">
        <v>138</v>
      </c>
      <c r="X63" s="70" t="s">
        <v>430</v>
      </c>
      <c r="Y63" s="201">
        <f t="shared" si="1"/>
        <v>15.151298754056594</v>
      </c>
      <c r="Z63" s="201">
        <f t="shared" si="2"/>
        <v>14.564654511071216</v>
      </c>
      <c r="AA63" s="201">
        <f t="shared" si="3"/>
        <v>14.071784340545422</v>
      </c>
      <c r="AB63" s="201">
        <f t="shared" si="4"/>
        <v>13.120968772977843</v>
      </c>
      <c r="AC63" s="201">
        <f t="shared" si="5"/>
        <v>11.506984606891505</v>
      </c>
      <c r="AD63" s="201">
        <f t="shared" si="6"/>
        <v>13.670783667756782</v>
      </c>
      <c r="AE63" s="201">
        <f t="shared" si="7"/>
        <v>10.545275613686441</v>
      </c>
    </row>
    <row r="64" spans="1:31" x14ac:dyDescent="0.25">
      <c r="A64" s="70" t="s">
        <v>139</v>
      </c>
      <c r="B64" s="70" t="s">
        <v>431</v>
      </c>
      <c r="C64" s="77">
        <v>54.041232782363501</v>
      </c>
      <c r="D64" s="77">
        <v>53.417586557721101</v>
      </c>
      <c r="E64" s="77">
        <v>52.730124255381398</v>
      </c>
      <c r="F64" s="77">
        <v>49.819869521523202</v>
      </c>
      <c r="G64" s="77">
        <v>49.461440512662001</v>
      </c>
      <c r="H64" s="77">
        <v>49.730369934193099</v>
      </c>
      <c r="I64" s="77">
        <v>47.962525360591201</v>
      </c>
      <c r="J64" s="77">
        <v>48.098278848164398</v>
      </c>
      <c r="L64" s="204" t="s">
        <v>139</v>
      </c>
      <c r="M64" s="205" t="s">
        <v>806</v>
      </c>
      <c r="N64" s="201">
        <v>1778</v>
      </c>
      <c r="O64" s="201">
        <v>1789</v>
      </c>
      <c r="P64" s="201">
        <v>1911</v>
      </c>
      <c r="Q64" s="201">
        <v>1852</v>
      </c>
      <c r="R64" s="201">
        <v>1831</v>
      </c>
      <c r="S64" s="201">
        <v>1614</v>
      </c>
      <c r="T64" s="201">
        <v>1951</v>
      </c>
      <c r="U64" s="201"/>
      <c r="W64" s="70" t="s">
        <v>139</v>
      </c>
      <c r="X64" s="70" t="s">
        <v>431</v>
      </c>
      <c r="Y64" s="201">
        <f t="shared" si="1"/>
        <v>30.394394140811865</v>
      </c>
      <c r="Z64" s="201">
        <f t="shared" si="2"/>
        <v>29.85890808145394</v>
      </c>
      <c r="AA64" s="201">
        <f t="shared" si="3"/>
        <v>27.592948328300054</v>
      </c>
      <c r="AB64" s="201">
        <f t="shared" si="4"/>
        <v>26.900577495422894</v>
      </c>
      <c r="AC64" s="201">
        <f t="shared" si="5"/>
        <v>27.01334817731404</v>
      </c>
      <c r="AD64" s="201">
        <f t="shared" si="6"/>
        <v>30.811877282647522</v>
      </c>
      <c r="AE64" s="201">
        <f t="shared" si="7"/>
        <v>24.583559897791492</v>
      </c>
    </row>
    <row r="65" spans="1:31" x14ac:dyDescent="0.25">
      <c r="A65" s="70" t="s">
        <v>140</v>
      </c>
      <c r="B65" s="70" t="s">
        <v>432</v>
      </c>
      <c r="C65" s="77">
        <v>43.976222464161197</v>
      </c>
      <c r="D65" s="77">
        <v>44.128921771725402</v>
      </c>
      <c r="E65" s="77">
        <v>45.328322567626799</v>
      </c>
      <c r="F65" s="77">
        <v>43.761872717531197</v>
      </c>
      <c r="G65" s="77">
        <v>41.519679985169901</v>
      </c>
      <c r="H65" s="77">
        <v>42.002347201174501</v>
      </c>
      <c r="I65" s="77">
        <v>37.1495865661106</v>
      </c>
      <c r="J65" s="77">
        <v>31.412503566084901</v>
      </c>
      <c r="L65" s="204" t="s">
        <v>140</v>
      </c>
      <c r="M65" s="205" t="s">
        <v>807</v>
      </c>
      <c r="N65" s="201">
        <v>4669</v>
      </c>
      <c r="O65" s="201">
        <v>4811</v>
      </c>
      <c r="P65" s="201">
        <v>5141</v>
      </c>
      <c r="Q65" s="201">
        <v>5660</v>
      </c>
      <c r="R65" s="201">
        <v>6126</v>
      </c>
      <c r="S65" s="201">
        <v>6560</v>
      </c>
      <c r="T65" s="201">
        <v>6503</v>
      </c>
      <c r="U65" s="201"/>
      <c r="W65" s="70" t="s">
        <v>140</v>
      </c>
      <c r="X65" s="70" t="s">
        <v>432</v>
      </c>
      <c r="Y65" s="201">
        <f t="shared" si="1"/>
        <v>9.4187668588908107</v>
      </c>
      <c r="Z65" s="201">
        <f t="shared" si="2"/>
        <v>9.17250504504789</v>
      </c>
      <c r="AA65" s="201">
        <f t="shared" si="3"/>
        <v>8.8170244247474798</v>
      </c>
      <c r="AB65" s="201">
        <f t="shared" si="4"/>
        <v>7.7317796320726488</v>
      </c>
      <c r="AC65" s="201">
        <f t="shared" si="5"/>
        <v>6.7776167132174185</v>
      </c>
      <c r="AD65" s="201">
        <f t="shared" si="6"/>
        <v>6.4027968294473325</v>
      </c>
      <c r="AE65" s="201">
        <f t="shared" si="7"/>
        <v>5.7126843866078119</v>
      </c>
    </row>
    <row r="66" spans="1:31" x14ac:dyDescent="0.25">
      <c r="A66" s="70" t="s">
        <v>141</v>
      </c>
      <c r="B66" s="70" t="s">
        <v>433</v>
      </c>
      <c r="C66" s="77">
        <v>25.870278709341701</v>
      </c>
      <c r="D66" s="77">
        <v>25.7282757270339</v>
      </c>
      <c r="E66" s="77">
        <v>25.5008166555962</v>
      </c>
      <c r="F66" s="77">
        <v>25.0066269409147</v>
      </c>
      <c r="G66" s="77">
        <v>22.9872485912705</v>
      </c>
      <c r="H66" s="77">
        <v>22.662107155104302</v>
      </c>
      <c r="I66" s="77">
        <v>21.731151158716401</v>
      </c>
      <c r="J66" s="77">
        <v>21.02630727607</v>
      </c>
      <c r="L66" s="204" t="s">
        <v>141</v>
      </c>
      <c r="M66" s="205" t="s">
        <v>808</v>
      </c>
      <c r="N66" s="201">
        <v>1622</v>
      </c>
      <c r="O66" s="201">
        <v>1803</v>
      </c>
      <c r="P66" s="201">
        <v>1835</v>
      </c>
      <c r="Q66" s="201">
        <v>1990</v>
      </c>
      <c r="R66" s="201">
        <v>2047</v>
      </c>
      <c r="S66" s="201">
        <v>2131</v>
      </c>
      <c r="T66" s="201">
        <v>2039</v>
      </c>
      <c r="U66" s="201"/>
      <c r="W66" s="70" t="s">
        <v>141</v>
      </c>
      <c r="X66" s="70" t="s">
        <v>433</v>
      </c>
      <c r="Y66" s="201">
        <f t="shared" si="1"/>
        <v>15.949616960136682</v>
      </c>
      <c r="Z66" s="201">
        <f t="shared" si="2"/>
        <v>14.269703675559567</v>
      </c>
      <c r="AA66" s="201">
        <f t="shared" si="3"/>
        <v>13.896902809589211</v>
      </c>
      <c r="AB66" s="201">
        <f t="shared" si="4"/>
        <v>12.566144191414422</v>
      </c>
      <c r="AC66" s="201">
        <f t="shared" si="5"/>
        <v>11.22972574072814</v>
      </c>
      <c r="AD66" s="201">
        <f t="shared" si="6"/>
        <v>10.634494206994042</v>
      </c>
      <c r="AE66" s="201">
        <f t="shared" si="7"/>
        <v>10.657749464794705</v>
      </c>
    </row>
    <row r="67" spans="1:31" x14ac:dyDescent="0.25">
      <c r="A67" s="70" t="s">
        <v>142</v>
      </c>
      <c r="B67" s="70" t="s">
        <v>434</v>
      </c>
      <c r="C67" s="77">
        <v>53.656269836180002</v>
      </c>
      <c r="D67" s="77">
        <v>53.327463116131298</v>
      </c>
      <c r="E67" s="77">
        <v>50.9227400542146</v>
      </c>
      <c r="F67" s="77">
        <v>49.250783793687503</v>
      </c>
      <c r="G67" s="77">
        <v>50.5082591577724</v>
      </c>
      <c r="H67" s="77">
        <v>50.776385457236501</v>
      </c>
      <c r="I67" s="77">
        <v>50.150841271027701</v>
      </c>
      <c r="J67" s="77">
        <v>49.5080360294832</v>
      </c>
      <c r="L67" s="204" t="s">
        <v>142</v>
      </c>
      <c r="M67" s="205" t="s">
        <v>809</v>
      </c>
      <c r="N67" s="201">
        <v>2471</v>
      </c>
      <c r="O67" s="201">
        <v>2374</v>
      </c>
      <c r="P67" s="201">
        <v>2513</v>
      </c>
      <c r="Q67" s="201">
        <v>2711</v>
      </c>
      <c r="R67" s="201">
        <v>2911</v>
      </c>
      <c r="S67" s="201">
        <v>2905</v>
      </c>
      <c r="T67" s="201">
        <v>2948</v>
      </c>
      <c r="U67" s="201"/>
      <c r="W67" s="70" t="s">
        <v>142</v>
      </c>
      <c r="X67" s="70" t="s">
        <v>434</v>
      </c>
      <c r="Y67" s="201">
        <f t="shared" si="1"/>
        <v>21.714394915491702</v>
      </c>
      <c r="Z67" s="201">
        <f t="shared" si="2"/>
        <v>22.463126839145453</v>
      </c>
      <c r="AA67" s="201">
        <f t="shared" si="3"/>
        <v>20.263724653487703</v>
      </c>
      <c r="AB67" s="201">
        <f t="shared" si="4"/>
        <v>18.167017260674104</v>
      </c>
      <c r="AC67" s="201">
        <f t="shared" si="5"/>
        <v>17.350827604868567</v>
      </c>
      <c r="AD67" s="201">
        <f t="shared" si="6"/>
        <v>17.478962291647676</v>
      </c>
      <c r="AE67" s="201">
        <f t="shared" si="7"/>
        <v>17.011818612967335</v>
      </c>
    </row>
    <row r="68" spans="1:31" x14ac:dyDescent="0.25">
      <c r="A68" s="70" t="s">
        <v>143</v>
      </c>
      <c r="B68" s="70" t="s">
        <v>435</v>
      </c>
      <c r="C68" s="77">
        <v>133.37262465970201</v>
      </c>
      <c r="D68" s="77">
        <v>129.737363512434</v>
      </c>
      <c r="E68" s="77">
        <v>129.53638845040001</v>
      </c>
      <c r="F68" s="77">
        <v>127.28493307445601</v>
      </c>
      <c r="G68" s="77">
        <v>124.49535807340899</v>
      </c>
      <c r="H68" s="77">
        <v>124.519840028549</v>
      </c>
      <c r="I68" s="77">
        <v>117.949751085957</v>
      </c>
      <c r="J68" s="77">
        <v>114.83302890608999</v>
      </c>
      <c r="L68" s="204" t="s">
        <v>143</v>
      </c>
      <c r="M68" s="205" t="s">
        <v>810</v>
      </c>
      <c r="N68" s="201">
        <v>10211</v>
      </c>
      <c r="O68" s="201">
        <v>10271</v>
      </c>
      <c r="P68" s="201">
        <v>10333</v>
      </c>
      <c r="Q68" s="201">
        <v>10985</v>
      </c>
      <c r="R68" s="201">
        <v>11631</v>
      </c>
      <c r="S68" s="201">
        <v>12934</v>
      </c>
      <c r="T68" s="201">
        <v>12777</v>
      </c>
      <c r="U68" s="201"/>
      <c r="W68" s="70" t="s">
        <v>143</v>
      </c>
      <c r="X68" s="70" t="s">
        <v>435</v>
      </c>
      <c r="Y68" s="201">
        <f t="shared" si="1"/>
        <v>13.061661410214672</v>
      </c>
      <c r="Z68" s="201">
        <f t="shared" si="2"/>
        <v>12.631424740768573</v>
      </c>
      <c r="AA68" s="201">
        <f t="shared" si="3"/>
        <v>12.53618392048776</v>
      </c>
      <c r="AB68" s="201">
        <f t="shared" si="4"/>
        <v>11.587158222526718</v>
      </c>
      <c r="AC68" s="201">
        <f t="shared" si="5"/>
        <v>10.703753595856675</v>
      </c>
      <c r="AD68" s="201">
        <f t="shared" si="6"/>
        <v>9.6273264286801439</v>
      </c>
      <c r="AE68" s="201">
        <f t="shared" si="7"/>
        <v>9.2314119970225406</v>
      </c>
    </row>
    <row r="69" spans="1:31" x14ac:dyDescent="0.25">
      <c r="A69" s="70" t="s">
        <v>144</v>
      </c>
      <c r="B69" s="70" t="s">
        <v>436</v>
      </c>
      <c r="C69" s="77">
        <v>86.113703504092499</v>
      </c>
      <c r="D69" s="77">
        <v>86.553485791016101</v>
      </c>
      <c r="E69" s="77">
        <v>81.814998177595101</v>
      </c>
      <c r="F69" s="77">
        <v>82.383116125715404</v>
      </c>
      <c r="G69" s="77">
        <v>77.132615264446997</v>
      </c>
      <c r="H69" s="77">
        <v>73.0528973323608</v>
      </c>
      <c r="I69" s="77">
        <v>71.075348904593199</v>
      </c>
      <c r="J69" s="77">
        <v>69.952898952704601</v>
      </c>
      <c r="L69" s="204" t="s">
        <v>144</v>
      </c>
      <c r="M69" s="205" t="s">
        <v>811</v>
      </c>
      <c r="N69" s="201">
        <v>3715</v>
      </c>
      <c r="O69" s="201">
        <v>3686</v>
      </c>
      <c r="P69" s="201">
        <v>3731</v>
      </c>
      <c r="Q69" s="201">
        <v>4102</v>
      </c>
      <c r="R69" s="201">
        <v>4326</v>
      </c>
      <c r="S69" s="201">
        <v>4648</v>
      </c>
      <c r="T69" s="201">
        <v>4786</v>
      </c>
      <c r="U69" s="201"/>
      <c r="W69" s="70" t="s">
        <v>144</v>
      </c>
      <c r="X69" s="70" t="s">
        <v>436</v>
      </c>
      <c r="Y69" s="201">
        <f t="shared" si="1"/>
        <v>23.18000094322813</v>
      </c>
      <c r="Z69" s="201">
        <f t="shared" si="2"/>
        <v>23.481683611236058</v>
      </c>
      <c r="AA69" s="201">
        <f t="shared" si="3"/>
        <v>21.928436927792845</v>
      </c>
      <c r="AB69" s="201">
        <f t="shared" si="4"/>
        <v>20.083646056975962</v>
      </c>
      <c r="AC69" s="201">
        <f t="shared" si="5"/>
        <v>17.830008151744568</v>
      </c>
      <c r="AD69" s="201">
        <f t="shared" si="6"/>
        <v>15.717060527616349</v>
      </c>
      <c r="AE69" s="201">
        <f t="shared" si="7"/>
        <v>14.850678835059171</v>
      </c>
    </row>
    <row r="70" spans="1:31" x14ac:dyDescent="0.25">
      <c r="A70" s="70" t="s">
        <v>145</v>
      </c>
      <c r="B70" s="70" t="s">
        <v>437</v>
      </c>
      <c r="C70" s="77">
        <v>542.28406818505505</v>
      </c>
      <c r="D70" s="77">
        <v>540.62662540234805</v>
      </c>
      <c r="E70" s="77">
        <v>523.08135166567899</v>
      </c>
      <c r="F70" s="77">
        <v>520.52540251720995</v>
      </c>
      <c r="G70" s="77">
        <v>464.87301630542203</v>
      </c>
      <c r="H70" s="77">
        <v>471.52441343162502</v>
      </c>
      <c r="I70" s="77">
        <v>462.24163580280401</v>
      </c>
      <c r="J70" s="77">
        <v>457.91588242350798</v>
      </c>
      <c r="L70" s="204" t="s">
        <v>145</v>
      </c>
      <c r="M70" s="205" t="s">
        <v>59</v>
      </c>
      <c r="N70" s="201">
        <v>48569</v>
      </c>
      <c r="O70" s="201">
        <v>48720</v>
      </c>
      <c r="P70" s="201">
        <v>51667</v>
      </c>
      <c r="Q70" s="201">
        <v>54521</v>
      </c>
      <c r="R70" s="201">
        <v>58972</v>
      </c>
      <c r="S70" s="201">
        <v>62481</v>
      </c>
      <c r="T70" s="201">
        <v>65279</v>
      </c>
      <c r="U70" s="201"/>
      <c r="W70" s="70" t="s">
        <v>145</v>
      </c>
      <c r="X70" s="70" t="s">
        <v>437</v>
      </c>
      <c r="Y70" s="201">
        <f t="shared" si="1"/>
        <v>11.16523025355793</v>
      </c>
      <c r="Z70" s="201">
        <f t="shared" si="2"/>
        <v>11.09660561170665</v>
      </c>
      <c r="AA70" s="201">
        <f t="shared" si="3"/>
        <v>10.124089876820388</v>
      </c>
      <c r="AB70" s="201">
        <f t="shared" si="4"/>
        <v>9.5472460614664065</v>
      </c>
      <c r="AC70" s="201">
        <f t="shared" si="5"/>
        <v>7.8829447247070137</v>
      </c>
      <c r="AD70" s="201">
        <f t="shared" si="6"/>
        <v>7.5466848070873542</v>
      </c>
      <c r="AE70" s="201">
        <f t="shared" si="7"/>
        <v>7.0810158826391953</v>
      </c>
    </row>
    <row r="71" spans="1:31" x14ac:dyDescent="0.25">
      <c r="A71" s="70" t="s">
        <v>146</v>
      </c>
      <c r="B71" s="70" t="s">
        <v>438</v>
      </c>
      <c r="C71" s="77">
        <v>126.830904829513</v>
      </c>
      <c r="D71" s="77">
        <v>124.113897875595</v>
      </c>
      <c r="E71" s="77">
        <v>122.64539172137501</v>
      </c>
      <c r="F71" s="77">
        <v>120.997913324698</v>
      </c>
      <c r="G71" s="77">
        <v>117.46592586211101</v>
      </c>
      <c r="H71" s="77">
        <v>116.831865566197</v>
      </c>
      <c r="I71" s="77">
        <v>113.80146182605201</v>
      </c>
      <c r="J71" s="77">
        <v>114.874735511697</v>
      </c>
      <c r="L71" s="204" t="s">
        <v>146</v>
      </c>
      <c r="M71" s="205" t="s">
        <v>812</v>
      </c>
      <c r="N71" s="201">
        <v>8191</v>
      </c>
      <c r="O71" s="201">
        <v>8345</v>
      </c>
      <c r="P71" s="201">
        <v>8585</v>
      </c>
      <c r="Q71" s="201">
        <v>9070</v>
      </c>
      <c r="R71" s="201">
        <v>9514</v>
      </c>
      <c r="S71" s="201">
        <v>10130</v>
      </c>
      <c r="T71" s="201">
        <v>10235</v>
      </c>
      <c r="U71" s="201"/>
      <c r="W71" s="70" t="s">
        <v>146</v>
      </c>
      <c r="X71" s="70" t="s">
        <v>438</v>
      </c>
      <c r="Y71" s="201">
        <f t="shared" si="1"/>
        <v>15.484178345685875</v>
      </c>
      <c r="Z71" s="201">
        <f t="shared" si="2"/>
        <v>14.872845761005991</v>
      </c>
      <c r="AA71" s="201">
        <f t="shared" si="3"/>
        <v>14.286009519088527</v>
      </c>
      <c r="AB71" s="201">
        <f t="shared" si="4"/>
        <v>13.340453508786991</v>
      </c>
      <c r="AC71" s="201">
        <f t="shared" si="5"/>
        <v>12.346639253953228</v>
      </c>
      <c r="AD71" s="201">
        <f t="shared" si="6"/>
        <v>11.533254251352123</v>
      </c>
      <c r="AE71" s="201">
        <f t="shared" si="7"/>
        <v>11.118853133957206</v>
      </c>
    </row>
    <row r="72" spans="1:31" x14ac:dyDescent="0.25">
      <c r="A72" s="70" t="s">
        <v>147</v>
      </c>
      <c r="B72" s="70" t="s">
        <v>439</v>
      </c>
      <c r="C72" s="77">
        <v>154.37454540191899</v>
      </c>
      <c r="D72" s="77">
        <v>149.47461241134101</v>
      </c>
      <c r="E72" s="77">
        <v>144.49025250497201</v>
      </c>
      <c r="F72" s="77">
        <v>146.49774291288199</v>
      </c>
      <c r="G72" s="77">
        <v>142.593924574959</v>
      </c>
      <c r="H72" s="77">
        <v>141.26557295792699</v>
      </c>
      <c r="I72" s="77">
        <v>140.186103302221</v>
      </c>
      <c r="J72" s="77">
        <v>135.53093334091801</v>
      </c>
      <c r="L72" s="204" t="s">
        <v>147</v>
      </c>
      <c r="M72" s="205" t="s">
        <v>813</v>
      </c>
      <c r="N72" s="201">
        <v>11843</v>
      </c>
      <c r="O72" s="201">
        <v>12456</v>
      </c>
      <c r="P72" s="201">
        <v>12636</v>
      </c>
      <c r="Q72" s="201">
        <v>12924</v>
      </c>
      <c r="R72" s="201">
        <v>13732</v>
      </c>
      <c r="S72" s="201">
        <v>15220</v>
      </c>
      <c r="T72" s="201">
        <v>15617</v>
      </c>
      <c r="U72" s="201"/>
      <c r="W72" s="70" t="s">
        <v>147</v>
      </c>
      <c r="X72" s="70" t="s">
        <v>439</v>
      </c>
      <c r="Y72" s="201">
        <f t="shared" si="1"/>
        <v>13.035087849524528</v>
      </c>
      <c r="Z72" s="201">
        <f t="shared" si="2"/>
        <v>12.000209731160968</v>
      </c>
      <c r="AA72" s="201">
        <f t="shared" si="3"/>
        <v>11.434809473327952</v>
      </c>
      <c r="AB72" s="201">
        <f t="shared" si="4"/>
        <v>11.335325202172855</v>
      </c>
      <c r="AC72" s="201">
        <f t="shared" si="5"/>
        <v>10.38406092156707</v>
      </c>
      <c r="AD72" s="201">
        <f t="shared" si="6"/>
        <v>9.2815750957902097</v>
      </c>
      <c r="AE72" s="201">
        <f t="shared" si="7"/>
        <v>8.9765065827124921</v>
      </c>
    </row>
    <row r="73" spans="1:31" x14ac:dyDescent="0.25">
      <c r="A73" s="70" t="s">
        <v>148</v>
      </c>
      <c r="B73" s="70" t="s">
        <v>440</v>
      </c>
      <c r="C73" s="77">
        <v>72.973101849862999</v>
      </c>
      <c r="D73" s="77">
        <v>73.109450744514703</v>
      </c>
      <c r="E73" s="77">
        <v>72.473489886854296</v>
      </c>
      <c r="F73" s="77">
        <v>73.729699695009401</v>
      </c>
      <c r="G73" s="77">
        <v>72.633817973012398</v>
      </c>
      <c r="H73" s="77">
        <v>73.298839944181594</v>
      </c>
      <c r="I73" s="77">
        <v>70.7962850996349</v>
      </c>
      <c r="J73" s="77">
        <v>68.627960724520193</v>
      </c>
      <c r="L73" s="204" t="s">
        <v>148</v>
      </c>
      <c r="M73" s="205" t="s">
        <v>814</v>
      </c>
      <c r="N73" s="201">
        <v>2860</v>
      </c>
      <c r="O73" s="201">
        <v>2989</v>
      </c>
      <c r="P73" s="201">
        <v>3197</v>
      </c>
      <c r="Q73" s="201">
        <v>3602</v>
      </c>
      <c r="R73" s="201">
        <v>3795</v>
      </c>
      <c r="S73" s="201">
        <v>4039</v>
      </c>
      <c r="T73" s="201">
        <v>3954</v>
      </c>
      <c r="U73" s="201"/>
      <c r="W73" s="70" t="s">
        <v>148</v>
      </c>
      <c r="X73" s="70" t="s">
        <v>440</v>
      </c>
      <c r="Y73" s="201">
        <f t="shared" ref="Y73:Y136" si="8">(C73*1000)/N73</f>
        <v>25.515070576875175</v>
      </c>
      <c r="Z73" s="201">
        <f t="shared" ref="Z73:Z136" si="9">(D73*1000)/O73</f>
        <v>24.459501754605121</v>
      </c>
      <c r="AA73" s="201">
        <f t="shared" ref="AA73:AA136" si="10">(E73*1000)/P73</f>
        <v>22.669217981499624</v>
      </c>
      <c r="AB73" s="201">
        <f t="shared" ref="AB73:AB136" si="11">(F73*1000)/Q73</f>
        <v>20.469100415049805</v>
      </c>
      <c r="AC73" s="201">
        <f t="shared" ref="AC73:AC136" si="12">(G73*1000)/R73</f>
        <v>19.139345974443319</v>
      </c>
      <c r="AD73" s="201">
        <f t="shared" ref="AD73:AD136" si="13">(H73*1000)/S73</f>
        <v>18.147769235994453</v>
      </c>
      <c r="AE73" s="201">
        <f t="shared" ref="AE73:AE136" si="14">(I73*1000)/T73</f>
        <v>17.9049785279805</v>
      </c>
    </row>
    <row r="74" spans="1:31" x14ac:dyDescent="0.25">
      <c r="A74" s="70" t="s">
        <v>149</v>
      </c>
      <c r="B74" s="70" t="s">
        <v>441</v>
      </c>
      <c r="C74" s="77">
        <v>180.817426554202</v>
      </c>
      <c r="D74" s="77">
        <v>192.38129889216299</v>
      </c>
      <c r="E74" s="77">
        <v>185.16309953692499</v>
      </c>
      <c r="F74" s="77">
        <v>175.74724111301899</v>
      </c>
      <c r="G74" s="77">
        <v>169.622539494612</v>
      </c>
      <c r="H74" s="77">
        <v>178.017511026384</v>
      </c>
      <c r="I74" s="77">
        <v>167.342153708794</v>
      </c>
      <c r="J74" s="77">
        <v>167.24585638932001</v>
      </c>
      <c r="L74" s="204" t="s">
        <v>149</v>
      </c>
      <c r="M74" s="205" t="s">
        <v>815</v>
      </c>
      <c r="N74" s="201">
        <v>7704</v>
      </c>
      <c r="O74" s="201">
        <v>7984</v>
      </c>
      <c r="P74" s="201">
        <v>8393</v>
      </c>
      <c r="Q74" s="201">
        <v>8939</v>
      </c>
      <c r="R74" s="201">
        <v>9510</v>
      </c>
      <c r="S74" s="201">
        <v>10012</v>
      </c>
      <c r="T74" s="201">
        <v>9995</v>
      </c>
      <c r="U74" s="201"/>
      <c r="W74" s="70" t="s">
        <v>149</v>
      </c>
      <c r="X74" s="70" t="s">
        <v>441</v>
      </c>
      <c r="Y74" s="201">
        <f t="shared" si="8"/>
        <v>23.470590155010647</v>
      </c>
      <c r="Z74" s="201">
        <f t="shared" si="9"/>
        <v>24.095854069659694</v>
      </c>
      <c r="AA74" s="201">
        <f t="shared" si="10"/>
        <v>22.061610811024067</v>
      </c>
      <c r="AB74" s="201">
        <f t="shared" si="11"/>
        <v>19.660727275200692</v>
      </c>
      <c r="AC74" s="201">
        <f t="shared" si="12"/>
        <v>17.836229179244164</v>
      </c>
      <c r="AD74" s="201">
        <f t="shared" si="13"/>
        <v>17.780414605112263</v>
      </c>
      <c r="AE74" s="201">
        <f t="shared" si="14"/>
        <v>16.742586664211508</v>
      </c>
    </row>
    <row r="75" spans="1:31" x14ac:dyDescent="0.25">
      <c r="A75" s="70" t="s">
        <v>150</v>
      </c>
      <c r="B75" s="70" t="s">
        <v>442</v>
      </c>
      <c r="C75" s="77">
        <v>110.51270736647599</v>
      </c>
      <c r="D75" s="77">
        <v>107.091890423495</v>
      </c>
      <c r="E75" s="77">
        <v>106.233467942665</v>
      </c>
      <c r="F75" s="77">
        <v>112.07734706084101</v>
      </c>
      <c r="G75" s="77">
        <v>110.801828806391</v>
      </c>
      <c r="H75" s="77">
        <v>114.960258859937</v>
      </c>
      <c r="I75" s="77">
        <v>111.283113527075</v>
      </c>
      <c r="J75" s="77">
        <v>108.406761973721</v>
      </c>
      <c r="L75" s="204" t="s">
        <v>150</v>
      </c>
      <c r="M75" s="205" t="s">
        <v>816</v>
      </c>
      <c r="N75" s="201">
        <v>5878</v>
      </c>
      <c r="O75" s="201">
        <v>5919</v>
      </c>
      <c r="P75" s="201">
        <v>6244</v>
      </c>
      <c r="Q75" s="201">
        <v>6579</v>
      </c>
      <c r="R75" s="201">
        <v>6930</v>
      </c>
      <c r="S75" s="201">
        <v>7357</v>
      </c>
      <c r="T75" s="201">
        <v>7779</v>
      </c>
      <c r="U75" s="201"/>
      <c r="W75" s="70" t="s">
        <v>150</v>
      </c>
      <c r="X75" s="70" t="s">
        <v>442</v>
      </c>
      <c r="Y75" s="201">
        <f t="shared" si="8"/>
        <v>18.801073046355221</v>
      </c>
      <c r="Z75" s="201">
        <f t="shared" si="9"/>
        <v>18.092902588865517</v>
      </c>
      <c r="AA75" s="201">
        <f t="shared" si="10"/>
        <v>17.013688011317264</v>
      </c>
      <c r="AB75" s="201">
        <f t="shared" si="11"/>
        <v>17.035620468284087</v>
      </c>
      <c r="AC75" s="201">
        <f t="shared" si="12"/>
        <v>15.988719885482107</v>
      </c>
      <c r="AD75" s="201">
        <f t="shared" si="13"/>
        <v>15.625969669693761</v>
      </c>
      <c r="AE75" s="201">
        <f t="shared" si="14"/>
        <v>14.305580862202726</v>
      </c>
    </row>
    <row r="76" spans="1:31" x14ac:dyDescent="0.25">
      <c r="A76" s="70" t="s">
        <v>151</v>
      </c>
      <c r="B76" s="70" t="s">
        <v>443</v>
      </c>
      <c r="C76" s="77">
        <v>79.970814941312099</v>
      </c>
      <c r="D76" s="77">
        <v>78.550575322238302</v>
      </c>
      <c r="E76" s="77">
        <v>76.679395146673301</v>
      </c>
      <c r="F76" s="77">
        <v>74.522682516204895</v>
      </c>
      <c r="G76" s="77">
        <v>73.280898296289905</v>
      </c>
      <c r="H76" s="77">
        <v>73.521622623060196</v>
      </c>
      <c r="I76" s="77">
        <v>71.279408931269899</v>
      </c>
      <c r="J76" s="77">
        <v>70.561534172997298</v>
      </c>
      <c r="L76" s="204" t="s">
        <v>151</v>
      </c>
      <c r="M76" s="205" t="s">
        <v>817</v>
      </c>
      <c r="N76" s="201">
        <v>5916</v>
      </c>
      <c r="O76" s="201">
        <v>5703</v>
      </c>
      <c r="P76" s="201">
        <v>6090</v>
      </c>
      <c r="Q76" s="201">
        <v>6462</v>
      </c>
      <c r="R76" s="201">
        <v>6835</v>
      </c>
      <c r="S76" s="201">
        <v>7234</v>
      </c>
      <c r="T76" s="201">
        <v>7165</v>
      </c>
      <c r="U76" s="201"/>
      <c r="W76" s="70" t="s">
        <v>151</v>
      </c>
      <c r="X76" s="70" t="s">
        <v>443</v>
      </c>
      <c r="Y76" s="201">
        <f t="shared" si="8"/>
        <v>13.517717197652484</v>
      </c>
      <c r="Z76" s="201">
        <f t="shared" si="9"/>
        <v>13.773553449454376</v>
      </c>
      <c r="AA76" s="201">
        <f t="shared" si="10"/>
        <v>12.591033685824844</v>
      </c>
      <c r="AB76" s="201">
        <f t="shared" si="11"/>
        <v>11.53244854784972</v>
      </c>
      <c r="AC76" s="201">
        <f t="shared" si="12"/>
        <v>10.721418916794427</v>
      </c>
      <c r="AD76" s="201">
        <f t="shared" si="13"/>
        <v>10.163342911675448</v>
      </c>
      <c r="AE76" s="201">
        <f t="shared" si="14"/>
        <v>9.948277589849253</v>
      </c>
    </row>
    <row r="77" spans="1:31" x14ac:dyDescent="0.25">
      <c r="A77" s="70" t="s">
        <v>152</v>
      </c>
      <c r="B77" s="70" t="s">
        <v>444</v>
      </c>
      <c r="C77" s="77">
        <v>51.239020976243502</v>
      </c>
      <c r="D77" s="77">
        <v>50.571936000693597</v>
      </c>
      <c r="E77" s="77">
        <v>49.626816459382901</v>
      </c>
      <c r="F77" s="77">
        <v>48.050218600048098</v>
      </c>
      <c r="G77" s="77">
        <v>47.432447214657799</v>
      </c>
      <c r="H77" s="77">
        <v>46.904768155215898</v>
      </c>
      <c r="I77" s="77">
        <v>46.3841618370299</v>
      </c>
      <c r="J77" s="77">
        <v>45.5624055801769</v>
      </c>
      <c r="L77" s="204" t="s">
        <v>152</v>
      </c>
      <c r="M77" s="205" t="s">
        <v>818</v>
      </c>
      <c r="N77" s="201">
        <v>3037</v>
      </c>
      <c r="O77" s="201">
        <v>2956</v>
      </c>
      <c r="P77" s="201">
        <v>3078</v>
      </c>
      <c r="Q77" s="201">
        <v>3060</v>
      </c>
      <c r="R77" s="201">
        <v>3353</v>
      </c>
      <c r="S77" s="201">
        <v>3696</v>
      </c>
      <c r="T77" s="201">
        <v>3774</v>
      </c>
      <c r="U77" s="201"/>
      <c r="W77" s="70" t="s">
        <v>152</v>
      </c>
      <c r="X77" s="70" t="s">
        <v>444</v>
      </c>
      <c r="Y77" s="201">
        <f t="shared" si="8"/>
        <v>16.871590706698552</v>
      </c>
      <c r="Z77" s="201">
        <f t="shared" si="9"/>
        <v>17.108232747189984</v>
      </c>
      <c r="AA77" s="201">
        <f t="shared" si="10"/>
        <v>16.12307227400354</v>
      </c>
      <c r="AB77" s="201">
        <f t="shared" si="11"/>
        <v>15.702685817009181</v>
      </c>
      <c r="AC77" s="201">
        <f t="shared" si="12"/>
        <v>14.146271164526633</v>
      </c>
      <c r="AD77" s="201">
        <f t="shared" si="13"/>
        <v>12.690684024679626</v>
      </c>
      <c r="AE77" s="201">
        <f t="shared" si="14"/>
        <v>12.290450937209831</v>
      </c>
    </row>
    <row r="78" spans="1:31" x14ac:dyDescent="0.25">
      <c r="A78" s="70" t="s">
        <v>153</v>
      </c>
      <c r="B78" s="70" t="s">
        <v>445</v>
      </c>
      <c r="C78" s="77">
        <v>34.331614749146397</v>
      </c>
      <c r="D78" s="77">
        <v>32.407943918404399</v>
      </c>
      <c r="E78" s="77">
        <v>30.924285760726899</v>
      </c>
      <c r="F78" s="77">
        <v>30.0970215423722</v>
      </c>
      <c r="G78" s="77">
        <v>28.9687144294966</v>
      </c>
      <c r="H78" s="77">
        <v>28.623048671871601</v>
      </c>
      <c r="I78" s="77">
        <v>28.030037691319599</v>
      </c>
      <c r="J78" s="77">
        <v>28.071027436442801</v>
      </c>
      <c r="L78" s="204" t="s">
        <v>153</v>
      </c>
      <c r="M78" s="205" t="s">
        <v>819</v>
      </c>
      <c r="N78" s="201">
        <v>1556</v>
      </c>
      <c r="O78" s="201">
        <v>1452</v>
      </c>
      <c r="P78" s="201">
        <v>1432</v>
      </c>
      <c r="Q78" s="201">
        <v>1526</v>
      </c>
      <c r="R78" s="201">
        <v>1674</v>
      </c>
      <c r="S78" s="201">
        <v>1666</v>
      </c>
      <c r="T78" s="201">
        <v>1598</v>
      </c>
      <c r="U78" s="201"/>
      <c r="W78" s="70" t="s">
        <v>153</v>
      </c>
      <c r="X78" s="70" t="s">
        <v>445</v>
      </c>
      <c r="Y78" s="201">
        <f t="shared" si="8"/>
        <v>22.064019761662212</v>
      </c>
      <c r="Z78" s="201">
        <f t="shared" si="9"/>
        <v>22.319520604961706</v>
      </c>
      <c r="AA78" s="201">
        <f t="shared" si="10"/>
        <v>21.595171620619343</v>
      </c>
      <c r="AB78" s="201">
        <f t="shared" si="11"/>
        <v>19.722818835106292</v>
      </c>
      <c r="AC78" s="201">
        <f t="shared" si="12"/>
        <v>17.305086278074434</v>
      </c>
      <c r="AD78" s="201">
        <f t="shared" si="13"/>
        <v>17.180701483716447</v>
      </c>
      <c r="AE78" s="201">
        <f t="shared" si="14"/>
        <v>17.540699431363954</v>
      </c>
    </row>
    <row r="79" spans="1:31" x14ac:dyDescent="0.25">
      <c r="A79" s="70" t="s">
        <v>154</v>
      </c>
      <c r="B79" s="70" t="s">
        <v>446</v>
      </c>
      <c r="C79" s="77">
        <v>77.716200348067105</v>
      </c>
      <c r="D79" s="77">
        <v>74.9976816742805</v>
      </c>
      <c r="E79" s="77">
        <v>69.507187399616697</v>
      </c>
      <c r="F79" s="77">
        <v>70.305355482378999</v>
      </c>
      <c r="G79" s="77">
        <v>68.883800346475496</v>
      </c>
      <c r="H79" s="77">
        <v>66.8982208465291</v>
      </c>
      <c r="I79" s="77">
        <v>65.238663637393202</v>
      </c>
      <c r="J79" s="77">
        <v>64.041867625078297</v>
      </c>
      <c r="L79" s="204" t="s">
        <v>154</v>
      </c>
      <c r="M79" s="205" t="s">
        <v>820</v>
      </c>
      <c r="N79" s="201">
        <v>3571</v>
      </c>
      <c r="O79" s="201">
        <v>3496</v>
      </c>
      <c r="P79" s="201">
        <v>3678</v>
      </c>
      <c r="Q79" s="201">
        <v>3771</v>
      </c>
      <c r="R79" s="201">
        <v>3821</v>
      </c>
      <c r="S79" s="201">
        <v>4057</v>
      </c>
      <c r="T79" s="201">
        <v>4222</v>
      </c>
      <c r="U79" s="201"/>
      <c r="W79" s="70" t="s">
        <v>154</v>
      </c>
      <c r="X79" s="70" t="s">
        <v>446</v>
      </c>
      <c r="Y79" s="201">
        <f t="shared" si="8"/>
        <v>21.763147675179809</v>
      </c>
      <c r="Z79" s="201">
        <f t="shared" si="9"/>
        <v>21.452426108203802</v>
      </c>
      <c r="AA79" s="201">
        <f t="shared" si="10"/>
        <v>18.898093365855544</v>
      </c>
      <c r="AB79" s="201">
        <f t="shared" si="11"/>
        <v>18.643690130569876</v>
      </c>
      <c r="AC79" s="201">
        <f t="shared" si="12"/>
        <v>18.027689177303195</v>
      </c>
      <c r="AD79" s="201">
        <f t="shared" si="13"/>
        <v>16.489578714944319</v>
      </c>
      <c r="AE79" s="201">
        <f t="shared" si="14"/>
        <v>15.452075707577738</v>
      </c>
    </row>
    <row r="80" spans="1:31" x14ac:dyDescent="0.25">
      <c r="A80" s="70" t="s">
        <v>155</v>
      </c>
      <c r="B80" s="70" t="s">
        <v>447</v>
      </c>
      <c r="C80" s="77">
        <v>116.383333378834</v>
      </c>
      <c r="D80" s="77">
        <v>114.326566032595</v>
      </c>
      <c r="E80" s="77">
        <v>114.202854229682</v>
      </c>
      <c r="F80" s="77">
        <v>114.290904658732</v>
      </c>
      <c r="G80" s="77">
        <v>113.754283712157</v>
      </c>
      <c r="H80" s="77">
        <v>113.66355616121</v>
      </c>
      <c r="I80" s="77">
        <v>111.041056214958</v>
      </c>
      <c r="J80" s="77">
        <v>110.72396830877901</v>
      </c>
      <c r="L80" s="204" t="s">
        <v>155</v>
      </c>
      <c r="M80" s="205" t="s">
        <v>821</v>
      </c>
      <c r="N80" s="201">
        <v>5126</v>
      </c>
      <c r="O80" s="201">
        <v>5145</v>
      </c>
      <c r="P80" s="201">
        <v>5349</v>
      </c>
      <c r="Q80" s="201">
        <v>5624</v>
      </c>
      <c r="R80" s="201">
        <v>5595</v>
      </c>
      <c r="S80" s="201">
        <v>6107</v>
      </c>
      <c r="T80" s="201">
        <v>6244</v>
      </c>
      <c r="U80" s="201"/>
      <c r="W80" s="70" t="s">
        <v>155</v>
      </c>
      <c r="X80" s="70" t="s">
        <v>447</v>
      </c>
      <c r="Y80" s="201">
        <f t="shared" si="8"/>
        <v>22.70451294944089</v>
      </c>
      <c r="Z80" s="201">
        <f t="shared" si="9"/>
        <v>22.220906906238096</v>
      </c>
      <c r="AA80" s="201">
        <f t="shared" si="10"/>
        <v>21.350318607156854</v>
      </c>
      <c r="AB80" s="201">
        <f t="shared" si="11"/>
        <v>20.321995849703416</v>
      </c>
      <c r="AC80" s="201">
        <f t="shared" si="12"/>
        <v>20.331418000385522</v>
      </c>
      <c r="AD80" s="201">
        <f t="shared" si="13"/>
        <v>18.612011816147046</v>
      </c>
      <c r="AE80" s="201">
        <f t="shared" si="14"/>
        <v>17.78364129003171</v>
      </c>
    </row>
    <row r="81" spans="1:31" x14ac:dyDescent="0.25">
      <c r="A81" s="70" t="s">
        <v>156</v>
      </c>
      <c r="B81" s="70" t="s">
        <v>448</v>
      </c>
      <c r="C81" s="77">
        <v>83.935187257506996</v>
      </c>
      <c r="D81" s="77">
        <v>81.110144824364099</v>
      </c>
      <c r="E81" s="77">
        <v>80.924844869274494</v>
      </c>
      <c r="F81" s="77">
        <v>79.913765515145201</v>
      </c>
      <c r="G81" s="77">
        <v>76.925984305879595</v>
      </c>
      <c r="H81" s="77">
        <v>77.261071427879799</v>
      </c>
      <c r="I81" s="77">
        <v>74.765809556839201</v>
      </c>
      <c r="J81" s="77">
        <v>72.524824967861903</v>
      </c>
      <c r="L81" s="204" t="s">
        <v>156</v>
      </c>
      <c r="M81" s="205" t="s">
        <v>822</v>
      </c>
      <c r="N81" s="201">
        <v>8782</v>
      </c>
      <c r="O81" s="201">
        <v>9698</v>
      </c>
      <c r="P81" s="201">
        <v>11155</v>
      </c>
      <c r="Q81" s="201">
        <v>11359</v>
      </c>
      <c r="R81" s="201">
        <v>13060</v>
      </c>
      <c r="S81" s="201">
        <v>12481</v>
      </c>
      <c r="T81" s="201">
        <v>14168</v>
      </c>
      <c r="U81" s="201"/>
      <c r="W81" s="70" t="s">
        <v>156</v>
      </c>
      <c r="X81" s="70" t="s">
        <v>448</v>
      </c>
      <c r="Y81" s="201">
        <f t="shared" si="8"/>
        <v>9.5576391775799365</v>
      </c>
      <c r="Z81" s="201">
        <f t="shared" si="9"/>
        <v>8.3635950530381624</v>
      </c>
      <c r="AA81" s="201">
        <f t="shared" si="10"/>
        <v>7.2545804454750789</v>
      </c>
      <c r="AB81" s="201">
        <f t="shared" si="11"/>
        <v>7.0352817602909772</v>
      </c>
      <c r="AC81" s="201">
        <f t="shared" si="12"/>
        <v>5.8901978794701071</v>
      </c>
      <c r="AD81" s="201">
        <f t="shared" si="13"/>
        <v>6.1902949625734953</v>
      </c>
      <c r="AE81" s="201">
        <f t="shared" si="14"/>
        <v>5.2770898896696217</v>
      </c>
    </row>
    <row r="82" spans="1:31" x14ac:dyDescent="0.25">
      <c r="A82" s="70" t="s">
        <v>157</v>
      </c>
      <c r="B82" s="70" t="s">
        <v>449</v>
      </c>
      <c r="C82" s="77">
        <v>50.813511499700802</v>
      </c>
      <c r="D82" s="77">
        <v>50.0358237389514</v>
      </c>
      <c r="E82" s="77">
        <v>49.2566404210095</v>
      </c>
      <c r="F82" s="77">
        <v>47.300555087466897</v>
      </c>
      <c r="G82" s="77">
        <v>46.614982692847498</v>
      </c>
      <c r="H82" s="77">
        <v>46.121257547461902</v>
      </c>
      <c r="I82" s="77">
        <v>45.477036204382998</v>
      </c>
      <c r="J82" s="77">
        <v>42.883222357112501</v>
      </c>
      <c r="L82" s="204" t="s">
        <v>157</v>
      </c>
      <c r="M82" s="205" t="s">
        <v>823</v>
      </c>
      <c r="N82" s="201">
        <v>3927</v>
      </c>
      <c r="O82" s="201">
        <v>4171</v>
      </c>
      <c r="P82" s="201">
        <v>4303</v>
      </c>
      <c r="Q82" s="201">
        <v>4530</v>
      </c>
      <c r="R82" s="201">
        <v>4977</v>
      </c>
      <c r="S82" s="201">
        <v>5236</v>
      </c>
      <c r="T82" s="201">
        <v>5880</v>
      </c>
      <c r="U82" s="201"/>
      <c r="W82" s="70" t="s">
        <v>157</v>
      </c>
      <c r="X82" s="70" t="s">
        <v>449</v>
      </c>
      <c r="Y82" s="201">
        <f t="shared" si="8"/>
        <v>12.939524191418588</v>
      </c>
      <c r="Z82" s="201">
        <f t="shared" si="9"/>
        <v>11.996121730748358</v>
      </c>
      <c r="AA82" s="201">
        <f t="shared" si="10"/>
        <v>11.44704634464548</v>
      </c>
      <c r="AB82" s="201">
        <f t="shared" si="11"/>
        <v>10.441623639617417</v>
      </c>
      <c r="AC82" s="201">
        <f t="shared" si="12"/>
        <v>9.366080508910489</v>
      </c>
      <c r="AD82" s="201">
        <f t="shared" si="13"/>
        <v>8.8084907462685074</v>
      </c>
      <c r="AE82" s="201">
        <f t="shared" si="14"/>
        <v>7.73418983067738</v>
      </c>
    </row>
    <row r="83" spans="1:31" x14ac:dyDescent="0.25">
      <c r="A83" s="70" t="s">
        <v>158</v>
      </c>
      <c r="B83" s="70" t="s">
        <v>450</v>
      </c>
      <c r="C83" s="77">
        <v>333.14749198605801</v>
      </c>
      <c r="D83" s="77">
        <v>306.27227344474801</v>
      </c>
      <c r="E83" s="77">
        <v>298.31899731019598</v>
      </c>
      <c r="F83" s="77">
        <v>289.09145984627003</v>
      </c>
      <c r="G83" s="77">
        <v>283.00828601593099</v>
      </c>
      <c r="H83" s="77">
        <v>281.20552999998603</v>
      </c>
      <c r="I83" s="77">
        <v>279.14252963715899</v>
      </c>
      <c r="J83" s="77">
        <v>272.857578356408</v>
      </c>
      <c r="L83" s="204" t="s">
        <v>158</v>
      </c>
      <c r="M83" s="205" t="s">
        <v>824</v>
      </c>
      <c r="N83" s="201">
        <v>31909</v>
      </c>
      <c r="O83" s="201">
        <v>32579</v>
      </c>
      <c r="P83" s="201">
        <v>32588</v>
      </c>
      <c r="Q83" s="201">
        <v>36409</v>
      </c>
      <c r="R83" s="201">
        <v>37498</v>
      </c>
      <c r="S83" s="201">
        <v>41181</v>
      </c>
      <c r="T83" s="201">
        <v>43855</v>
      </c>
      <c r="U83" s="201"/>
      <c r="W83" s="70" t="s">
        <v>158</v>
      </c>
      <c r="X83" s="70" t="s">
        <v>450</v>
      </c>
      <c r="Y83" s="201">
        <f t="shared" si="8"/>
        <v>10.440549437025854</v>
      </c>
      <c r="Z83" s="201">
        <f t="shared" si="9"/>
        <v>9.4009108150878795</v>
      </c>
      <c r="AA83" s="201">
        <f t="shared" si="10"/>
        <v>9.1542591539890754</v>
      </c>
      <c r="AB83" s="201">
        <f t="shared" si="11"/>
        <v>7.9401098587236687</v>
      </c>
      <c r="AC83" s="201">
        <f t="shared" si="12"/>
        <v>7.5472901492327855</v>
      </c>
      <c r="AD83" s="201">
        <f t="shared" si="13"/>
        <v>6.828526019280396</v>
      </c>
      <c r="AE83" s="201">
        <f t="shared" si="14"/>
        <v>6.3651243789113892</v>
      </c>
    </row>
    <row r="84" spans="1:31" x14ac:dyDescent="0.25">
      <c r="A84" s="70" t="s">
        <v>159</v>
      </c>
      <c r="B84" s="70" t="s">
        <v>451</v>
      </c>
      <c r="C84" s="77">
        <v>177.93846770530999</v>
      </c>
      <c r="D84" s="77">
        <v>170.83566880792</v>
      </c>
      <c r="E84" s="77">
        <v>164.42735408879099</v>
      </c>
      <c r="F84" s="77">
        <v>169.733611613645</v>
      </c>
      <c r="G84" s="77">
        <v>168.24074467053501</v>
      </c>
      <c r="H84" s="77">
        <v>163.44327142416199</v>
      </c>
      <c r="I84" s="77">
        <v>153.978039937293</v>
      </c>
      <c r="J84" s="77">
        <v>149.377851119805</v>
      </c>
      <c r="L84" s="204" t="s">
        <v>159</v>
      </c>
      <c r="M84" s="205" t="s">
        <v>825</v>
      </c>
      <c r="N84" s="201">
        <v>9272</v>
      </c>
      <c r="O84" s="201">
        <v>9334</v>
      </c>
      <c r="P84" s="201">
        <v>9400</v>
      </c>
      <c r="Q84" s="201">
        <v>10275</v>
      </c>
      <c r="R84" s="201">
        <v>10152</v>
      </c>
      <c r="S84" s="201">
        <v>10477</v>
      </c>
      <c r="T84" s="201">
        <v>10714</v>
      </c>
      <c r="U84" s="201"/>
      <c r="W84" s="70" t="s">
        <v>159</v>
      </c>
      <c r="X84" s="70" t="s">
        <v>451</v>
      </c>
      <c r="Y84" s="201">
        <f t="shared" si="8"/>
        <v>19.190947768044651</v>
      </c>
      <c r="Z84" s="201">
        <f t="shared" si="9"/>
        <v>18.302514335538891</v>
      </c>
      <c r="AA84" s="201">
        <f t="shared" si="10"/>
        <v>17.492271711573512</v>
      </c>
      <c r="AB84" s="201">
        <f t="shared" si="11"/>
        <v>16.519086288432604</v>
      </c>
      <c r="AC84" s="201">
        <f t="shared" si="12"/>
        <v>16.572177371014085</v>
      </c>
      <c r="AD84" s="201">
        <f t="shared" si="13"/>
        <v>15.600197711574115</v>
      </c>
      <c r="AE84" s="201">
        <f t="shared" si="14"/>
        <v>14.371666971933266</v>
      </c>
    </row>
    <row r="85" spans="1:31" x14ac:dyDescent="0.25">
      <c r="A85" s="70" t="s">
        <v>160</v>
      </c>
      <c r="B85" s="70" t="s">
        <v>452</v>
      </c>
      <c r="C85" s="77">
        <v>43.343542106269098</v>
      </c>
      <c r="D85" s="77">
        <v>43.043734530866502</v>
      </c>
      <c r="E85" s="77">
        <v>42.540422020284701</v>
      </c>
      <c r="F85" s="77">
        <v>42.658386602588003</v>
      </c>
      <c r="G85" s="77">
        <v>42.214906046034997</v>
      </c>
      <c r="H85" s="77">
        <v>42.853921436102603</v>
      </c>
      <c r="I85" s="77">
        <v>40.560416555049002</v>
      </c>
      <c r="J85" s="77">
        <v>40.669630772204897</v>
      </c>
      <c r="L85" s="204" t="s">
        <v>160</v>
      </c>
      <c r="M85" s="205" t="s">
        <v>826</v>
      </c>
      <c r="N85" s="201">
        <v>1087</v>
      </c>
      <c r="O85" s="205">
        <v>1004</v>
      </c>
      <c r="P85" s="201">
        <v>1044</v>
      </c>
      <c r="Q85" s="201">
        <v>1119</v>
      </c>
      <c r="R85" s="201">
        <v>1228</v>
      </c>
      <c r="S85" s="201">
        <v>1239</v>
      </c>
      <c r="T85" s="201">
        <v>1353</v>
      </c>
      <c r="U85" s="201"/>
      <c r="W85" s="70" t="s">
        <v>160</v>
      </c>
      <c r="X85" s="70" t="s">
        <v>452</v>
      </c>
      <c r="Y85" s="201">
        <f t="shared" si="8"/>
        <v>39.8744637592172</v>
      </c>
      <c r="Z85" s="201">
        <f t="shared" si="9"/>
        <v>42.872245548671813</v>
      </c>
      <c r="AA85" s="201">
        <f t="shared" si="10"/>
        <v>40.747530670770786</v>
      </c>
      <c r="AB85" s="201">
        <f t="shared" si="11"/>
        <v>38.121882576039326</v>
      </c>
      <c r="AC85" s="201">
        <f t="shared" si="12"/>
        <v>34.3769593208754</v>
      </c>
      <c r="AD85" s="201">
        <f t="shared" si="13"/>
        <v>34.587507212350772</v>
      </c>
      <c r="AE85" s="201">
        <f t="shared" si="14"/>
        <v>29.978134926126387</v>
      </c>
    </row>
    <row r="86" spans="1:31" x14ac:dyDescent="0.25">
      <c r="A86" s="70" t="s">
        <v>161</v>
      </c>
      <c r="B86" s="70" t="s">
        <v>453</v>
      </c>
      <c r="C86" s="77">
        <v>50.673775776630102</v>
      </c>
      <c r="D86" s="77">
        <v>50.550419510256297</v>
      </c>
      <c r="E86" s="77">
        <v>49.764292554551297</v>
      </c>
      <c r="F86" s="77">
        <v>49.639196659141803</v>
      </c>
      <c r="G86" s="77">
        <v>48.949578316994</v>
      </c>
      <c r="H86" s="77">
        <v>48.914569871540003</v>
      </c>
      <c r="I86" s="77">
        <v>46.653721237627103</v>
      </c>
      <c r="J86" s="77">
        <v>44.837216211017498</v>
      </c>
      <c r="L86" s="204" t="s">
        <v>161</v>
      </c>
      <c r="M86" s="205" t="s">
        <v>827</v>
      </c>
      <c r="N86" s="201">
        <v>1312</v>
      </c>
      <c r="O86" s="201">
        <v>1428</v>
      </c>
      <c r="P86" s="201">
        <v>1523</v>
      </c>
      <c r="Q86" s="201">
        <v>1473</v>
      </c>
      <c r="R86" s="201">
        <v>1514</v>
      </c>
      <c r="S86" s="201">
        <v>1507</v>
      </c>
      <c r="T86" s="201">
        <v>1559</v>
      </c>
      <c r="U86" s="201"/>
      <c r="W86" s="70" t="s">
        <v>161</v>
      </c>
      <c r="X86" s="70" t="s">
        <v>453</v>
      </c>
      <c r="Y86" s="201">
        <f t="shared" si="8"/>
        <v>38.623304707797331</v>
      </c>
      <c r="Z86" s="201">
        <f t="shared" si="9"/>
        <v>35.399453438554829</v>
      </c>
      <c r="AA86" s="201">
        <f t="shared" si="10"/>
        <v>32.675175676002169</v>
      </c>
      <c r="AB86" s="201">
        <f t="shared" si="11"/>
        <v>33.699386733972709</v>
      </c>
      <c r="AC86" s="201">
        <f t="shared" si="12"/>
        <v>32.331293472254949</v>
      </c>
      <c r="AD86" s="201">
        <f t="shared" si="13"/>
        <v>32.458241454240209</v>
      </c>
      <c r="AE86" s="201">
        <f t="shared" si="14"/>
        <v>29.925414520607507</v>
      </c>
    </row>
    <row r="87" spans="1:31" x14ac:dyDescent="0.25">
      <c r="A87" s="70" t="s">
        <v>162</v>
      </c>
      <c r="B87" s="70" t="s">
        <v>454</v>
      </c>
      <c r="C87" s="77">
        <v>453.67749323724797</v>
      </c>
      <c r="D87" s="77">
        <v>420.41199094046198</v>
      </c>
      <c r="E87" s="77">
        <v>455.37535756965502</v>
      </c>
      <c r="F87" s="77">
        <v>449.96770776407402</v>
      </c>
      <c r="G87" s="77">
        <v>427.85177090652201</v>
      </c>
      <c r="H87" s="77">
        <v>447.12841735066701</v>
      </c>
      <c r="I87" s="77">
        <v>431.89044040417201</v>
      </c>
      <c r="J87" s="77">
        <v>217.55655533716401</v>
      </c>
      <c r="L87" s="204" t="s">
        <v>162</v>
      </c>
      <c r="M87" s="205" t="s">
        <v>828</v>
      </c>
      <c r="N87" s="201">
        <v>3127</v>
      </c>
      <c r="O87" s="201">
        <v>3088</v>
      </c>
      <c r="P87" s="201">
        <v>3219</v>
      </c>
      <c r="Q87" s="201">
        <v>3350</v>
      </c>
      <c r="R87" s="201">
        <v>3555</v>
      </c>
      <c r="S87" s="201">
        <v>4064</v>
      </c>
      <c r="T87" s="201">
        <v>3941</v>
      </c>
      <c r="U87" s="201"/>
      <c r="W87" s="70" t="s">
        <v>162</v>
      </c>
      <c r="X87" s="70" t="s">
        <v>454</v>
      </c>
      <c r="Y87" s="201">
        <f t="shared" si="8"/>
        <v>145.08394411168788</v>
      </c>
      <c r="Z87" s="201">
        <f t="shared" si="9"/>
        <v>136.14377944963147</v>
      </c>
      <c r="AA87" s="201">
        <f t="shared" si="10"/>
        <v>141.46485168364555</v>
      </c>
      <c r="AB87" s="201">
        <f t="shared" si="11"/>
        <v>134.31871873554448</v>
      </c>
      <c r="AC87" s="201">
        <f t="shared" si="12"/>
        <v>120.35211558551956</v>
      </c>
      <c r="AD87" s="201">
        <f t="shared" si="13"/>
        <v>110.02175623786097</v>
      </c>
      <c r="AE87" s="201">
        <f t="shared" si="14"/>
        <v>109.58904856741233</v>
      </c>
    </row>
    <row r="88" spans="1:31" x14ac:dyDescent="0.25">
      <c r="A88" s="70" t="s">
        <v>163</v>
      </c>
      <c r="B88" s="70" t="s">
        <v>455</v>
      </c>
      <c r="C88" s="77">
        <v>137.16585593110801</v>
      </c>
      <c r="D88" s="77">
        <v>90.660026175681693</v>
      </c>
      <c r="E88" s="77">
        <v>87.932407146850096</v>
      </c>
      <c r="F88" s="77">
        <v>83.769094156395695</v>
      </c>
      <c r="G88" s="77">
        <v>87.863843225134104</v>
      </c>
      <c r="H88" s="77">
        <v>89.161711026063998</v>
      </c>
      <c r="I88" s="77">
        <v>77.122652568011205</v>
      </c>
      <c r="J88" s="77">
        <v>75.934437437384403</v>
      </c>
      <c r="L88" s="204" t="s">
        <v>163</v>
      </c>
      <c r="M88" s="205" t="s">
        <v>829</v>
      </c>
      <c r="N88" s="201">
        <v>3131</v>
      </c>
      <c r="O88" s="201">
        <v>3225</v>
      </c>
      <c r="P88" s="201">
        <v>3304</v>
      </c>
      <c r="Q88" s="201">
        <v>3367</v>
      </c>
      <c r="R88" s="201">
        <v>3667</v>
      </c>
      <c r="S88" s="201">
        <v>3670</v>
      </c>
      <c r="T88" s="201">
        <v>3891</v>
      </c>
      <c r="U88" s="201"/>
      <c r="W88" s="70" t="s">
        <v>163</v>
      </c>
      <c r="X88" s="70" t="s">
        <v>455</v>
      </c>
      <c r="Y88" s="201">
        <f t="shared" si="8"/>
        <v>43.808960693423188</v>
      </c>
      <c r="Z88" s="201">
        <f t="shared" si="9"/>
        <v>28.111636023467192</v>
      </c>
      <c r="AA88" s="201">
        <f t="shared" si="10"/>
        <v>26.613924681250026</v>
      </c>
      <c r="AB88" s="201">
        <f t="shared" si="11"/>
        <v>24.879445843895368</v>
      </c>
      <c r="AC88" s="201">
        <f t="shared" si="12"/>
        <v>23.960688089755685</v>
      </c>
      <c r="AD88" s="201">
        <f t="shared" si="13"/>
        <v>24.294744148791281</v>
      </c>
      <c r="AE88" s="201">
        <f t="shared" si="14"/>
        <v>19.820779380110821</v>
      </c>
    </row>
    <row r="89" spans="1:31" x14ac:dyDescent="0.25">
      <c r="A89" s="70" t="s">
        <v>164</v>
      </c>
      <c r="B89" s="70" t="s">
        <v>456</v>
      </c>
      <c r="C89" s="77">
        <v>155.38866254841801</v>
      </c>
      <c r="D89" s="77">
        <v>132.92283061843401</v>
      </c>
      <c r="E89" s="77">
        <v>128.59781233486501</v>
      </c>
      <c r="F89" s="77">
        <v>105.014073007679</v>
      </c>
      <c r="G89" s="77">
        <v>106.024435929224</v>
      </c>
      <c r="H89" s="77">
        <v>95.331663139008597</v>
      </c>
      <c r="I89" s="77">
        <v>96.821195886827596</v>
      </c>
      <c r="J89" s="77">
        <v>88.819204169835899</v>
      </c>
      <c r="L89" s="204" t="s">
        <v>164</v>
      </c>
      <c r="M89" s="205" t="s">
        <v>830</v>
      </c>
      <c r="N89" s="201">
        <v>3409</v>
      </c>
      <c r="O89" s="201">
        <v>4027</v>
      </c>
      <c r="P89" s="201">
        <v>4288</v>
      </c>
      <c r="Q89" s="201">
        <v>4773</v>
      </c>
      <c r="R89" s="201">
        <v>4340</v>
      </c>
      <c r="S89" s="201">
        <v>4680</v>
      </c>
      <c r="T89" s="201">
        <v>5786</v>
      </c>
      <c r="U89" s="201"/>
      <c r="W89" s="70" t="s">
        <v>164</v>
      </c>
      <c r="X89" s="70" t="s">
        <v>456</v>
      </c>
      <c r="Y89" s="201">
        <f t="shared" si="8"/>
        <v>45.581889864599006</v>
      </c>
      <c r="Z89" s="201">
        <f t="shared" si="9"/>
        <v>33.00790430057959</v>
      </c>
      <c r="AA89" s="201">
        <f t="shared" si="10"/>
        <v>29.990161458690533</v>
      </c>
      <c r="AB89" s="201">
        <f t="shared" si="11"/>
        <v>22.001691390672324</v>
      </c>
      <c r="AC89" s="201">
        <f t="shared" si="12"/>
        <v>24.429593532079263</v>
      </c>
      <c r="AD89" s="201">
        <f t="shared" si="13"/>
        <v>20.370013491241153</v>
      </c>
      <c r="AE89" s="201">
        <f t="shared" si="14"/>
        <v>16.733701328521882</v>
      </c>
    </row>
    <row r="90" spans="1:31" x14ac:dyDescent="0.25">
      <c r="A90" s="70" t="s">
        <v>165</v>
      </c>
      <c r="B90" s="70" t="s">
        <v>457</v>
      </c>
      <c r="C90" s="77">
        <v>44.462490926199102</v>
      </c>
      <c r="D90" s="77">
        <v>42.430632759691399</v>
      </c>
      <c r="E90" s="77">
        <v>40.731688803346501</v>
      </c>
      <c r="F90" s="77">
        <v>37.217144022079303</v>
      </c>
      <c r="G90" s="77">
        <v>38.456344647007803</v>
      </c>
      <c r="H90" s="77">
        <v>39.2267312265624</v>
      </c>
      <c r="I90" s="77">
        <v>35.142330569996901</v>
      </c>
      <c r="J90" s="77">
        <v>34.258222558791402</v>
      </c>
      <c r="L90" s="204" t="s">
        <v>165</v>
      </c>
      <c r="M90" s="205" t="s">
        <v>831</v>
      </c>
      <c r="N90" s="201">
        <v>3724</v>
      </c>
      <c r="O90" s="201">
        <v>3249</v>
      </c>
      <c r="P90" s="201">
        <v>2951</v>
      </c>
      <c r="Q90" s="201">
        <v>3112</v>
      </c>
      <c r="R90" s="201">
        <v>3170</v>
      </c>
      <c r="S90" s="201">
        <v>3217</v>
      </c>
      <c r="T90" s="201">
        <v>3528</v>
      </c>
      <c r="U90" s="201"/>
      <c r="W90" s="70" t="s">
        <v>165</v>
      </c>
      <c r="X90" s="70" t="s">
        <v>457</v>
      </c>
      <c r="Y90" s="201">
        <f t="shared" si="8"/>
        <v>11.939444394790307</v>
      </c>
      <c r="Z90" s="201">
        <f t="shared" si="9"/>
        <v>13.059597648412248</v>
      </c>
      <c r="AA90" s="201">
        <f t="shared" si="10"/>
        <v>13.802673264434599</v>
      </c>
      <c r="AB90" s="201">
        <f t="shared" si="11"/>
        <v>11.959236510950932</v>
      </c>
      <c r="AC90" s="201">
        <f t="shared" si="12"/>
        <v>12.131339005365238</v>
      </c>
      <c r="AD90" s="201">
        <f t="shared" si="13"/>
        <v>12.193575140367548</v>
      </c>
      <c r="AE90" s="201">
        <f t="shared" si="14"/>
        <v>9.9609780527202094</v>
      </c>
    </row>
    <row r="91" spans="1:31" x14ac:dyDescent="0.25">
      <c r="A91" s="70" t="s">
        <v>166</v>
      </c>
      <c r="B91" s="70" t="s">
        <v>458</v>
      </c>
      <c r="C91" s="77">
        <v>288.98952772594299</v>
      </c>
      <c r="D91" s="77">
        <v>278.665287958786</v>
      </c>
      <c r="E91" s="77">
        <v>276.25652665316801</v>
      </c>
      <c r="F91" s="77">
        <v>266.06214733021801</v>
      </c>
      <c r="G91" s="77">
        <v>256.89178188550102</v>
      </c>
      <c r="H91" s="77">
        <v>253.58415914570801</v>
      </c>
      <c r="I91" s="77">
        <v>244.968350399249</v>
      </c>
      <c r="J91" s="77">
        <v>238.55539683635899</v>
      </c>
      <c r="L91" s="204" t="s">
        <v>166</v>
      </c>
      <c r="M91" s="205" t="s">
        <v>61</v>
      </c>
      <c r="N91" s="201">
        <v>22366</v>
      </c>
      <c r="O91" s="201">
        <v>22790</v>
      </c>
      <c r="P91" s="201">
        <v>23669</v>
      </c>
      <c r="Q91" s="201">
        <v>25412</v>
      </c>
      <c r="R91" s="201">
        <v>26799</v>
      </c>
      <c r="S91" s="201">
        <v>27693</v>
      </c>
      <c r="T91" s="201">
        <v>28641</v>
      </c>
      <c r="U91" s="201"/>
      <c r="W91" s="70" t="s">
        <v>166</v>
      </c>
      <c r="X91" s="70" t="s">
        <v>458</v>
      </c>
      <c r="Y91" s="201">
        <f t="shared" si="8"/>
        <v>12.920930328442413</v>
      </c>
      <c r="Z91" s="201">
        <f t="shared" si="9"/>
        <v>12.22752470200904</v>
      </c>
      <c r="AA91" s="201">
        <f t="shared" si="10"/>
        <v>11.671660258277411</v>
      </c>
      <c r="AB91" s="201">
        <f t="shared" si="11"/>
        <v>10.469941261223752</v>
      </c>
      <c r="AC91" s="201">
        <f t="shared" si="12"/>
        <v>9.5858719312474729</v>
      </c>
      <c r="AD91" s="201">
        <f t="shared" si="13"/>
        <v>9.156976822507783</v>
      </c>
      <c r="AE91" s="201">
        <f t="shared" si="14"/>
        <v>8.5530655493610208</v>
      </c>
    </row>
    <row r="92" spans="1:31" x14ac:dyDescent="0.25">
      <c r="A92" s="70" t="s">
        <v>167</v>
      </c>
      <c r="B92" s="70" t="s">
        <v>459</v>
      </c>
      <c r="C92" s="77">
        <v>94.254776428474798</v>
      </c>
      <c r="D92" s="77">
        <v>88.646617959854694</v>
      </c>
      <c r="E92" s="77">
        <v>88.104994269591003</v>
      </c>
      <c r="F92" s="77">
        <v>87.111441095669093</v>
      </c>
      <c r="G92" s="77">
        <v>85.705847910594898</v>
      </c>
      <c r="H92" s="77">
        <v>99.315171111345705</v>
      </c>
      <c r="I92" s="77">
        <v>106.614136805675</v>
      </c>
      <c r="J92" s="77">
        <v>114.769598647069</v>
      </c>
      <c r="L92" s="204" t="s">
        <v>167</v>
      </c>
      <c r="M92" s="205" t="s">
        <v>832</v>
      </c>
      <c r="N92" s="201">
        <v>4787</v>
      </c>
      <c r="O92" s="201">
        <v>4789</v>
      </c>
      <c r="P92" s="201">
        <v>4956</v>
      </c>
      <c r="Q92" s="201">
        <v>5027</v>
      </c>
      <c r="R92" s="201">
        <v>5131</v>
      </c>
      <c r="S92" s="201">
        <v>5435</v>
      </c>
      <c r="T92" s="201">
        <v>5607</v>
      </c>
      <c r="U92" s="201"/>
      <c r="W92" s="70" t="s">
        <v>167</v>
      </c>
      <c r="X92" s="70" t="s">
        <v>459</v>
      </c>
      <c r="Y92" s="201">
        <f t="shared" si="8"/>
        <v>19.689738130034424</v>
      </c>
      <c r="Z92" s="201">
        <f t="shared" si="9"/>
        <v>18.510465224442406</v>
      </c>
      <c r="AA92" s="201">
        <f t="shared" si="10"/>
        <v>17.777440328811743</v>
      </c>
      <c r="AB92" s="201">
        <f t="shared" si="11"/>
        <v>17.328713168026479</v>
      </c>
      <c r="AC92" s="201">
        <f t="shared" si="12"/>
        <v>16.703536914947357</v>
      </c>
      <c r="AD92" s="201">
        <f t="shared" si="13"/>
        <v>18.273260554065445</v>
      </c>
      <c r="AE92" s="201">
        <f t="shared" si="14"/>
        <v>19.014470627015339</v>
      </c>
    </row>
    <row r="93" spans="1:31" x14ac:dyDescent="0.25">
      <c r="A93" s="70" t="s">
        <v>168</v>
      </c>
      <c r="B93" s="70" t="s">
        <v>460</v>
      </c>
      <c r="C93" s="77">
        <v>128.48860406497499</v>
      </c>
      <c r="D93" s="77">
        <v>118.76489636372099</v>
      </c>
      <c r="E93" s="77">
        <v>116.08330211543399</v>
      </c>
      <c r="F93" s="77">
        <v>109.32894228905</v>
      </c>
      <c r="G93" s="77">
        <v>104.839588174144</v>
      </c>
      <c r="H93" s="77">
        <v>101.92424675477599</v>
      </c>
      <c r="I93" s="77">
        <v>95.153184422063603</v>
      </c>
      <c r="J93" s="77">
        <v>94.775153165087403</v>
      </c>
      <c r="L93" s="204" t="s">
        <v>168</v>
      </c>
      <c r="M93" s="205" t="s">
        <v>833</v>
      </c>
      <c r="N93" s="201">
        <v>12832</v>
      </c>
      <c r="O93" s="201">
        <v>13230</v>
      </c>
      <c r="P93" s="201">
        <v>13020</v>
      </c>
      <c r="Q93" s="201">
        <v>12836</v>
      </c>
      <c r="R93" s="201">
        <v>13764</v>
      </c>
      <c r="S93" s="201">
        <v>13820</v>
      </c>
      <c r="T93" s="201">
        <v>13870</v>
      </c>
      <c r="U93" s="201"/>
      <c r="W93" s="70" t="s">
        <v>168</v>
      </c>
      <c r="X93" s="70" t="s">
        <v>460</v>
      </c>
      <c r="Y93" s="201">
        <f t="shared" si="8"/>
        <v>10.013139344215633</v>
      </c>
      <c r="Z93" s="201">
        <f t="shared" si="9"/>
        <v>8.976938500659184</v>
      </c>
      <c r="AA93" s="201">
        <f t="shared" si="10"/>
        <v>8.9157682116308745</v>
      </c>
      <c r="AB93" s="201">
        <f t="shared" si="11"/>
        <v>8.5173685173769087</v>
      </c>
      <c r="AC93" s="201">
        <f t="shared" si="12"/>
        <v>7.6169418900133676</v>
      </c>
      <c r="AD93" s="201">
        <f t="shared" si="13"/>
        <v>7.3751263932544129</v>
      </c>
      <c r="AE93" s="201">
        <f t="shared" si="14"/>
        <v>6.8603593671278729</v>
      </c>
    </row>
    <row r="94" spans="1:31" x14ac:dyDescent="0.25">
      <c r="A94" s="70" t="s">
        <v>169</v>
      </c>
      <c r="B94" s="70" t="s">
        <v>461</v>
      </c>
      <c r="C94" s="77">
        <v>212.95753662990199</v>
      </c>
      <c r="D94" s="77">
        <v>205.78778320158</v>
      </c>
      <c r="E94" s="77">
        <v>215.602074796441</v>
      </c>
      <c r="F94" s="77">
        <v>202.67532232733299</v>
      </c>
      <c r="G94" s="77">
        <v>203.54522979034499</v>
      </c>
      <c r="H94" s="77">
        <v>201.46067254362001</v>
      </c>
      <c r="I94" s="77">
        <v>191.060371682446</v>
      </c>
      <c r="J94" s="77">
        <v>192.66250643296701</v>
      </c>
      <c r="L94" s="204" t="s">
        <v>169</v>
      </c>
      <c r="M94" s="205" t="s">
        <v>834</v>
      </c>
      <c r="N94" s="201">
        <v>9513</v>
      </c>
      <c r="O94" s="201">
        <v>9664</v>
      </c>
      <c r="P94" s="201">
        <v>9871</v>
      </c>
      <c r="Q94" s="201">
        <v>10534</v>
      </c>
      <c r="R94" s="201">
        <v>10235</v>
      </c>
      <c r="S94" s="201">
        <v>10515</v>
      </c>
      <c r="T94" s="201">
        <v>10726</v>
      </c>
      <c r="U94" s="201"/>
      <c r="W94" s="70" t="s">
        <v>169</v>
      </c>
      <c r="X94" s="70" t="s">
        <v>461</v>
      </c>
      <c r="Y94" s="201">
        <f t="shared" si="8"/>
        <v>22.385949398707243</v>
      </c>
      <c r="Z94" s="201">
        <f t="shared" si="9"/>
        <v>21.294265645858857</v>
      </c>
      <c r="AA94" s="201">
        <f t="shared" si="10"/>
        <v>21.841968878172526</v>
      </c>
      <c r="AB94" s="201">
        <f t="shared" si="11"/>
        <v>19.240110340548032</v>
      </c>
      <c r="AC94" s="201">
        <f t="shared" si="12"/>
        <v>19.887174381079138</v>
      </c>
      <c r="AD94" s="201">
        <f t="shared" si="13"/>
        <v>19.159360203863052</v>
      </c>
      <c r="AE94" s="201">
        <f t="shared" si="14"/>
        <v>17.812826000600971</v>
      </c>
    </row>
    <row r="95" spans="1:31" x14ac:dyDescent="0.25">
      <c r="A95" s="70" t="s">
        <v>170</v>
      </c>
      <c r="B95" s="70" t="s">
        <v>462</v>
      </c>
      <c r="C95" s="77">
        <v>114.891886661724</v>
      </c>
      <c r="D95" s="77">
        <v>113.105890358835</v>
      </c>
      <c r="E95" s="77">
        <v>117.304419234438</v>
      </c>
      <c r="F95" s="77">
        <v>118.206329041392</v>
      </c>
      <c r="G95" s="77">
        <v>112.753169892602</v>
      </c>
      <c r="H95" s="77">
        <v>108.320502340464</v>
      </c>
      <c r="I95" s="77">
        <v>102.924960376169</v>
      </c>
      <c r="J95" s="77">
        <v>102.88027776029401</v>
      </c>
      <c r="L95" s="204" t="s">
        <v>170</v>
      </c>
      <c r="M95" s="205" t="s">
        <v>835</v>
      </c>
      <c r="N95" s="201">
        <v>4766</v>
      </c>
      <c r="O95" s="201">
        <v>5003</v>
      </c>
      <c r="P95" s="201">
        <v>5301</v>
      </c>
      <c r="Q95" s="201">
        <v>5690</v>
      </c>
      <c r="R95" s="201">
        <v>5809</v>
      </c>
      <c r="S95" s="201">
        <v>6062</v>
      </c>
      <c r="T95" s="201">
        <v>6333</v>
      </c>
      <c r="U95" s="201"/>
      <c r="W95" s="70" t="s">
        <v>170</v>
      </c>
      <c r="X95" s="70" t="s">
        <v>462</v>
      </c>
      <c r="Y95" s="201">
        <f t="shared" si="8"/>
        <v>24.106564553446077</v>
      </c>
      <c r="Z95" s="201">
        <f t="shared" si="9"/>
        <v>22.607613503664801</v>
      </c>
      <c r="AA95" s="201">
        <f t="shared" si="10"/>
        <v>22.128734056675722</v>
      </c>
      <c r="AB95" s="201">
        <f t="shared" si="11"/>
        <v>20.774398777046045</v>
      </c>
      <c r="AC95" s="201">
        <f t="shared" si="12"/>
        <v>19.410082611912895</v>
      </c>
      <c r="AD95" s="201">
        <f t="shared" si="13"/>
        <v>17.868773068370835</v>
      </c>
      <c r="AE95" s="201">
        <f t="shared" si="14"/>
        <v>16.25216491017985</v>
      </c>
    </row>
    <row r="96" spans="1:31" x14ac:dyDescent="0.25">
      <c r="A96" s="70" t="s">
        <v>171</v>
      </c>
      <c r="B96" s="70" t="s">
        <v>463</v>
      </c>
      <c r="C96" s="77">
        <v>159.21276583864099</v>
      </c>
      <c r="D96" s="77">
        <v>157.89777314413999</v>
      </c>
      <c r="E96" s="77">
        <v>157.97761450099401</v>
      </c>
      <c r="F96" s="77">
        <v>163.81747653265299</v>
      </c>
      <c r="G96" s="77">
        <v>160.66411730045101</v>
      </c>
      <c r="H96" s="77">
        <v>160.433473539012</v>
      </c>
      <c r="I96" s="77">
        <v>155.52255671987001</v>
      </c>
      <c r="J96" s="77">
        <v>154.727297021749</v>
      </c>
      <c r="L96" s="204" t="s">
        <v>171</v>
      </c>
      <c r="M96" s="205" t="s">
        <v>836</v>
      </c>
      <c r="N96" s="201">
        <v>2737</v>
      </c>
      <c r="O96" s="201">
        <v>2803</v>
      </c>
      <c r="P96" s="201">
        <v>2931</v>
      </c>
      <c r="Q96" s="201">
        <v>2998</v>
      </c>
      <c r="R96" s="201">
        <v>3013</v>
      </c>
      <c r="S96" s="201">
        <v>3212</v>
      </c>
      <c r="T96" s="201">
        <v>3140</v>
      </c>
      <c r="U96" s="201"/>
      <c r="W96" s="70" t="s">
        <v>171</v>
      </c>
      <c r="X96" s="70" t="s">
        <v>463</v>
      </c>
      <c r="Y96" s="201">
        <f t="shared" si="8"/>
        <v>58.170539217625503</v>
      </c>
      <c r="Z96" s="201">
        <f t="shared" si="9"/>
        <v>56.331706437438456</v>
      </c>
      <c r="AA96" s="201">
        <f t="shared" si="10"/>
        <v>53.898879051857392</v>
      </c>
      <c r="AB96" s="201">
        <f t="shared" si="11"/>
        <v>54.642253680004337</v>
      </c>
      <c r="AC96" s="201">
        <f t="shared" si="12"/>
        <v>53.323636674560575</v>
      </c>
      <c r="AD96" s="201">
        <f t="shared" si="13"/>
        <v>49.948154900066001</v>
      </c>
      <c r="AE96" s="201">
        <f t="shared" si="14"/>
        <v>49.529476662378983</v>
      </c>
    </row>
    <row r="97" spans="1:31" x14ac:dyDescent="0.25">
      <c r="A97" s="70" t="s">
        <v>172</v>
      </c>
      <c r="B97" s="70" t="s">
        <v>464</v>
      </c>
      <c r="C97" s="77">
        <v>2893.7669521545999</v>
      </c>
      <c r="D97" s="77">
        <v>2745.6042142474198</v>
      </c>
      <c r="E97" s="77">
        <v>2731.6355734180902</v>
      </c>
      <c r="F97" s="77">
        <v>3014.3290451717899</v>
      </c>
      <c r="G97" s="77">
        <v>2885.45982615823</v>
      </c>
      <c r="H97" s="77">
        <v>2796.12970162801</v>
      </c>
      <c r="I97" s="77">
        <v>2928.8109654137002</v>
      </c>
      <c r="J97" s="77">
        <v>2542.3599799026101</v>
      </c>
      <c r="L97" s="204" t="s">
        <v>172</v>
      </c>
      <c r="M97" s="205" t="s">
        <v>62</v>
      </c>
      <c r="N97" s="201">
        <v>17382</v>
      </c>
      <c r="O97" s="201">
        <v>17869</v>
      </c>
      <c r="P97" s="201">
        <v>18303</v>
      </c>
      <c r="Q97" s="201">
        <v>19059</v>
      </c>
      <c r="R97" s="201">
        <v>19319</v>
      </c>
      <c r="S97" s="201">
        <v>20192</v>
      </c>
      <c r="T97" s="201">
        <v>20444</v>
      </c>
      <c r="U97" s="201"/>
      <c r="W97" s="70" t="s">
        <v>172</v>
      </c>
      <c r="X97" s="70" t="s">
        <v>464</v>
      </c>
      <c r="Y97" s="201">
        <f t="shared" si="8"/>
        <v>166.48066690568405</v>
      </c>
      <c r="Z97" s="201">
        <f t="shared" si="9"/>
        <v>153.65181119522188</v>
      </c>
      <c r="AA97" s="201">
        <f t="shared" si="10"/>
        <v>149.24523703316888</v>
      </c>
      <c r="AB97" s="201">
        <f t="shared" si="11"/>
        <v>158.1577756005976</v>
      </c>
      <c r="AC97" s="201">
        <f t="shared" si="12"/>
        <v>149.35865345816191</v>
      </c>
      <c r="AD97" s="201">
        <f t="shared" si="13"/>
        <v>138.47710487460432</v>
      </c>
      <c r="AE97" s="201">
        <f t="shared" si="14"/>
        <v>143.26017244246236</v>
      </c>
    </row>
    <row r="98" spans="1:31" x14ac:dyDescent="0.25">
      <c r="A98" s="70" t="s">
        <v>173</v>
      </c>
      <c r="B98" s="70" t="s">
        <v>465</v>
      </c>
      <c r="C98" s="77">
        <v>53.990679452501702</v>
      </c>
      <c r="D98" s="77">
        <v>52.292417506221</v>
      </c>
      <c r="E98" s="77">
        <v>48.655641635058103</v>
      </c>
      <c r="F98" s="77">
        <v>49.449243144385299</v>
      </c>
      <c r="G98" s="77">
        <v>47.266461223125297</v>
      </c>
      <c r="H98" s="77">
        <v>46.252274785356697</v>
      </c>
      <c r="I98" s="77">
        <v>44.930859508681202</v>
      </c>
      <c r="J98" s="77">
        <v>42.920777882689499</v>
      </c>
      <c r="L98" s="204" t="s">
        <v>173</v>
      </c>
      <c r="M98" s="205" t="s">
        <v>837</v>
      </c>
      <c r="N98" s="201">
        <v>3844</v>
      </c>
      <c r="O98" s="201">
        <v>3908</v>
      </c>
      <c r="P98" s="201">
        <v>3917</v>
      </c>
      <c r="Q98" s="201">
        <v>4431</v>
      </c>
      <c r="R98" s="201">
        <v>4407</v>
      </c>
      <c r="S98" s="201">
        <v>4748</v>
      </c>
      <c r="T98" s="201">
        <v>5758</v>
      </c>
      <c r="U98" s="201"/>
      <c r="W98" s="70" t="s">
        <v>173</v>
      </c>
      <c r="X98" s="70" t="s">
        <v>465</v>
      </c>
      <c r="Y98" s="201">
        <f t="shared" si="8"/>
        <v>14.045442105229371</v>
      </c>
      <c r="Z98" s="201">
        <f t="shared" si="9"/>
        <v>13.380864254406601</v>
      </c>
      <c r="AA98" s="201">
        <f t="shared" si="10"/>
        <v>12.421659850665844</v>
      </c>
      <c r="AB98" s="201">
        <f t="shared" si="11"/>
        <v>11.159838218096434</v>
      </c>
      <c r="AC98" s="201">
        <f t="shared" si="12"/>
        <v>10.725314550289379</v>
      </c>
      <c r="AD98" s="201">
        <f t="shared" si="13"/>
        <v>9.7414226590894479</v>
      </c>
      <c r="AE98" s="201">
        <f t="shared" si="14"/>
        <v>7.8032058889686002</v>
      </c>
    </row>
    <row r="99" spans="1:31" x14ac:dyDescent="0.25">
      <c r="A99" s="70" t="s">
        <v>174</v>
      </c>
      <c r="B99" s="70" t="s">
        <v>466</v>
      </c>
      <c r="C99" s="77">
        <v>221.81879241966701</v>
      </c>
      <c r="D99" s="77">
        <v>210.23598452559099</v>
      </c>
      <c r="E99" s="77">
        <v>208.47963247134999</v>
      </c>
      <c r="F99" s="77">
        <v>204.760551365688</v>
      </c>
      <c r="G99" s="77">
        <v>197.18933854283301</v>
      </c>
      <c r="H99" s="77">
        <v>200.107484597959</v>
      </c>
      <c r="I99" s="77">
        <v>196.758009446941</v>
      </c>
      <c r="J99" s="77">
        <v>186.89315858531501</v>
      </c>
      <c r="L99" s="204" t="s">
        <v>174</v>
      </c>
      <c r="M99" s="205" t="s">
        <v>838</v>
      </c>
      <c r="N99" s="201">
        <v>21576</v>
      </c>
      <c r="O99" s="201">
        <v>22536</v>
      </c>
      <c r="P99" s="201">
        <v>23083</v>
      </c>
      <c r="Q99" s="201">
        <v>25713</v>
      </c>
      <c r="R99" s="201">
        <v>25593</v>
      </c>
      <c r="S99" s="201">
        <v>24866</v>
      </c>
      <c r="T99" s="201">
        <v>28071</v>
      </c>
      <c r="U99" s="201"/>
      <c r="W99" s="70" t="s">
        <v>174</v>
      </c>
      <c r="X99" s="70" t="s">
        <v>466</v>
      </c>
      <c r="Y99" s="201">
        <f t="shared" si="8"/>
        <v>10.280811662016454</v>
      </c>
      <c r="Z99" s="201">
        <f t="shared" si="9"/>
        <v>9.3288953019875311</v>
      </c>
      <c r="AA99" s="201">
        <f t="shared" si="10"/>
        <v>9.0317390491422262</v>
      </c>
      <c r="AB99" s="201">
        <f t="shared" si="11"/>
        <v>7.9633084963126821</v>
      </c>
      <c r="AC99" s="201">
        <f t="shared" si="12"/>
        <v>7.7048153222690976</v>
      </c>
      <c r="AD99" s="201">
        <f t="shared" si="13"/>
        <v>8.0474336281653258</v>
      </c>
      <c r="AE99" s="201">
        <f t="shared" si="14"/>
        <v>7.0092981884129886</v>
      </c>
    </row>
    <row r="100" spans="1:31" x14ac:dyDescent="0.25">
      <c r="A100" s="70" t="s">
        <v>175</v>
      </c>
      <c r="B100" s="70" t="s">
        <v>467</v>
      </c>
      <c r="C100" s="77">
        <v>148.00792374051801</v>
      </c>
      <c r="D100" s="77">
        <v>141.92198747490201</v>
      </c>
      <c r="E100" s="77">
        <v>137.403787512088</v>
      </c>
      <c r="F100" s="77">
        <v>144.69219019310799</v>
      </c>
      <c r="G100" s="77">
        <v>141.07141208108999</v>
      </c>
      <c r="H100" s="77">
        <v>141.25044915874099</v>
      </c>
      <c r="I100" s="77">
        <v>134.84153726352</v>
      </c>
      <c r="J100" s="77">
        <v>133.99811565396999</v>
      </c>
      <c r="L100" s="204" t="s">
        <v>175</v>
      </c>
      <c r="M100" s="205" t="s">
        <v>839</v>
      </c>
      <c r="N100" s="201">
        <v>7648</v>
      </c>
      <c r="O100" s="201">
        <v>7810</v>
      </c>
      <c r="P100" s="201">
        <v>8037</v>
      </c>
      <c r="Q100" s="201">
        <v>7822</v>
      </c>
      <c r="R100" s="201">
        <v>8031</v>
      </c>
      <c r="S100" s="201">
        <v>8221</v>
      </c>
      <c r="T100" s="201">
        <v>8395</v>
      </c>
      <c r="U100" s="201"/>
      <c r="W100" s="70" t="s">
        <v>175</v>
      </c>
      <c r="X100" s="70" t="s">
        <v>467</v>
      </c>
      <c r="Y100" s="201">
        <f t="shared" si="8"/>
        <v>19.35250048908447</v>
      </c>
      <c r="Z100" s="201">
        <f t="shared" si="9"/>
        <v>18.17182938218976</v>
      </c>
      <c r="AA100" s="201">
        <f t="shared" si="10"/>
        <v>17.096402577091947</v>
      </c>
      <c r="AB100" s="201">
        <f t="shared" si="11"/>
        <v>18.49810664703503</v>
      </c>
      <c r="AC100" s="201">
        <f t="shared" si="12"/>
        <v>17.56585880725812</v>
      </c>
      <c r="AD100" s="201">
        <f t="shared" si="13"/>
        <v>17.181662712412237</v>
      </c>
      <c r="AE100" s="201">
        <f t="shared" si="14"/>
        <v>16.062124748483622</v>
      </c>
    </row>
    <row r="101" spans="1:31" x14ac:dyDescent="0.25">
      <c r="A101" s="70" t="s">
        <v>176</v>
      </c>
      <c r="B101" s="70" t="s">
        <v>468</v>
      </c>
      <c r="C101" s="77">
        <v>207.73602187994999</v>
      </c>
      <c r="D101" s="77">
        <v>173.242217450818</v>
      </c>
      <c r="E101" s="77">
        <v>141.46446073020601</v>
      </c>
      <c r="F101" s="77">
        <v>141.074504133559</v>
      </c>
      <c r="G101" s="77">
        <v>138.69223708943201</v>
      </c>
      <c r="H101" s="77">
        <v>128.80005129391</v>
      </c>
      <c r="I101" s="77">
        <v>152.648170830515</v>
      </c>
      <c r="J101" s="77">
        <v>120.311526283855</v>
      </c>
      <c r="L101" s="204" t="s">
        <v>176</v>
      </c>
      <c r="M101" s="205" t="s">
        <v>840</v>
      </c>
      <c r="N101" s="201">
        <v>8695</v>
      </c>
      <c r="O101" s="201">
        <v>8987</v>
      </c>
      <c r="P101" s="201">
        <v>9455</v>
      </c>
      <c r="Q101" s="201">
        <v>10816</v>
      </c>
      <c r="R101" s="201">
        <v>10920</v>
      </c>
      <c r="S101" s="201">
        <v>11629</v>
      </c>
      <c r="T101" s="201">
        <v>13115</v>
      </c>
      <c r="U101" s="201"/>
      <c r="W101" s="70" t="s">
        <v>176</v>
      </c>
      <c r="X101" s="70" t="s">
        <v>468</v>
      </c>
      <c r="Y101" s="201">
        <f t="shared" si="8"/>
        <v>23.891434373772281</v>
      </c>
      <c r="Z101" s="201">
        <f t="shared" si="9"/>
        <v>19.276979798688998</v>
      </c>
      <c r="AA101" s="201">
        <f t="shared" si="10"/>
        <v>14.961867872047172</v>
      </c>
      <c r="AB101" s="201">
        <f t="shared" si="11"/>
        <v>13.043130929508044</v>
      </c>
      <c r="AC101" s="201">
        <f t="shared" si="12"/>
        <v>12.700754312219049</v>
      </c>
      <c r="AD101" s="201">
        <f t="shared" si="13"/>
        <v>11.075763289527044</v>
      </c>
      <c r="AE101" s="201">
        <f t="shared" si="14"/>
        <v>11.639204790736944</v>
      </c>
    </row>
    <row r="102" spans="1:31" x14ac:dyDescent="0.25">
      <c r="A102" s="70" t="s">
        <v>177</v>
      </c>
      <c r="B102" s="70" t="s">
        <v>469</v>
      </c>
      <c r="C102" s="77">
        <v>85.160440883726807</v>
      </c>
      <c r="D102" s="77">
        <v>87.802873923082899</v>
      </c>
      <c r="E102" s="77">
        <v>89.9090276764029</v>
      </c>
      <c r="F102" s="77">
        <v>89.6624634741069</v>
      </c>
      <c r="G102" s="77">
        <v>87.532859264146097</v>
      </c>
      <c r="H102" s="77">
        <v>72.646249915371996</v>
      </c>
      <c r="I102" s="77">
        <v>69.904462406903605</v>
      </c>
      <c r="J102" s="77">
        <v>71.288669499168904</v>
      </c>
      <c r="L102" s="204" t="s">
        <v>177</v>
      </c>
      <c r="M102" s="205" t="s">
        <v>841</v>
      </c>
      <c r="N102" s="201">
        <v>4072</v>
      </c>
      <c r="O102" s="201">
        <v>4024</v>
      </c>
      <c r="P102" s="201">
        <v>4072</v>
      </c>
      <c r="Q102" s="201">
        <v>4610</v>
      </c>
      <c r="R102" s="201">
        <v>4693</v>
      </c>
      <c r="S102" s="201">
        <v>4799</v>
      </c>
      <c r="T102" s="201">
        <v>5223</v>
      </c>
      <c r="U102" s="201"/>
      <c r="W102" s="70" t="s">
        <v>177</v>
      </c>
      <c r="X102" s="70" t="s">
        <v>469</v>
      </c>
      <c r="Y102" s="201">
        <f t="shared" si="8"/>
        <v>20.913664264176525</v>
      </c>
      <c r="Z102" s="201">
        <f t="shared" si="9"/>
        <v>21.819799682674674</v>
      </c>
      <c r="AA102" s="201">
        <f t="shared" si="10"/>
        <v>22.07982015628755</v>
      </c>
      <c r="AB102" s="201">
        <f t="shared" si="11"/>
        <v>19.449558237333385</v>
      </c>
      <c r="AC102" s="201">
        <f t="shared" si="12"/>
        <v>18.651791873885809</v>
      </c>
      <c r="AD102" s="201">
        <f t="shared" si="13"/>
        <v>15.137789105099396</v>
      </c>
      <c r="AE102" s="201">
        <f t="shared" si="14"/>
        <v>13.383967529562245</v>
      </c>
    </row>
    <row r="103" spans="1:31" x14ac:dyDescent="0.25">
      <c r="A103" s="70" t="s">
        <v>178</v>
      </c>
      <c r="B103" s="70" t="s">
        <v>470</v>
      </c>
      <c r="C103" s="77">
        <v>90.9497957770472</v>
      </c>
      <c r="D103" s="77">
        <v>90.230813373822897</v>
      </c>
      <c r="E103" s="77">
        <v>91.162481228466206</v>
      </c>
      <c r="F103" s="77">
        <v>88.730274269560198</v>
      </c>
      <c r="G103" s="77">
        <v>88.226644763029398</v>
      </c>
      <c r="H103" s="77">
        <v>88.687004686866203</v>
      </c>
      <c r="I103" s="77">
        <v>85.601391941529499</v>
      </c>
      <c r="J103" s="77">
        <v>83.511463086796596</v>
      </c>
      <c r="L103" s="204" t="s">
        <v>178</v>
      </c>
      <c r="M103" s="205" t="s">
        <v>842</v>
      </c>
      <c r="N103" s="201">
        <v>2290</v>
      </c>
      <c r="O103" s="201">
        <v>2268</v>
      </c>
      <c r="P103" s="201">
        <v>2389</v>
      </c>
      <c r="Q103" s="201">
        <v>2465</v>
      </c>
      <c r="R103" s="201">
        <v>2657</v>
      </c>
      <c r="S103" s="201">
        <v>2645</v>
      </c>
      <c r="T103" s="201">
        <v>3310</v>
      </c>
      <c r="U103" s="201"/>
      <c r="W103" s="70" t="s">
        <v>178</v>
      </c>
      <c r="X103" s="70" t="s">
        <v>470</v>
      </c>
      <c r="Y103" s="201">
        <f t="shared" si="8"/>
        <v>39.716068024911444</v>
      </c>
      <c r="Z103" s="201">
        <f t="shared" si="9"/>
        <v>39.784309247717324</v>
      </c>
      <c r="AA103" s="201">
        <f t="shared" si="10"/>
        <v>38.159263804297282</v>
      </c>
      <c r="AB103" s="201">
        <f t="shared" si="11"/>
        <v>35.996054470409817</v>
      </c>
      <c r="AC103" s="201">
        <f t="shared" si="12"/>
        <v>33.205361220560555</v>
      </c>
      <c r="AD103" s="201">
        <f t="shared" si="13"/>
        <v>33.530058482747144</v>
      </c>
      <c r="AE103" s="201">
        <f t="shared" si="14"/>
        <v>25.861447716474167</v>
      </c>
    </row>
    <row r="104" spans="1:31" x14ac:dyDescent="0.25">
      <c r="A104" s="70" t="s">
        <v>179</v>
      </c>
      <c r="B104" s="70" t="s">
        <v>471</v>
      </c>
      <c r="C104" s="77">
        <v>69.589038295513603</v>
      </c>
      <c r="D104" s="77">
        <v>69.113439866877798</v>
      </c>
      <c r="E104" s="77">
        <v>68.566229563168505</v>
      </c>
      <c r="F104" s="77">
        <v>64.463222658336903</v>
      </c>
      <c r="G104" s="77">
        <v>63.574219577119102</v>
      </c>
      <c r="H104" s="77">
        <v>63.551192913380902</v>
      </c>
      <c r="I104" s="77">
        <v>59.8424418680545</v>
      </c>
      <c r="J104" s="77">
        <v>61.607502394919997</v>
      </c>
      <c r="L104" s="204" t="s">
        <v>179</v>
      </c>
      <c r="M104" s="205" t="s">
        <v>843</v>
      </c>
      <c r="N104" s="201">
        <v>4553</v>
      </c>
      <c r="O104" s="201">
        <v>4455</v>
      </c>
      <c r="P104" s="201">
        <v>4711</v>
      </c>
      <c r="Q104" s="201">
        <v>4865</v>
      </c>
      <c r="R104" s="201">
        <v>5279</v>
      </c>
      <c r="S104" s="201">
        <v>5492</v>
      </c>
      <c r="T104" s="201">
        <v>5711</v>
      </c>
      <c r="U104" s="201"/>
      <c r="W104" s="70" t="s">
        <v>179</v>
      </c>
      <c r="X104" s="70" t="s">
        <v>471</v>
      </c>
      <c r="Y104" s="201">
        <f t="shared" si="8"/>
        <v>15.284216625414803</v>
      </c>
      <c r="Z104" s="201">
        <f t="shared" si="9"/>
        <v>15.513678982464153</v>
      </c>
      <c r="AA104" s="201">
        <f t="shared" si="10"/>
        <v>14.55449576802558</v>
      </c>
      <c r="AB104" s="201">
        <f t="shared" si="11"/>
        <v>13.250405479617042</v>
      </c>
      <c r="AC104" s="201">
        <f t="shared" si="12"/>
        <v>12.042852732926521</v>
      </c>
      <c r="AD104" s="201">
        <f t="shared" si="13"/>
        <v>11.571593756988511</v>
      </c>
      <c r="AE104" s="201">
        <f t="shared" si="14"/>
        <v>10.478452437060847</v>
      </c>
    </row>
    <row r="105" spans="1:31" x14ac:dyDescent="0.25">
      <c r="A105" s="70" t="s">
        <v>180</v>
      </c>
      <c r="B105" s="70" t="s">
        <v>472</v>
      </c>
      <c r="C105" s="77">
        <v>70.304431916308005</v>
      </c>
      <c r="D105" s="77">
        <v>67.935031403571301</v>
      </c>
      <c r="E105" s="77">
        <v>86.366014410428605</v>
      </c>
      <c r="F105" s="77">
        <v>72.150065831625</v>
      </c>
      <c r="G105" s="77">
        <v>62.307849828275799</v>
      </c>
      <c r="H105" s="77">
        <v>59.084791202367803</v>
      </c>
      <c r="I105" s="77">
        <v>58.6434179221378</v>
      </c>
      <c r="J105" s="77">
        <v>58.657065208262303</v>
      </c>
      <c r="L105" s="204" t="s">
        <v>180</v>
      </c>
      <c r="M105" s="205" t="s">
        <v>844</v>
      </c>
      <c r="N105" s="201">
        <v>6454</v>
      </c>
      <c r="O105" s="201">
        <v>6710</v>
      </c>
      <c r="P105" s="201">
        <v>7061</v>
      </c>
      <c r="Q105" s="201">
        <v>7101</v>
      </c>
      <c r="R105" s="201">
        <v>7085</v>
      </c>
      <c r="S105" s="201">
        <v>7421</v>
      </c>
      <c r="T105" s="201">
        <v>7905</v>
      </c>
      <c r="U105" s="201"/>
      <c r="W105" s="70" t="s">
        <v>180</v>
      </c>
      <c r="X105" s="70" t="s">
        <v>472</v>
      </c>
      <c r="Y105" s="201">
        <f t="shared" si="8"/>
        <v>10.893156479130463</v>
      </c>
      <c r="Z105" s="201">
        <f t="shared" si="9"/>
        <v>10.124445812752802</v>
      </c>
      <c r="AA105" s="201">
        <f t="shared" si="10"/>
        <v>12.231414022153889</v>
      </c>
      <c r="AB105" s="201">
        <f t="shared" si="11"/>
        <v>10.160550039659908</v>
      </c>
      <c r="AC105" s="201">
        <f t="shared" si="12"/>
        <v>8.794333073856853</v>
      </c>
      <c r="AD105" s="201">
        <f t="shared" si="13"/>
        <v>7.9618368417151055</v>
      </c>
      <c r="AE105" s="201">
        <f t="shared" si="14"/>
        <v>7.4185221912887789</v>
      </c>
    </row>
    <row r="106" spans="1:31" x14ac:dyDescent="0.25">
      <c r="A106" s="70" t="s">
        <v>181</v>
      </c>
      <c r="B106" s="70" t="s">
        <v>473</v>
      </c>
      <c r="C106" s="77">
        <v>87.254443461590895</v>
      </c>
      <c r="D106" s="77">
        <v>85.302685735609998</v>
      </c>
      <c r="E106" s="77">
        <v>84.231659155955995</v>
      </c>
      <c r="F106" s="77">
        <v>81.962907104520497</v>
      </c>
      <c r="G106" s="77">
        <v>80.528005537197998</v>
      </c>
      <c r="H106" s="77">
        <v>79.402535798188893</v>
      </c>
      <c r="I106" s="77">
        <v>76.128310323108195</v>
      </c>
      <c r="J106" s="77">
        <v>77.504612967922796</v>
      </c>
      <c r="L106" s="204" t="s">
        <v>181</v>
      </c>
      <c r="M106" s="205" t="s">
        <v>845</v>
      </c>
      <c r="N106" s="201">
        <v>6759</v>
      </c>
      <c r="O106" s="201">
        <v>6817</v>
      </c>
      <c r="P106" s="201">
        <v>7057</v>
      </c>
      <c r="Q106" s="201">
        <v>7098</v>
      </c>
      <c r="R106" s="201">
        <v>7983</v>
      </c>
      <c r="S106" s="201">
        <v>8222</v>
      </c>
      <c r="T106" s="201">
        <v>8293</v>
      </c>
      <c r="U106" s="201"/>
      <c r="W106" s="70" t="s">
        <v>181</v>
      </c>
      <c r="X106" s="70" t="s">
        <v>473</v>
      </c>
      <c r="Y106" s="201">
        <f t="shared" si="8"/>
        <v>12.909371720904113</v>
      </c>
      <c r="Z106" s="201">
        <f t="shared" si="9"/>
        <v>12.513229534342084</v>
      </c>
      <c r="AA106" s="201">
        <f t="shared" si="10"/>
        <v>11.935901821731045</v>
      </c>
      <c r="AB106" s="201">
        <f t="shared" si="11"/>
        <v>11.547324190549519</v>
      </c>
      <c r="AC106" s="201">
        <f t="shared" si="12"/>
        <v>10.08743649470099</v>
      </c>
      <c r="AD106" s="201">
        <f t="shared" si="13"/>
        <v>9.6573261734600937</v>
      </c>
      <c r="AE106" s="201">
        <f t="shared" si="14"/>
        <v>9.1798276043781737</v>
      </c>
    </row>
    <row r="107" spans="1:31" x14ac:dyDescent="0.25">
      <c r="A107" s="70" t="s">
        <v>182</v>
      </c>
      <c r="B107" s="70" t="s">
        <v>474</v>
      </c>
      <c r="C107" s="77">
        <v>77.4699106993328</v>
      </c>
      <c r="D107" s="77">
        <v>73.838841730828406</v>
      </c>
      <c r="E107" s="77">
        <v>71.313127881157897</v>
      </c>
      <c r="F107" s="77">
        <v>69.945887833267605</v>
      </c>
      <c r="G107" s="77">
        <v>73.267584726908694</v>
      </c>
      <c r="H107" s="77">
        <v>68.1673254281135</v>
      </c>
      <c r="I107" s="77">
        <v>63.425497438606399</v>
      </c>
      <c r="J107" s="77">
        <v>63.761920844990399</v>
      </c>
      <c r="L107" s="204" t="s">
        <v>182</v>
      </c>
      <c r="M107" s="205" t="s">
        <v>846</v>
      </c>
      <c r="N107" s="201">
        <v>2905</v>
      </c>
      <c r="O107" s="201">
        <v>2857</v>
      </c>
      <c r="P107" s="201">
        <v>2980</v>
      </c>
      <c r="Q107" s="201">
        <v>3083</v>
      </c>
      <c r="R107" s="201">
        <v>3218</v>
      </c>
      <c r="S107" s="201">
        <v>3271</v>
      </c>
      <c r="T107" s="201">
        <v>3393</v>
      </c>
      <c r="U107" s="201"/>
      <c r="W107" s="70" t="s">
        <v>182</v>
      </c>
      <c r="X107" s="70" t="s">
        <v>474</v>
      </c>
      <c r="Y107" s="201">
        <f t="shared" si="8"/>
        <v>26.667783373264303</v>
      </c>
      <c r="Z107" s="201">
        <f t="shared" si="9"/>
        <v>25.84488685013245</v>
      </c>
      <c r="AA107" s="201">
        <f t="shared" si="10"/>
        <v>23.930579825891911</v>
      </c>
      <c r="AB107" s="201">
        <f t="shared" si="11"/>
        <v>22.687605524900295</v>
      </c>
      <c r="AC107" s="201">
        <f t="shared" si="12"/>
        <v>22.768049946211526</v>
      </c>
      <c r="AD107" s="201">
        <f t="shared" si="13"/>
        <v>20.839903830056098</v>
      </c>
      <c r="AE107" s="201">
        <f t="shared" si="14"/>
        <v>18.693043748484055</v>
      </c>
    </row>
    <row r="108" spans="1:31" x14ac:dyDescent="0.25">
      <c r="A108" s="70" t="s">
        <v>183</v>
      </c>
      <c r="B108" s="70" t="s">
        <v>475</v>
      </c>
      <c r="C108" s="77">
        <v>48.692444921796302</v>
      </c>
      <c r="D108" s="77">
        <v>46.222561850506999</v>
      </c>
      <c r="E108" s="77">
        <v>45.0570600468075</v>
      </c>
      <c r="F108" s="77">
        <v>43.679743049857997</v>
      </c>
      <c r="G108" s="77">
        <v>41.918335846661201</v>
      </c>
      <c r="H108" s="77">
        <v>43.848123313069301</v>
      </c>
      <c r="I108" s="77">
        <v>40.700854953035403</v>
      </c>
      <c r="J108" s="77">
        <v>42.055323810823097</v>
      </c>
      <c r="L108" s="204" t="s">
        <v>183</v>
      </c>
      <c r="M108" s="205" t="s">
        <v>847</v>
      </c>
      <c r="N108" s="201">
        <v>2300</v>
      </c>
      <c r="O108" s="201">
        <v>2341</v>
      </c>
      <c r="P108" s="201">
        <v>2380</v>
      </c>
      <c r="Q108" s="201">
        <v>2510</v>
      </c>
      <c r="R108" s="201">
        <v>2665</v>
      </c>
      <c r="S108" s="201">
        <v>2899</v>
      </c>
      <c r="T108" s="201">
        <v>2942</v>
      </c>
      <c r="U108" s="201"/>
      <c r="W108" s="70" t="s">
        <v>183</v>
      </c>
      <c r="X108" s="70" t="s">
        <v>475</v>
      </c>
      <c r="Y108" s="201">
        <f t="shared" si="8"/>
        <v>21.170628226867958</v>
      </c>
      <c r="Z108" s="201">
        <f t="shared" si="9"/>
        <v>19.744793614056814</v>
      </c>
      <c r="AA108" s="201">
        <f t="shared" si="10"/>
        <v>18.931537834793065</v>
      </c>
      <c r="AB108" s="201">
        <f t="shared" si="11"/>
        <v>17.402288067672512</v>
      </c>
      <c r="AC108" s="201">
        <f t="shared" si="12"/>
        <v>15.729206696683375</v>
      </c>
      <c r="AD108" s="201">
        <f t="shared" si="13"/>
        <v>15.125258127999068</v>
      </c>
      <c r="AE108" s="201">
        <f t="shared" si="14"/>
        <v>13.834417047258805</v>
      </c>
    </row>
    <row r="109" spans="1:31" x14ac:dyDescent="0.25">
      <c r="A109" s="70" t="s">
        <v>184</v>
      </c>
      <c r="B109" s="70" t="s">
        <v>476</v>
      </c>
      <c r="C109" s="77">
        <v>121.892504618922</v>
      </c>
      <c r="D109" s="77">
        <v>105.873959042419</v>
      </c>
      <c r="E109" s="77">
        <v>98.442512186687395</v>
      </c>
      <c r="F109" s="77">
        <v>90.741366331393806</v>
      </c>
      <c r="G109" s="77">
        <v>95.093875081164001</v>
      </c>
      <c r="H109" s="77">
        <v>81.411179363875206</v>
      </c>
      <c r="I109" s="77">
        <v>80.620238810979998</v>
      </c>
      <c r="J109" s="77">
        <v>80.8873658726488</v>
      </c>
      <c r="L109" s="204" t="s">
        <v>184</v>
      </c>
      <c r="M109" s="205" t="s">
        <v>848</v>
      </c>
      <c r="N109" s="201">
        <v>4073</v>
      </c>
      <c r="O109" s="201">
        <v>4010</v>
      </c>
      <c r="P109" s="201">
        <v>3692</v>
      </c>
      <c r="Q109" s="201">
        <v>3895</v>
      </c>
      <c r="R109" s="201">
        <v>3686</v>
      </c>
      <c r="S109" s="201">
        <v>3602</v>
      </c>
      <c r="T109" s="201">
        <v>3368</v>
      </c>
      <c r="U109" s="201"/>
      <c r="W109" s="70" t="s">
        <v>184</v>
      </c>
      <c r="X109" s="70" t="s">
        <v>476</v>
      </c>
      <c r="Y109" s="201">
        <f t="shared" si="8"/>
        <v>29.926959150238645</v>
      </c>
      <c r="Z109" s="201">
        <f t="shared" si="9"/>
        <v>26.402483551725435</v>
      </c>
      <c r="AA109" s="201">
        <f t="shared" si="10"/>
        <v>26.663735695202437</v>
      </c>
      <c r="AB109" s="201">
        <f t="shared" si="11"/>
        <v>23.296884809086983</v>
      </c>
      <c r="AC109" s="201">
        <f t="shared" si="12"/>
        <v>25.798663885285947</v>
      </c>
      <c r="AD109" s="201">
        <f t="shared" si="13"/>
        <v>22.60166001218079</v>
      </c>
      <c r="AE109" s="201">
        <f t="shared" si="14"/>
        <v>23.937125537701899</v>
      </c>
    </row>
    <row r="110" spans="1:31" x14ac:dyDescent="0.25">
      <c r="A110" s="70" t="s">
        <v>185</v>
      </c>
      <c r="B110" s="70" t="s">
        <v>477</v>
      </c>
      <c r="C110" s="77">
        <v>83.340184479201199</v>
      </c>
      <c r="D110" s="77">
        <v>81.787692606168605</v>
      </c>
      <c r="E110" s="77">
        <v>80.842856788409904</v>
      </c>
      <c r="F110" s="77">
        <v>80.258587446069896</v>
      </c>
      <c r="G110" s="77">
        <v>76.679567892278897</v>
      </c>
      <c r="H110" s="77">
        <v>75.234759019076293</v>
      </c>
      <c r="I110" s="77">
        <v>71.6633135426801</v>
      </c>
      <c r="J110" s="77">
        <v>73.807620573139801</v>
      </c>
      <c r="L110" s="204" t="s">
        <v>185</v>
      </c>
      <c r="M110" s="205" t="s">
        <v>849</v>
      </c>
      <c r="N110" s="201">
        <v>4589</v>
      </c>
      <c r="O110" s="201">
        <v>4897</v>
      </c>
      <c r="P110" s="201">
        <v>5191</v>
      </c>
      <c r="Q110" s="201">
        <v>5237</v>
      </c>
      <c r="R110" s="201">
        <v>5640</v>
      </c>
      <c r="S110" s="201">
        <v>5890</v>
      </c>
      <c r="T110" s="201">
        <v>6291</v>
      </c>
      <c r="U110" s="201"/>
      <c r="W110" s="70" t="s">
        <v>185</v>
      </c>
      <c r="X110" s="70" t="s">
        <v>477</v>
      </c>
      <c r="Y110" s="201">
        <f t="shared" si="8"/>
        <v>18.160859550926389</v>
      </c>
      <c r="Z110" s="201">
        <f t="shared" si="9"/>
        <v>16.701591302056077</v>
      </c>
      <c r="AA110" s="201">
        <f t="shared" si="10"/>
        <v>15.573657635987267</v>
      </c>
      <c r="AB110" s="201">
        <f t="shared" si="11"/>
        <v>15.325298347540556</v>
      </c>
      <c r="AC110" s="201">
        <f t="shared" si="12"/>
        <v>13.595668066006896</v>
      </c>
      <c r="AD110" s="201">
        <f t="shared" si="13"/>
        <v>12.773303738383071</v>
      </c>
      <c r="AE110" s="201">
        <f t="shared" si="14"/>
        <v>11.391402565995882</v>
      </c>
    </row>
    <row r="111" spans="1:31" x14ac:dyDescent="0.25">
      <c r="A111" s="70" t="s">
        <v>186</v>
      </c>
      <c r="B111" s="70" t="s">
        <v>478</v>
      </c>
      <c r="C111" s="77">
        <v>54.659603645579601</v>
      </c>
      <c r="D111" s="77">
        <v>52.860272055906101</v>
      </c>
      <c r="E111" s="77">
        <v>52.443709729866697</v>
      </c>
      <c r="F111" s="77">
        <v>55.232440368658501</v>
      </c>
      <c r="G111" s="77">
        <v>53.045039855218903</v>
      </c>
      <c r="H111" s="77">
        <v>52.684947046490997</v>
      </c>
      <c r="I111" s="77">
        <v>50.798826410301402</v>
      </c>
      <c r="J111" s="77">
        <v>48.145349466694199</v>
      </c>
      <c r="L111" s="204" t="s">
        <v>186</v>
      </c>
      <c r="M111" s="205" t="s">
        <v>850</v>
      </c>
      <c r="N111" s="201">
        <v>4241</v>
      </c>
      <c r="O111" s="201">
        <v>4432</v>
      </c>
      <c r="P111" s="201">
        <v>4650</v>
      </c>
      <c r="Q111" s="201">
        <v>4840</v>
      </c>
      <c r="R111" s="201">
        <v>5359</v>
      </c>
      <c r="S111" s="201">
        <v>5492</v>
      </c>
      <c r="T111" s="201">
        <v>5793</v>
      </c>
      <c r="U111" s="201"/>
      <c r="W111" s="70" t="s">
        <v>186</v>
      </c>
      <c r="X111" s="70" t="s">
        <v>478</v>
      </c>
      <c r="Y111" s="201">
        <f t="shared" si="8"/>
        <v>12.888376242768121</v>
      </c>
      <c r="Z111" s="201">
        <f t="shared" si="9"/>
        <v>11.926956691314553</v>
      </c>
      <c r="AA111" s="201">
        <f t="shared" si="10"/>
        <v>11.278217146207892</v>
      </c>
      <c r="AB111" s="201">
        <f t="shared" si="11"/>
        <v>11.411661233193906</v>
      </c>
      <c r="AC111" s="201">
        <f t="shared" si="12"/>
        <v>9.8983093590630524</v>
      </c>
      <c r="AD111" s="201">
        <f t="shared" si="13"/>
        <v>9.5930347863239245</v>
      </c>
      <c r="AE111" s="201">
        <f t="shared" si="14"/>
        <v>8.7690016244262736</v>
      </c>
    </row>
    <row r="112" spans="1:31" x14ac:dyDescent="0.25">
      <c r="A112" s="70" t="s">
        <v>187</v>
      </c>
      <c r="B112" s="70" t="s">
        <v>479</v>
      </c>
      <c r="C112" s="77">
        <v>81.072473196226099</v>
      </c>
      <c r="D112" s="77">
        <v>126.545067531662</v>
      </c>
      <c r="E112" s="77">
        <v>126.906220289891</v>
      </c>
      <c r="F112" s="77">
        <v>142.58885524681901</v>
      </c>
      <c r="G112" s="77">
        <v>133.70562350008501</v>
      </c>
      <c r="H112" s="77">
        <v>77.415745087164098</v>
      </c>
      <c r="I112" s="77">
        <v>75.957723109495205</v>
      </c>
      <c r="J112" s="77">
        <v>78.345433501562297</v>
      </c>
      <c r="L112" s="204" t="s">
        <v>187</v>
      </c>
      <c r="M112" s="205" t="s">
        <v>851</v>
      </c>
      <c r="N112" s="201">
        <v>5822</v>
      </c>
      <c r="O112" s="201">
        <v>5581</v>
      </c>
      <c r="P112" s="201">
        <v>5355</v>
      </c>
      <c r="Q112" s="201">
        <v>6099</v>
      </c>
      <c r="R112" s="201">
        <v>5824</v>
      </c>
      <c r="S112" s="201">
        <v>6343</v>
      </c>
      <c r="T112" s="201">
        <v>6647</v>
      </c>
      <c r="U112" s="201"/>
      <c r="W112" s="70" t="s">
        <v>187</v>
      </c>
      <c r="X112" s="70" t="s">
        <v>479</v>
      </c>
      <c r="Y112" s="201">
        <f t="shared" si="8"/>
        <v>13.92519292274581</v>
      </c>
      <c r="Z112" s="201">
        <f t="shared" si="9"/>
        <v>22.674264026457983</v>
      </c>
      <c r="AA112" s="201">
        <f t="shared" si="10"/>
        <v>23.698640577010455</v>
      </c>
      <c r="AB112" s="201">
        <f t="shared" si="11"/>
        <v>23.37905480354468</v>
      </c>
      <c r="AC112" s="201">
        <f t="shared" si="12"/>
        <v>22.957696342734376</v>
      </c>
      <c r="AD112" s="201">
        <f t="shared" si="13"/>
        <v>12.204910150900849</v>
      </c>
      <c r="AE112" s="201">
        <f t="shared" si="14"/>
        <v>11.427369205580744</v>
      </c>
    </row>
    <row r="113" spans="1:31" x14ac:dyDescent="0.25">
      <c r="A113" s="70" t="s">
        <v>188</v>
      </c>
      <c r="B113" s="70" t="s">
        <v>480</v>
      </c>
      <c r="C113" s="77">
        <v>92.000468820502505</v>
      </c>
      <c r="D113" s="77">
        <v>90.102423209447494</v>
      </c>
      <c r="E113" s="77">
        <v>89.492396332591795</v>
      </c>
      <c r="F113" s="77">
        <v>75.5437158914213</v>
      </c>
      <c r="G113" s="77">
        <v>73.203006242493501</v>
      </c>
      <c r="H113" s="77">
        <v>74.8098368083851</v>
      </c>
      <c r="I113" s="77">
        <v>70.805445421151404</v>
      </c>
      <c r="J113" s="77">
        <v>72.7941476906677</v>
      </c>
      <c r="L113" s="204" t="s">
        <v>188</v>
      </c>
      <c r="M113" s="205" t="s">
        <v>852</v>
      </c>
      <c r="N113" s="201">
        <v>2683</v>
      </c>
      <c r="O113" s="201">
        <v>2742</v>
      </c>
      <c r="P113" s="201">
        <v>2789</v>
      </c>
      <c r="Q113" s="201">
        <v>2874</v>
      </c>
      <c r="R113" s="201">
        <v>2942</v>
      </c>
      <c r="S113" s="201">
        <v>3110</v>
      </c>
      <c r="T113" s="201">
        <v>3246</v>
      </c>
      <c r="U113" s="201"/>
      <c r="W113" s="70" t="s">
        <v>188</v>
      </c>
      <c r="X113" s="70" t="s">
        <v>480</v>
      </c>
      <c r="Y113" s="201">
        <f t="shared" si="8"/>
        <v>34.290148647224193</v>
      </c>
      <c r="Z113" s="201">
        <f t="shared" si="9"/>
        <v>32.860110579667214</v>
      </c>
      <c r="AA113" s="201">
        <f t="shared" si="10"/>
        <v>32.087628659946866</v>
      </c>
      <c r="AB113" s="201">
        <f t="shared" si="11"/>
        <v>26.285217777112493</v>
      </c>
      <c r="AC113" s="201">
        <f t="shared" si="12"/>
        <v>24.882055147006628</v>
      </c>
      <c r="AD113" s="201">
        <f t="shared" si="13"/>
        <v>24.05460990623315</v>
      </c>
      <c r="AE113" s="201">
        <f t="shared" si="14"/>
        <v>21.813137837692977</v>
      </c>
    </row>
    <row r="114" spans="1:31" x14ac:dyDescent="0.25">
      <c r="A114" s="70" t="s">
        <v>189</v>
      </c>
      <c r="B114" s="70" t="s">
        <v>481</v>
      </c>
      <c r="C114" s="77">
        <v>151.37034361924501</v>
      </c>
      <c r="D114" s="77">
        <v>152.15237408814801</v>
      </c>
      <c r="E114" s="77">
        <v>151.296311432431</v>
      </c>
      <c r="F114" s="77">
        <v>152.953546865466</v>
      </c>
      <c r="G114" s="77">
        <v>153.04159092736299</v>
      </c>
      <c r="H114" s="77">
        <v>152.946487214743</v>
      </c>
      <c r="I114" s="77">
        <v>148.65028625326099</v>
      </c>
      <c r="J114" s="77">
        <v>151.370162837642</v>
      </c>
      <c r="L114" s="204" t="s">
        <v>189</v>
      </c>
      <c r="M114" s="205" t="s">
        <v>853</v>
      </c>
      <c r="N114" s="201">
        <v>3470</v>
      </c>
      <c r="O114" s="201">
        <v>3466</v>
      </c>
      <c r="P114" s="201">
        <v>3602</v>
      </c>
      <c r="Q114" s="201">
        <v>3741</v>
      </c>
      <c r="R114" s="201">
        <v>4068</v>
      </c>
      <c r="S114" s="201">
        <v>4372</v>
      </c>
      <c r="T114" s="201">
        <v>4967</v>
      </c>
      <c r="U114" s="201"/>
      <c r="W114" s="70" t="s">
        <v>189</v>
      </c>
      <c r="X114" s="70" t="s">
        <v>481</v>
      </c>
      <c r="Y114" s="201">
        <f t="shared" si="8"/>
        <v>43.622577411886169</v>
      </c>
      <c r="Z114" s="201">
        <f t="shared" si="9"/>
        <v>43.898549938877096</v>
      </c>
      <c r="AA114" s="201">
        <f t="shared" si="10"/>
        <v>42.00341794348445</v>
      </c>
      <c r="AB114" s="201">
        <f t="shared" si="11"/>
        <v>40.885738269303928</v>
      </c>
      <c r="AC114" s="201">
        <f t="shared" si="12"/>
        <v>37.620843394140365</v>
      </c>
      <c r="AD114" s="201">
        <f t="shared" si="13"/>
        <v>34.983185547745428</v>
      </c>
      <c r="AE114" s="201">
        <f t="shared" si="14"/>
        <v>29.927579273859667</v>
      </c>
    </row>
    <row r="115" spans="1:31" x14ac:dyDescent="0.25">
      <c r="A115" s="70" t="s">
        <v>190</v>
      </c>
      <c r="B115" s="70" t="s">
        <v>482</v>
      </c>
      <c r="C115" s="77">
        <v>117.291947151752</v>
      </c>
      <c r="D115" s="77">
        <v>115.71702335434399</v>
      </c>
      <c r="E115" s="77">
        <v>115.244760514802</v>
      </c>
      <c r="F115" s="77">
        <v>110.732783158744</v>
      </c>
      <c r="G115" s="77">
        <v>109.90193744536001</v>
      </c>
      <c r="H115" s="77">
        <v>110.671480625241</v>
      </c>
      <c r="I115" s="77">
        <v>105.44222358189199</v>
      </c>
      <c r="J115" s="77">
        <v>106.18225779685299</v>
      </c>
      <c r="L115" s="204" t="s">
        <v>190</v>
      </c>
      <c r="M115" s="205" t="s">
        <v>854</v>
      </c>
      <c r="N115" s="201">
        <v>3232</v>
      </c>
      <c r="O115" s="201">
        <v>3466</v>
      </c>
      <c r="P115" s="201">
        <v>3673</v>
      </c>
      <c r="Q115" s="201">
        <v>3641</v>
      </c>
      <c r="R115" s="201">
        <v>3816</v>
      </c>
      <c r="S115" s="201">
        <v>3911</v>
      </c>
      <c r="T115" s="201">
        <v>4165</v>
      </c>
      <c r="U115" s="201"/>
      <c r="W115" s="70" t="s">
        <v>190</v>
      </c>
      <c r="X115" s="70" t="s">
        <v>482</v>
      </c>
      <c r="Y115" s="201">
        <f t="shared" si="8"/>
        <v>36.290825232596532</v>
      </c>
      <c r="Z115" s="201">
        <f t="shared" si="9"/>
        <v>33.38633103125909</v>
      </c>
      <c r="AA115" s="201">
        <f t="shared" si="10"/>
        <v>31.37619398715001</v>
      </c>
      <c r="AB115" s="201">
        <f t="shared" si="11"/>
        <v>30.412739126268608</v>
      </c>
      <c r="AC115" s="201">
        <f t="shared" si="12"/>
        <v>28.800298072683439</v>
      </c>
      <c r="AD115" s="201">
        <f t="shared" si="13"/>
        <v>28.297489293081309</v>
      </c>
      <c r="AE115" s="201">
        <f t="shared" si="14"/>
        <v>25.316260163719569</v>
      </c>
    </row>
    <row r="116" spans="1:31" x14ac:dyDescent="0.25">
      <c r="A116" s="70" t="s">
        <v>191</v>
      </c>
      <c r="B116" s="70" t="s">
        <v>483</v>
      </c>
      <c r="C116" s="77">
        <v>68.234211733205797</v>
      </c>
      <c r="D116" s="77">
        <v>65.634112395399896</v>
      </c>
      <c r="E116" s="77">
        <v>65.979804832605794</v>
      </c>
      <c r="F116" s="77">
        <v>65.926481877068099</v>
      </c>
      <c r="G116" s="77">
        <v>64.327709925007298</v>
      </c>
      <c r="H116" s="77">
        <v>64.459493044356904</v>
      </c>
      <c r="I116" s="77">
        <v>62.901953188191001</v>
      </c>
      <c r="J116" s="77">
        <v>63.497640545758003</v>
      </c>
      <c r="L116" s="204" t="s">
        <v>191</v>
      </c>
      <c r="M116" s="205" t="s">
        <v>855</v>
      </c>
      <c r="N116" s="201">
        <v>2681</v>
      </c>
      <c r="O116" s="201">
        <v>2780</v>
      </c>
      <c r="P116" s="201">
        <v>2848</v>
      </c>
      <c r="Q116" s="201">
        <v>2926</v>
      </c>
      <c r="R116" s="201">
        <v>3208</v>
      </c>
      <c r="S116" s="201">
        <v>3375</v>
      </c>
      <c r="T116" s="201">
        <v>3337</v>
      </c>
      <c r="U116" s="201"/>
      <c r="W116" s="70" t="s">
        <v>191</v>
      </c>
      <c r="X116" s="70" t="s">
        <v>483</v>
      </c>
      <c r="Y116" s="201">
        <f t="shared" si="8"/>
        <v>25.451030113094291</v>
      </c>
      <c r="Z116" s="201">
        <f t="shared" si="9"/>
        <v>23.609392947985572</v>
      </c>
      <c r="AA116" s="201">
        <f t="shared" si="10"/>
        <v>23.167066303583493</v>
      </c>
      <c r="AB116" s="201">
        <f t="shared" si="11"/>
        <v>22.531265166462099</v>
      </c>
      <c r="AC116" s="201">
        <f t="shared" si="12"/>
        <v>20.052278654927463</v>
      </c>
      <c r="AD116" s="201">
        <f t="shared" si="13"/>
        <v>19.099109050179823</v>
      </c>
      <c r="AE116" s="201">
        <f t="shared" si="14"/>
        <v>18.849851120225054</v>
      </c>
    </row>
    <row r="117" spans="1:31" x14ac:dyDescent="0.25">
      <c r="A117" s="70" t="s">
        <v>192</v>
      </c>
      <c r="B117" s="70" t="s">
        <v>484</v>
      </c>
      <c r="C117" s="77">
        <v>126.378614794768</v>
      </c>
      <c r="D117" s="77">
        <v>125.85135214350601</v>
      </c>
      <c r="E117" s="77">
        <v>131.61510799224499</v>
      </c>
      <c r="F117" s="77">
        <v>129.49042263167101</v>
      </c>
      <c r="G117" s="77">
        <v>127.234223493803</v>
      </c>
      <c r="H117" s="77">
        <v>132.544056044473</v>
      </c>
      <c r="I117" s="77">
        <v>128.078521559629</v>
      </c>
      <c r="J117" s="77">
        <v>131.20302710961701</v>
      </c>
      <c r="L117" s="204" t="s">
        <v>192</v>
      </c>
      <c r="M117" s="205" t="s">
        <v>856</v>
      </c>
      <c r="N117" s="201">
        <v>3039</v>
      </c>
      <c r="O117" s="201">
        <v>3110</v>
      </c>
      <c r="P117" s="201">
        <v>3215</v>
      </c>
      <c r="Q117" s="201">
        <v>3206</v>
      </c>
      <c r="R117" s="201">
        <v>3281</v>
      </c>
      <c r="S117" s="201">
        <v>3394</v>
      </c>
      <c r="T117" s="201">
        <v>3555</v>
      </c>
      <c r="U117" s="201"/>
      <c r="W117" s="70" t="s">
        <v>192</v>
      </c>
      <c r="X117" s="70" t="s">
        <v>484</v>
      </c>
      <c r="Y117" s="201">
        <f t="shared" si="8"/>
        <v>41.585592232565979</v>
      </c>
      <c r="Z117" s="201">
        <f t="shared" si="9"/>
        <v>40.466672714953702</v>
      </c>
      <c r="AA117" s="201">
        <f t="shared" si="10"/>
        <v>40.937825191989113</v>
      </c>
      <c r="AB117" s="201">
        <f t="shared" si="11"/>
        <v>40.390025774070807</v>
      </c>
      <c r="AC117" s="201">
        <f t="shared" si="12"/>
        <v>38.77909890088479</v>
      </c>
      <c r="AD117" s="201">
        <f t="shared" si="13"/>
        <v>39.05246200485356</v>
      </c>
      <c r="AE117" s="201">
        <f t="shared" si="14"/>
        <v>36.027713518882983</v>
      </c>
    </row>
    <row r="118" spans="1:31" x14ac:dyDescent="0.25">
      <c r="A118" s="70" t="s">
        <v>193</v>
      </c>
      <c r="B118" s="70" t="s">
        <v>485</v>
      </c>
      <c r="C118" s="77">
        <v>95.695040695796607</v>
      </c>
      <c r="D118" s="77">
        <v>99.6891581192925</v>
      </c>
      <c r="E118" s="77">
        <v>86.681731108057306</v>
      </c>
      <c r="F118" s="77">
        <v>97.6408631598065</v>
      </c>
      <c r="G118" s="77">
        <v>94.978808525403295</v>
      </c>
      <c r="H118" s="77">
        <v>94.829977556316607</v>
      </c>
      <c r="I118" s="77">
        <v>78.496104446149104</v>
      </c>
      <c r="J118" s="77">
        <v>101.84934214448499</v>
      </c>
      <c r="L118" s="204" t="s">
        <v>193</v>
      </c>
      <c r="M118" s="205" t="s">
        <v>857</v>
      </c>
      <c r="N118" s="201">
        <v>3360</v>
      </c>
      <c r="O118" s="201">
        <v>3169</v>
      </c>
      <c r="P118" s="201">
        <v>3489</v>
      </c>
      <c r="Q118" s="201">
        <v>3641</v>
      </c>
      <c r="R118" s="201">
        <v>4126</v>
      </c>
      <c r="S118" s="201">
        <v>4188</v>
      </c>
      <c r="T118" s="201">
        <v>4648</v>
      </c>
      <c r="U118" s="201"/>
      <c r="W118" s="70" t="s">
        <v>193</v>
      </c>
      <c r="X118" s="70" t="s">
        <v>485</v>
      </c>
      <c r="Y118" s="201">
        <f t="shared" si="8"/>
        <v>28.480666873748991</v>
      </c>
      <c r="Z118" s="201">
        <f t="shared" si="9"/>
        <v>31.457607484787786</v>
      </c>
      <c r="AA118" s="201">
        <f t="shared" si="10"/>
        <v>24.844290945272949</v>
      </c>
      <c r="AB118" s="201">
        <f t="shared" si="11"/>
        <v>26.81704563576119</v>
      </c>
      <c r="AC118" s="201">
        <f t="shared" si="12"/>
        <v>23.019585197625617</v>
      </c>
      <c r="AD118" s="201">
        <f t="shared" si="13"/>
        <v>22.643261116599</v>
      </c>
      <c r="AE118" s="201">
        <f t="shared" si="14"/>
        <v>16.888146395470979</v>
      </c>
    </row>
    <row r="119" spans="1:31" x14ac:dyDescent="0.25">
      <c r="A119" s="70" t="s">
        <v>194</v>
      </c>
      <c r="B119" s="70" t="s">
        <v>486</v>
      </c>
      <c r="C119" s="77">
        <v>49.618872988018197</v>
      </c>
      <c r="D119" s="77">
        <v>47.420026897809301</v>
      </c>
      <c r="E119" s="77">
        <v>46.501068807712898</v>
      </c>
      <c r="F119" s="77">
        <v>46.986336541313698</v>
      </c>
      <c r="G119" s="77">
        <v>46.149504591434798</v>
      </c>
      <c r="H119" s="77">
        <v>45.448468439446401</v>
      </c>
      <c r="I119" s="77">
        <v>44.312641923446797</v>
      </c>
      <c r="J119" s="77">
        <v>44.860156898427597</v>
      </c>
      <c r="L119" s="204" t="s">
        <v>194</v>
      </c>
      <c r="M119" s="205" t="s">
        <v>858</v>
      </c>
      <c r="N119" s="201">
        <v>2828</v>
      </c>
      <c r="O119" s="201">
        <v>2909</v>
      </c>
      <c r="P119" s="201">
        <v>2949</v>
      </c>
      <c r="Q119" s="201">
        <v>3011</v>
      </c>
      <c r="R119" s="201">
        <v>3133</v>
      </c>
      <c r="S119" s="201">
        <v>3403</v>
      </c>
      <c r="T119" s="201">
        <v>3488</v>
      </c>
      <c r="U119" s="201"/>
      <c r="W119" s="70" t="s">
        <v>194</v>
      </c>
      <c r="X119" s="70" t="s">
        <v>486</v>
      </c>
      <c r="Y119" s="201">
        <f t="shared" si="8"/>
        <v>17.545570363514216</v>
      </c>
      <c r="Z119" s="201">
        <f t="shared" si="9"/>
        <v>16.301143656861225</v>
      </c>
      <c r="AA119" s="201">
        <f t="shared" si="10"/>
        <v>15.768419399020988</v>
      </c>
      <c r="AB119" s="201">
        <f t="shared" si="11"/>
        <v>15.604894234909898</v>
      </c>
      <c r="AC119" s="201">
        <f t="shared" si="12"/>
        <v>14.730132330493074</v>
      </c>
      <c r="AD119" s="201">
        <f t="shared" si="13"/>
        <v>13.355412412414458</v>
      </c>
      <c r="AE119" s="201">
        <f t="shared" si="14"/>
        <v>12.704312478052408</v>
      </c>
    </row>
    <row r="120" spans="1:31" x14ac:dyDescent="0.25">
      <c r="A120" s="70" t="s">
        <v>195</v>
      </c>
      <c r="B120" s="70" t="s">
        <v>487</v>
      </c>
      <c r="C120" s="77">
        <v>92.232380537670394</v>
      </c>
      <c r="D120" s="77">
        <v>78.568174823784304</v>
      </c>
      <c r="E120" s="77">
        <v>72.621403848188706</v>
      </c>
      <c r="F120" s="77">
        <v>71.162230969164199</v>
      </c>
      <c r="G120" s="77">
        <v>68.723787005666097</v>
      </c>
      <c r="H120" s="77">
        <v>67.883659653299205</v>
      </c>
      <c r="I120" s="77">
        <v>72.869939650228602</v>
      </c>
      <c r="J120" s="77">
        <v>66.191596065418906</v>
      </c>
      <c r="L120" s="204" t="s">
        <v>195</v>
      </c>
      <c r="M120" s="205" t="s">
        <v>859</v>
      </c>
      <c r="N120" s="201">
        <v>2914</v>
      </c>
      <c r="O120" s="201">
        <v>2915</v>
      </c>
      <c r="P120" s="201">
        <v>3138</v>
      </c>
      <c r="Q120" s="201">
        <v>3379</v>
      </c>
      <c r="R120" s="201">
        <v>3667</v>
      </c>
      <c r="S120" s="201">
        <v>3633</v>
      </c>
      <c r="T120" s="201">
        <v>4035</v>
      </c>
      <c r="U120" s="201"/>
      <c r="W120" s="70" t="s">
        <v>195</v>
      </c>
      <c r="X120" s="70" t="s">
        <v>487</v>
      </c>
      <c r="Y120" s="201">
        <f t="shared" si="8"/>
        <v>31.651468955961015</v>
      </c>
      <c r="Z120" s="201">
        <f t="shared" si="9"/>
        <v>26.953061689119828</v>
      </c>
      <c r="AA120" s="201">
        <f t="shared" si="10"/>
        <v>23.142576114782891</v>
      </c>
      <c r="AB120" s="201">
        <f t="shared" si="11"/>
        <v>21.060145300137378</v>
      </c>
      <c r="AC120" s="201">
        <f t="shared" si="12"/>
        <v>18.741147260885217</v>
      </c>
      <c r="AD120" s="201">
        <f t="shared" si="13"/>
        <v>18.685290298183101</v>
      </c>
      <c r="AE120" s="201">
        <f t="shared" si="14"/>
        <v>18.059464597330507</v>
      </c>
    </row>
    <row r="121" spans="1:31" x14ac:dyDescent="0.25">
      <c r="A121" s="70" t="s">
        <v>196</v>
      </c>
      <c r="B121" s="70" t="s">
        <v>488</v>
      </c>
      <c r="C121" s="77">
        <v>134.08684931327099</v>
      </c>
      <c r="D121" s="77">
        <v>128.74409733354199</v>
      </c>
      <c r="E121" s="77">
        <v>129.28240166719601</v>
      </c>
      <c r="F121" s="77">
        <v>128.10300514053401</v>
      </c>
      <c r="G121" s="77">
        <v>126.928441014565</v>
      </c>
      <c r="H121" s="77">
        <v>123.565275224819</v>
      </c>
      <c r="I121" s="77">
        <v>123.66722950024401</v>
      </c>
      <c r="J121" s="77">
        <v>123.61861801202301</v>
      </c>
      <c r="L121" s="204" t="s">
        <v>196</v>
      </c>
      <c r="M121" s="205" t="s">
        <v>860</v>
      </c>
      <c r="N121" s="201">
        <v>3734</v>
      </c>
      <c r="O121" s="201">
        <v>3834</v>
      </c>
      <c r="P121" s="201">
        <v>3998</v>
      </c>
      <c r="Q121" s="201">
        <v>4172</v>
      </c>
      <c r="R121" s="201">
        <v>4632</v>
      </c>
      <c r="S121" s="201">
        <v>4874</v>
      </c>
      <c r="T121" s="201">
        <v>5172</v>
      </c>
      <c r="U121" s="201"/>
      <c r="W121" s="70" t="s">
        <v>196</v>
      </c>
      <c r="X121" s="70" t="s">
        <v>488</v>
      </c>
      <c r="Y121" s="201">
        <f t="shared" si="8"/>
        <v>35.909707903929032</v>
      </c>
      <c r="Z121" s="201">
        <f t="shared" si="9"/>
        <v>33.579576769311942</v>
      </c>
      <c r="AA121" s="201">
        <f t="shared" si="10"/>
        <v>32.336768801199604</v>
      </c>
      <c r="AB121" s="201">
        <f t="shared" si="11"/>
        <v>30.705418298306331</v>
      </c>
      <c r="AC121" s="201">
        <f t="shared" si="12"/>
        <v>27.402513172401768</v>
      </c>
      <c r="AD121" s="201">
        <f t="shared" si="13"/>
        <v>25.35192351760751</v>
      </c>
      <c r="AE121" s="201">
        <f t="shared" si="14"/>
        <v>23.910910576226605</v>
      </c>
    </row>
    <row r="122" spans="1:31" x14ac:dyDescent="0.25">
      <c r="A122" s="70" t="s">
        <v>197</v>
      </c>
      <c r="B122" s="70" t="s">
        <v>489</v>
      </c>
      <c r="C122" s="77">
        <v>58.844158077554603</v>
      </c>
      <c r="D122" s="77">
        <v>58.708539908558599</v>
      </c>
      <c r="E122" s="77">
        <v>56.539726165885298</v>
      </c>
      <c r="F122" s="77">
        <v>56.807211421519497</v>
      </c>
      <c r="G122" s="77">
        <v>56.649575351251002</v>
      </c>
      <c r="H122" s="77">
        <v>57.004085050576101</v>
      </c>
      <c r="I122" s="77">
        <v>55.876861424896298</v>
      </c>
      <c r="J122" s="77">
        <v>51.864276145444997</v>
      </c>
      <c r="L122" s="204" t="s">
        <v>197</v>
      </c>
      <c r="M122" s="205" t="s">
        <v>861</v>
      </c>
      <c r="N122" s="201">
        <v>4008</v>
      </c>
      <c r="O122" s="201">
        <v>3876</v>
      </c>
      <c r="P122" s="201">
        <v>4229</v>
      </c>
      <c r="Q122" s="201">
        <v>4256</v>
      </c>
      <c r="R122" s="201">
        <v>4571</v>
      </c>
      <c r="S122" s="201">
        <v>4728</v>
      </c>
      <c r="T122" s="201">
        <v>4991</v>
      </c>
      <c r="U122" s="201"/>
      <c r="W122" s="70" t="s">
        <v>197</v>
      </c>
      <c r="X122" s="70" t="s">
        <v>489</v>
      </c>
      <c r="Y122" s="201">
        <f t="shared" si="8"/>
        <v>14.681676167054542</v>
      </c>
      <c r="Z122" s="201">
        <f t="shared" si="9"/>
        <v>15.146682122951134</v>
      </c>
      <c r="AA122" s="201">
        <f t="shared" si="10"/>
        <v>13.369526168334191</v>
      </c>
      <c r="AB122" s="201">
        <f t="shared" si="11"/>
        <v>13.347559074605146</v>
      </c>
      <c r="AC122" s="201">
        <f t="shared" si="12"/>
        <v>12.39325647588077</v>
      </c>
      <c r="AD122" s="201">
        <f t="shared" si="13"/>
        <v>12.05670157584097</v>
      </c>
      <c r="AE122" s="201">
        <f t="shared" si="14"/>
        <v>11.195524228590722</v>
      </c>
    </row>
    <row r="123" spans="1:31" x14ac:dyDescent="0.25">
      <c r="A123" s="70" t="s">
        <v>198</v>
      </c>
      <c r="B123" s="70" t="s">
        <v>490</v>
      </c>
      <c r="C123" s="77">
        <v>86.7564668046561</v>
      </c>
      <c r="D123" s="77">
        <v>84.639743722990204</v>
      </c>
      <c r="E123" s="77">
        <v>83.579636627031903</v>
      </c>
      <c r="F123" s="77">
        <v>83.466900402886594</v>
      </c>
      <c r="G123" s="77">
        <v>82.431409592352097</v>
      </c>
      <c r="H123" s="77">
        <v>80.965816950471407</v>
      </c>
      <c r="I123" s="77">
        <v>77.634845420047995</v>
      </c>
      <c r="J123" s="77">
        <v>75.941682418051499</v>
      </c>
      <c r="L123" s="204" t="s">
        <v>198</v>
      </c>
      <c r="M123" s="205" t="s">
        <v>862</v>
      </c>
      <c r="N123" s="201">
        <v>8966</v>
      </c>
      <c r="O123" s="201">
        <v>8864</v>
      </c>
      <c r="P123" s="201">
        <v>9231</v>
      </c>
      <c r="Q123" s="201">
        <v>9758</v>
      </c>
      <c r="R123" s="201">
        <v>10602</v>
      </c>
      <c r="S123" s="201">
        <v>11709</v>
      </c>
      <c r="T123" s="201">
        <v>11237</v>
      </c>
      <c r="U123" s="201"/>
      <c r="W123" s="70" t="s">
        <v>198</v>
      </c>
      <c r="X123" s="70" t="s">
        <v>490</v>
      </c>
      <c r="Y123" s="201">
        <f t="shared" si="8"/>
        <v>9.6761618118063915</v>
      </c>
      <c r="Z123" s="201">
        <f t="shared" si="9"/>
        <v>9.5487075499763314</v>
      </c>
      <c r="AA123" s="201">
        <f t="shared" si="10"/>
        <v>9.0542342787381536</v>
      </c>
      <c r="AB123" s="201">
        <f t="shared" si="11"/>
        <v>8.5536893218781085</v>
      </c>
      <c r="AC123" s="201">
        <f t="shared" si="12"/>
        <v>7.7750810783203255</v>
      </c>
      <c r="AD123" s="201">
        <f t="shared" si="13"/>
        <v>6.9148361901504316</v>
      </c>
      <c r="AE123" s="201">
        <f t="shared" si="14"/>
        <v>6.9088587185234482</v>
      </c>
    </row>
    <row r="124" spans="1:31" x14ac:dyDescent="0.25">
      <c r="A124" s="70" t="s">
        <v>199</v>
      </c>
      <c r="B124" s="70" t="s">
        <v>491</v>
      </c>
      <c r="C124" s="77">
        <v>1560.80784601599</v>
      </c>
      <c r="D124" s="77">
        <v>1571.54938487911</v>
      </c>
      <c r="E124" s="77">
        <v>1353.9291785964101</v>
      </c>
      <c r="F124" s="77">
        <v>1585.19273008853</v>
      </c>
      <c r="G124" s="77">
        <v>1215.5008096577601</v>
      </c>
      <c r="H124" s="77">
        <v>1016.02145411316</v>
      </c>
      <c r="I124" s="77">
        <v>950.69861329774199</v>
      </c>
      <c r="J124" s="77">
        <v>1011.15622662141</v>
      </c>
      <c r="L124" s="204" t="s">
        <v>199</v>
      </c>
      <c r="M124" s="205" t="s">
        <v>863</v>
      </c>
      <c r="N124" s="201">
        <v>133153</v>
      </c>
      <c r="O124" s="201">
        <v>135987</v>
      </c>
      <c r="P124" s="201">
        <v>146970</v>
      </c>
      <c r="Q124" s="201">
        <v>158259</v>
      </c>
      <c r="R124" s="201">
        <v>164226</v>
      </c>
      <c r="S124" s="201">
        <v>177847</v>
      </c>
      <c r="T124" s="201">
        <v>184975</v>
      </c>
      <c r="U124" s="201"/>
      <c r="W124" s="70" t="s">
        <v>199</v>
      </c>
      <c r="X124" s="70" t="s">
        <v>491</v>
      </c>
      <c r="Y124" s="201">
        <f t="shared" si="8"/>
        <v>11.721912732090077</v>
      </c>
      <c r="Z124" s="201">
        <f t="shared" si="9"/>
        <v>11.556614859355012</v>
      </c>
      <c r="AA124" s="201">
        <f t="shared" si="10"/>
        <v>9.212282633166021</v>
      </c>
      <c r="AB124" s="201">
        <f t="shared" si="11"/>
        <v>10.016446016267826</v>
      </c>
      <c r="AC124" s="201">
        <f t="shared" si="12"/>
        <v>7.4013908251906528</v>
      </c>
      <c r="AD124" s="201">
        <f t="shared" si="13"/>
        <v>5.7128962204206983</v>
      </c>
      <c r="AE124" s="201">
        <f t="shared" si="14"/>
        <v>5.1396059645776022</v>
      </c>
    </row>
    <row r="125" spans="1:31" x14ac:dyDescent="0.25">
      <c r="A125" s="70" t="s">
        <v>200</v>
      </c>
      <c r="B125" s="70" t="s">
        <v>492</v>
      </c>
      <c r="C125" s="77">
        <v>369.21215287698601</v>
      </c>
      <c r="D125" s="77">
        <v>352.87994821934399</v>
      </c>
      <c r="E125" s="77">
        <v>325.01095873698699</v>
      </c>
      <c r="F125" s="77">
        <v>329.62021667943202</v>
      </c>
      <c r="G125" s="77">
        <v>317.53126424468297</v>
      </c>
      <c r="H125" s="77">
        <v>321.18855244732202</v>
      </c>
      <c r="I125" s="77">
        <v>272.37677942550602</v>
      </c>
      <c r="J125" s="77">
        <v>279.356521931234</v>
      </c>
      <c r="L125" s="204" t="s">
        <v>200</v>
      </c>
      <c r="M125" s="205" t="s">
        <v>864</v>
      </c>
      <c r="N125" s="201">
        <v>57205</v>
      </c>
      <c r="O125" s="201">
        <v>61139</v>
      </c>
      <c r="P125" s="201">
        <v>64355</v>
      </c>
      <c r="Q125" s="201">
        <v>68998</v>
      </c>
      <c r="R125" s="201">
        <v>65179</v>
      </c>
      <c r="S125" s="201">
        <v>70728</v>
      </c>
      <c r="T125" s="201">
        <v>68482</v>
      </c>
      <c r="U125" s="201"/>
      <c r="W125" s="70" t="s">
        <v>200</v>
      </c>
      <c r="X125" s="70" t="s">
        <v>492</v>
      </c>
      <c r="Y125" s="201">
        <f t="shared" si="8"/>
        <v>6.4541937396553797</v>
      </c>
      <c r="Z125" s="201">
        <f t="shared" si="9"/>
        <v>5.7717651289576857</v>
      </c>
      <c r="AA125" s="201">
        <f t="shared" si="10"/>
        <v>5.0502829420711208</v>
      </c>
      <c r="AB125" s="201">
        <f t="shared" si="11"/>
        <v>4.7772430603703295</v>
      </c>
      <c r="AC125" s="201">
        <f t="shared" si="12"/>
        <v>4.8716805143479185</v>
      </c>
      <c r="AD125" s="201">
        <f t="shared" si="13"/>
        <v>4.5411796240148457</v>
      </c>
      <c r="AE125" s="201">
        <f t="shared" si="14"/>
        <v>3.9773484919468767</v>
      </c>
    </row>
    <row r="126" spans="1:31" x14ac:dyDescent="0.25">
      <c r="A126" s="70" t="s">
        <v>201</v>
      </c>
      <c r="B126" s="70" t="s">
        <v>493</v>
      </c>
      <c r="C126" s="77">
        <v>228.93849562887101</v>
      </c>
      <c r="D126" s="77">
        <v>236.18575764028799</v>
      </c>
      <c r="E126" s="77">
        <v>248.56815592338299</v>
      </c>
      <c r="F126" s="77">
        <v>247.95272577622501</v>
      </c>
      <c r="G126" s="77">
        <v>246.16775936524999</v>
      </c>
      <c r="H126" s="77">
        <v>224.21670744205599</v>
      </c>
      <c r="I126" s="77">
        <v>233.93681951993</v>
      </c>
      <c r="J126" s="77">
        <v>238.437744851736</v>
      </c>
      <c r="L126" s="204" t="s">
        <v>201</v>
      </c>
      <c r="M126" s="205" t="s">
        <v>865</v>
      </c>
      <c r="N126" s="201">
        <v>11171</v>
      </c>
      <c r="O126" s="201">
        <v>11882</v>
      </c>
      <c r="P126" s="201">
        <v>12386</v>
      </c>
      <c r="Q126" s="201">
        <v>13096</v>
      </c>
      <c r="R126" s="201">
        <v>14010</v>
      </c>
      <c r="S126" s="201">
        <v>14334</v>
      </c>
      <c r="T126" s="201">
        <v>14905</v>
      </c>
      <c r="U126" s="201"/>
      <c r="W126" s="70" t="s">
        <v>201</v>
      </c>
      <c r="X126" s="70" t="s">
        <v>493</v>
      </c>
      <c r="Y126" s="201">
        <f t="shared" si="8"/>
        <v>20.494001936162476</v>
      </c>
      <c r="Z126" s="201">
        <f t="shared" si="9"/>
        <v>19.877609631399427</v>
      </c>
      <c r="AA126" s="201">
        <f t="shared" si="10"/>
        <v>20.068476983964395</v>
      </c>
      <c r="AB126" s="201">
        <f t="shared" si="11"/>
        <v>18.933470202827198</v>
      </c>
      <c r="AC126" s="201">
        <f t="shared" si="12"/>
        <v>17.570860768397573</v>
      </c>
      <c r="AD126" s="201">
        <f t="shared" si="13"/>
        <v>15.642298551838703</v>
      </c>
      <c r="AE126" s="201">
        <f t="shared" si="14"/>
        <v>15.695190843336464</v>
      </c>
    </row>
    <row r="127" spans="1:31" x14ac:dyDescent="0.25">
      <c r="A127" s="70" t="s">
        <v>202</v>
      </c>
      <c r="B127" s="70" t="s">
        <v>494</v>
      </c>
      <c r="C127" s="77">
        <v>716.24055894584296</v>
      </c>
      <c r="D127" s="77">
        <v>749.46208009022996</v>
      </c>
      <c r="E127" s="77">
        <v>640.49839271984195</v>
      </c>
      <c r="F127" s="77">
        <v>722.783824946452</v>
      </c>
      <c r="G127" s="77">
        <v>727.11750380961996</v>
      </c>
      <c r="H127" s="77">
        <v>695.67044442001395</v>
      </c>
      <c r="I127" s="77">
        <v>648.73945241010904</v>
      </c>
      <c r="J127" s="77">
        <v>617.97387168518003</v>
      </c>
      <c r="L127" s="204" t="s">
        <v>202</v>
      </c>
      <c r="M127" s="205" t="s">
        <v>866</v>
      </c>
      <c r="N127" s="201">
        <v>52364</v>
      </c>
      <c r="O127" s="201">
        <v>53667</v>
      </c>
      <c r="P127" s="201">
        <v>55583</v>
      </c>
      <c r="Q127" s="201">
        <v>58009</v>
      </c>
      <c r="R127" s="201">
        <v>61625</v>
      </c>
      <c r="S127" s="201">
        <v>65343</v>
      </c>
      <c r="T127" s="201">
        <v>67493</v>
      </c>
      <c r="U127" s="201"/>
      <c r="W127" s="70" t="s">
        <v>202</v>
      </c>
      <c r="X127" s="70" t="s">
        <v>494</v>
      </c>
      <c r="Y127" s="201">
        <f t="shared" si="8"/>
        <v>13.678110131881503</v>
      </c>
      <c r="Z127" s="201">
        <f t="shared" si="9"/>
        <v>13.965045187736038</v>
      </c>
      <c r="AA127" s="201">
        <f t="shared" si="10"/>
        <v>11.523278569343898</v>
      </c>
      <c r="AB127" s="201">
        <f t="shared" si="11"/>
        <v>12.459856659250324</v>
      </c>
      <c r="AC127" s="201">
        <f t="shared" si="12"/>
        <v>11.799066998939066</v>
      </c>
      <c r="AD127" s="201">
        <f t="shared" si="13"/>
        <v>10.646441767595825</v>
      </c>
      <c r="AE127" s="201">
        <f t="shared" si="14"/>
        <v>9.6119516455055933</v>
      </c>
    </row>
    <row r="128" spans="1:31" x14ac:dyDescent="0.25">
      <c r="A128" s="70" t="s">
        <v>203</v>
      </c>
      <c r="B128" s="70" t="s">
        <v>495</v>
      </c>
      <c r="C128" s="77">
        <v>333.86847081950299</v>
      </c>
      <c r="D128" s="77">
        <v>346.88517252902398</v>
      </c>
      <c r="E128" s="77">
        <v>343.41817287055397</v>
      </c>
      <c r="F128" s="77">
        <v>333.35384751867599</v>
      </c>
      <c r="G128" s="77">
        <v>313.639762631275</v>
      </c>
      <c r="H128" s="77">
        <v>329.36060649112301</v>
      </c>
      <c r="I128" s="77">
        <v>330.466758092475</v>
      </c>
      <c r="J128" s="77">
        <v>288.78815519939099</v>
      </c>
      <c r="L128" s="204" t="s">
        <v>203</v>
      </c>
      <c r="M128" s="205" t="s">
        <v>867</v>
      </c>
      <c r="N128" s="201">
        <v>7008</v>
      </c>
      <c r="O128" s="201">
        <v>7246</v>
      </c>
      <c r="P128" s="201">
        <v>7606</v>
      </c>
      <c r="Q128" s="201">
        <v>7874</v>
      </c>
      <c r="R128" s="201">
        <v>8590</v>
      </c>
      <c r="S128" s="201">
        <v>8739</v>
      </c>
      <c r="T128" s="201">
        <v>8857</v>
      </c>
      <c r="U128" s="201"/>
      <c r="W128" s="70" t="s">
        <v>203</v>
      </c>
      <c r="X128" s="70" t="s">
        <v>495</v>
      </c>
      <c r="Y128" s="201">
        <f t="shared" si="8"/>
        <v>47.64104891830808</v>
      </c>
      <c r="Z128" s="201">
        <f t="shared" si="9"/>
        <v>47.872643186451</v>
      </c>
      <c r="AA128" s="201">
        <f t="shared" si="10"/>
        <v>45.150956201755719</v>
      </c>
      <c r="AB128" s="201">
        <f t="shared" si="11"/>
        <v>42.33602330691847</v>
      </c>
      <c r="AC128" s="201">
        <f t="shared" si="12"/>
        <v>36.512195882569848</v>
      </c>
      <c r="AD128" s="201">
        <f t="shared" si="13"/>
        <v>37.688592114786935</v>
      </c>
      <c r="AE128" s="201">
        <f t="shared" si="14"/>
        <v>37.311364806647283</v>
      </c>
    </row>
    <row r="129" spans="1:31" x14ac:dyDescent="0.25">
      <c r="A129" s="70" t="s">
        <v>204</v>
      </c>
      <c r="B129" s="70" t="s">
        <v>496</v>
      </c>
      <c r="C129" s="77">
        <v>294.91919160664901</v>
      </c>
      <c r="D129" s="77">
        <v>289.00257639345199</v>
      </c>
      <c r="E129" s="77">
        <v>278.85324345497702</v>
      </c>
      <c r="F129" s="77">
        <v>225.99171331069701</v>
      </c>
      <c r="G129" s="77">
        <v>252.74863903979701</v>
      </c>
      <c r="H129" s="77">
        <v>249.02719420439399</v>
      </c>
      <c r="I129" s="77">
        <v>245.116897678523</v>
      </c>
      <c r="J129" s="77">
        <v>236.56984724686799</v>
      </c>
      <c r="L129" s="204" t="s">
        <v>204</v>
      </c>
      <c r="M129" s="205" t="s">
        <v>868</v>
      </c>
      <c r="N129" s="201">
        <v>7634</v>
      </c>
      <c r="O129" s="201">
        <v>7219</v>
      </c>
      <c r="P129" s="201">
        <v>7040</v>
      </c>
      <c r="Q129" s="201">
        <v>6991</v>
      </c>
      <c r="R129" s="201">
        <v>7855</v>
      </c>
      <c r="S129" s="201">
        <v>8124</v>
      </c>
      <c r="T129" s="201">
        <v>8382</v>
      </c>
      <c r="U129" s="201"/>
      <c r="W129" s="70" t="s">
        <v>204</v>
      </c>
      <c r="X129" s="70" t="s">
        <v>496</v>
      </c>
      <c r="Y129" s="201">
        <f t="shared" si="8"/>
        <v>38.632327954761465</v>
      </c>
      <c r="Z129" s="201">
        <f t="shared" si="9"/>
        <v>40.03360249251309</v>
      </c>
      <c r="AA129" s="201">
        <f t="shared" si="10"/>
        <v>39.609835718036507</v>
      </c>
      <c r="AB129" s="201">
        <f t="shared" si="11"/>
        <v>32.326092592003576</v>
      </c>
      <c r="AC129" s="201">
        <f t="shared" si="12"/>
        <v>32.176784091635518</v>
      </c>
      <c r="AD129" s="201">
        <f t="shared" si="13"/>
        <v>30.6532735357452</v>
      </c>
      <c r="AE129" s="201">
        <f t="shared" si="14"/>
        <v>29.243247158019923</v>
      </c>
    </row>
    <row r="130" spans="1:31" x14ac:dyDescent="0.25">
      <c r="A130" s="70" t="s">
        <v>205</v>
      </c>
      <c r="B130" s="70" t="s">
        <v>497</v>
      </c>
      <c r="C130" s="77">
        <v>144.99314605762001</v>
      </c>
      <c r="D130" s="77">
        <v>140.27180440493899</v>
      </c>
      <c r="E130" s="77">
        <v>136.706374373008</v>
      </c>
      <c r="F130" s="77">
        <v>133.49934362492499</v>
      </c>
      <c r="G130" s="77">
        <v>130.76426709387201</v>
      </c>
      <c r="H130" s="77">
        <v>138.46113842681001</v>
      </c>
      <c r="I130" s="77">
        <v>137.54253866690399</v>
      </c>
      <c r="J130" s="77">
        <v>131.48151733062701</v>
      </c>
      <c r="L130" s="204" t="s">
        <v>205</v>
      </c>
      <c r="M130" s="205" t="s">
        <v>869</v>
      </c>
      <c r="N130" s="201">
        <v>7751</v>
      </c>
      <c r="O130" s="201">
        <v>8329</v>
      </c>
      <c r="P130" s="201">
        <v>8722</v>
      </c>
      <c r="Q130" s="201">
        <v>9075</v>
      </c>
      <c r="R130" s="201">
        <v>9477</v>
      </c>
      <c r="S130" s="201">
        <v>9924</v>
      </c>
      <c r="T130" s="201">
        <v>10564</v>
      </c>
      <c r="U130" s="201"/>
      <c r="W130" s="70" t="s">
        <v>205</v>
      </c>
      <c r="X130" s="70" t="s">
        <v>497</v>
      </c>
      <c r="Y130" s="201">
        <f t="shared" si="8"/>
        <v>18.706379313329894</v>
      </c>
      <c r="Z130" s="201">
        <f t="shared" si="9"/>
        <v>16.84137404309509</v>
      </c>
      <c r="AA130" s="201">
        <f t="shared" si="10"/>
        <v>15.673741615800045</v>
      </c>
      <c r="AB130" s="201">
        <f t="shared" si="11"/>
        <v>14.710671473820934</v>
      </c>
      <c r="AC130" s="201">
        <f t="shared" si="12"/>
        <v>13.798065536970773</v>
      </c>
      <c r="AD130" s="201">
        <f t="shared" si="13"/>
        <v>13.95215018408001</v>
      </c>
      <c r="AE130" s="201">
        <f t="shared" si="14"/>
        <v>13.019929824583869</v>
      </c>
    </row>
    <row r="131" spans="1:31" x14ac:dyDescent="0.25">
      <c r="A131" s="70" t="s">
        <v>206</v>
      </c>
      <c r="B131" s="70" t="s">
        <v>498</v>
      </c>
      <c r="C131" s="77">
        <v>226.44833207571</v>
      </c>
      <c r="D131" s="77">
        <v>218.75248197375001</v>
      </c>
      <c r="E131" s="77">
        <v>216.48431356719399</v>
      </c>
      <c r="F131" s="77">
        <v>225.83737522920899</v>
      </c>
      <c r="G131" s="77">
        <v>217.132107040411</v>
      </c>
      <c r="H131" s="77">
        <v>172.810582485255</v>
      </c>
      <c r="I131" s="77">
        <v>161.95045565664699</v>
      </c>
      <c r="J131" s="77">
        <v>157.410063485015</v>
      </c>
      <c r="L131" s="204" t="s">
        <v>206</v>
      </c>
      <c r="M131" s="205" t="s">
        <v>870</v>
      </c>
      <c r="N131" s="201">
        <v>9028</v>
      </c>
      <c r="O131" s="201">
        <v>9237</v>
      </c>
      <c r="P131" s="201">
        <v>9144</v>
      </c>
      <c r="Q131" s="201">
        <v>9697</v>
      </c>
      <c r="R131" s="201">
        <v>9757</v>
      </c>
      <c r="S131" s="201">
        <v>10190</v>
      </c>
      <c r="T131" s="201">
        <v>10818</v>
      </c>
      <c r="U131" s="201"/>
      <c r="W131" s="70" t="s">
        <v>206</v>
      </c>
      <c r="X131" s="70" t="s">
        <v>498</v>
      </c>
      <c r="Y131" s="201">
        <f t="shared" si="8"/>
        <v>25.082890128013958</v>
      </c>
      <c r="Z131" s="201">
        <f t="shared" si="9"/>
        <v>23.682200062114326</v>
      </c>
      <c r="AA131" s="201">
        <f t="shared" si="10"/>
        <v>23.67501241985936</v>
      </c>
      <c r="AB131" s="201">
        <f t="shared" si="11"/>
        <v>23.289406541116737</v>
      </c>
      <c r="AC131" s="201">
        <f t="shared" si="12"/>
        <v>22.253982478262888</v>
      </c>
      <c r="AD131" s="201">
        <f t="shared" si="13"/>
        <v>16.958840283145729</v>
      </c>
      <c r="AE131" s="201">
        <f t="shared" si="14"/>
        <v>14.970461791148733</v>
      </c>
    </row>
    <row r="132" spans="1:31" x14ac:dyDescent="0.25">
      <c r="A132" s="70" t="s">
        <v>207</v>
      </c>
      <c r="B132" s="70" t="s">
        <v>499</v>
      </c>
      <c r="C132" s="77">
        <v>420.46273608956</v>
      </c>
      <c r="D132" s="77">
        <v>417.65665318977602</v>
      </c>
      <c r="E132" s="77">
        <v>414.81553434173497</v>
      </c>
      <c r="F132" s="77">
        <v>405.53693962910899</v>
      </c>
      <c r="G132" s="77">
        <v>399.465087002215</v>
      </c>
      <c r="H132" s="77">
        <v>402.31829572719801</v>
      </c>
      <c r="I132" s="77">
        <v>389.01369338984603</v>
      </c>
      <c r="J132" s="77">
        <v>385.0876274519</v>
      </c>
      <c r="L132" s="204" t="s">
        <v>207</v>
      </c>
      <c r="M132" s="205" t="s">
        <v>871</v>
      </c>
      <c r="N132" s="201">
        <v>25800</v>
      </c>
      <c r="O132" s="201">
        <v>26350</v>
      </c>
      <c r="P132" s="201">
        <v>27754</v>
      </c>
      <c r="Q132" s="201">
        <v>29013</v>
      </c>
      <c r="R132" s="201">
        <v>29954</v>
      </c>
      <c r="S132" s="201">
        <v>31795</v>
      </c>
      <c r="T132" s="201">
        <v>33204</v>
      </c>
      <c r="U132" s="201"/>
      <c r="W132" s="70" t="s">
        <v>207</v>
      </c>
      <c r="X132" s="70" t="s">
        <v>499</v>
      </c>
      <c r="Y132" s="201">
        <f t="shared" si="8"/>
        <v>16.297005274789147</v>
      </c>
      <c r="Z132" s="201">
        <f t="shared" si="9"/>
        <v>15.850347369630967</v>
      </c>
      <c r="AA132" s="201">
        <f t="shared" si="10"/>
        <v>14.946153143393202</v>
      </c>
      <c r="AB132" s="201">
        <f t="shared" si="11"/>
        <v>13.977766505673628</v>
      </c>
      <c r="AC132" s="201">
        <f t="shared" si="12"/>
        <v>13.33595135882403</v>
      </c>
      <c r="AD132" s="201">
        <f t="shared" si="13"/>
        <v>12.653508278886555</v>
      </c>
      <c r="AE132" s="201">
        <f t="shared" si="14"/>
        <v>11.715868370974762</v>
      </c>
    </row>
    <row r="133" spans="1:31" x14ac:dyDescent="0.25">
      <c r="A133" s="70" t="s">
        <v>208</v>
      </c>
      <c r="B133" s="70" t="s">
        <v>500</v>
      </c>
      <c r="C133" s="77">
        <v>130.12146053826601</v>
      </c>
      <c r="D133" s="77">
        <v>128.97924285666099</v>
      </c>
      <c r="E133" s="77">
        <v>131.717520834601</v>
      </c>
      <c r="F133" s="77">
        <v>131.33385808862101</v>
      </c>
      <c r="G133" s="77">
        <v>125.48248286037401</v>
      </c>
      <c r="H133" s="77">
        <v>124.70111581518201</v>
      </c>
      <c r="I133" s="77">
        <v>116.569570424877</v>
      </c>
      <c r="J133" s="77">
        <v>122.760492963571</v>
      </c>
      <c r="L133" s="204" t="s">
        <v>208</v>
      </c>
      <c r="M133" s="205" t="s">
        <v>872</v>
      </c>
      <c r="N133" s="201">
        <v>4687</v>
      </c>
      <c r="O133" s="201">
        <v>4777</v>
      </c>
      <c r="P133" s="201">
        <v>4848</v>
      </c>
      <c r="Q133" s="201">
        <v>5038</v>
      </c>
      <c r="R133" s="201">
        <v>5314</v>
      </c>
      <c r="S133" s="201">
        <v>5816</v>
      </c>
      <c r="T133" s="201">
        <v>5877</v>
      </c>
      <c r="U133" s="201"/>
      <c r="W133" s="70" t="s">
        <v>208</v>
      </c>
      <c r="X133" s="70" t="s">
        <v>500</v>
      </c>
      <c r="Y133" s="201">
        <f t="shared" si="8"/>
        <v>27.762206216826542</v>
      </c>
      <c r="Z133" s="201">
        <f t="shared" si="9"/>
        <v>27.000050838740002</v>
      </c>
      <c r="AA133" s="201">
        <f t="shared" si="10"/>
        <v>27.169455617698222</v>
      </c>
      <c r="AB133" s="201">
        <f t="shared" si="11"/>
        <v>26.068649878646493</v>
      </c>
      <c r="AC133" s="201">
        <f t="shared" si="12"/>
        <v>23.613564708388033</v>
      </c>
      <c r="AD133" s="201">
        <f t="shared" si="13"/>
        <v>21.441044672486591</v>
      </c>
      <c r="AE133" s="201">
        <f t="shared" si="14"/>
        <v>19.834876710035221</v>
      </c>
    </row>
    <row r="134" spans="1:31" x14ac:dyDescent="0.25">
      <c r="A134" s="70" t="s">
        <v>209</v>
      </c>
      <c r="B134" s="70" t="s">
        <v>501</v>
      </c>
      <c r="C134" s="77">
        <v>197.339512172312</v>
      </c>
      <c r="D134" s="77">
        <v>199.028832408835</v>
      </c>
      <c r="E134" s="77">
        <v>207.348512863736</v>
      </c>
      <c r="F134" s="77">
        <v>170.811969959018</v>
      </c>
      <c r="G134" s="77">
        <v>167.95014680428801</v>
      </c>
      <c r="H134" s="77">
        <v>167.57510764929</v>
      </c>
      <c r="I134" s="77">
        <v>161.182095158555</v>
      </c>
      <c r="J134" s="77">
        <v>168.489157843935</v>
      </c>
      <c r="L134" s="204" t="s">
        <v>209</v>
      </c>
      <c r="M134" s="205" t="s">
        <v>873</v>
      </c>
      <c r="N134" s="201">
        <v>12302</v>
      </c>
      <c r="O134" s="201">
        <v>12709</v>
      </c>
      <c r="P134" s="201">
        <v>13128</v>
      </c>
      <c r="Q134" s="201">
        <v>13896</v>
      </c>
      <c r="R134" s="201">
        <v>14605</v>
      </c>
      <c r="S134" s="201">
        <v>16554</v>
      </c>
      <c r="T134" s="201">
        <v>16474</v>
      </c>
      <c r="U134" s="201"/>
      <c r="W134" s="70" t="s">
        <v>209</v>
      </c>
      <c r="X134" s="70" t="s">
        <v>501</v>
      </c>
      <c r="Y134" s="201">
        <f t="shared" si="8"/>
        <v>16.041254444180783</v>
      </c>
      <c r="Z134" s="201">
        <f t="shared" si="9"/>
        <v>15.660463640635378</v>
      </c>
      <c r="AA134" s="201">
        <f t="shared" si="10"/>
        <v>15.794371790351617</v>
      </c>
      <c r="AB134" s="201">
        <f t="shared" si="11"/>
        <v>12.292168246906879</v>
      </c>
      <c r="AC134" s="201">
        <f t="shared" si="12"/>
        <v>11.499496528879698</v>
      </c>
      <c r="AD134" s="201">
        <f t="shared" si="13"/>
        <v>10.12293751656941</v>
      </c>
      <c r="AE134" s="201">
        <f t="shared" si="14"/>
        <v>9.7840290857445051</v>
      </c>
    </row>
    <row r="135" spans="1:31" x14ac:dyDescent="0.25">
      <c r="A135" s="70" t="s">
        <v>210</v>
      </c>
      <c r="B135" s="70" t="s">
        <v>502</v>
      </c>
      <c r="C135" s="77">
        <v>313.82787259242599</v>
      </c>
      <c r="D135" s="77">
        <v>302.13706842440899</v>
      </c>
      <c r="E135" s="77">
        <v>288.56575312246002</v>
      </c>
      <c r="F135" s="77">
        <v>288.28116593105199</v>
      </c>
      <c r="G135" s="77">
        <v>283.64659411692401</v>
      </c>
      <c r="H135" s="77">
        <v>286.83594562802199</v>
      </c>
      <c r="I135" s="77">
        <v>283.911861319678</v>
      </c>
      <c r="J135" s="77">
        <v>279.52930234220503</v>
      </c>
      <c r="L135" s="204" t="s">
        <v>210</v>
      </c>
      <c r="M135" s="205" t="s">
        <v>874</v>
      </c>
      <c r="N135" s="201">
        <v>13264</v>
      </c>
      <c r="O135" s="201">
        <v>13282</v>
      </c>
      <c r="P135" s="201">
        <v>13899</v>
      </c>
      <c r="Q135" s="201">
        <v>14383</v>
      </c>
      <c r="R135" s="201">
        <v>15199</v>
      </c>
      <c r="S135" s="201">
        <v>16488</v>
      </c>
      <c r="T135" s="201">
        <v>16780</v>
      </c>
      <c r="U135" s="201"/>
      <c r="W135" s="70" t="s">
        <v>210</v>
      </c>
      <c r="X135" s="70" t="s">
        <v>502</v>
      </c>
      <c r="Y135" s="201">
        <f t="shared" si="8"/>
        <v>23.660123084471198</v>
      </c>
      <c r="Z135" s="201">
        <f t="shared" si="9"/>
        <v>22.747859390484042</v>
      </c>
      <c r="AA135" s="201">
        <f t="shared" si="10"/>
        <v>20.761619765627746</v>
      </c>
      <c r="AB135" s="201">
        <f t="shared" si="11"/>
        <v>20.043187508242507</v>
      </c>
      <c r="AC135" s="201">
        <f t="shared" si="12"/>
        <v>18.662187914792025</v>
      </c>
      <c r="AD135" s="201">
        <f t="shared" si="13"/>
        <v>17.396648812956208</v>
      </c>
      <c r="AE135" s="201">
        <f t="shared" si="14"/>
        <v>16.919658004748392</v>
      </c>
    </row>
    <row r="136" spans="1:31" x14ac:dyDescent="0.25">
      <c r="A136" s="70" t="s">
        <v>211</v>
      </c>
      <c r="B136" s="70" t="s">
        <v>503</v>
      </c>
      <c r="C136" s="77">
        <v>78.972680326743699</v>
      </c>
      <c r="D136" s="77">
        <v>65.8463007633449</v>
      </c>
      <c r="E136" s="77">
        <v>63.281257390078103</v>
      </c>
      <c r="F136" s="77">
        <v>63.187664006778597</v>
      </c>
      <c r="G136" s="77">
        <v>62.5928370705332</v>
      </c>
      <c r="H136" s="77">
        <v>57.0049404396227</v>
      </c>
      <c r="I136" s="77">
        <v>57.5802587587254</v>
      </c>
      <c r="J136" s="77">
        <v>58.945448660397297</v>
      </c>
      <c r="L136" s="204" t="s">
        <v>211</v>
      </c>
      <c r="M136" s="205" t="s">
        <v>875</v>
      </c>
      <c r="N136" s="201">
        <v>3436</v>
      </c>
      <c r="O136" s="201">
        <v>3242</v>
      </c>
      <c r="P136" s="201">
        <v>3426</v>
      </c>
      <c r="Q136" s="201">
        <v>3389</v>
      </c>
      <c r="R136" s="201">
        <v>3609</v>
      </c>
      <c r="S136" s="201">
        <v>3466</v>
      </c>
      <c r="T136" s="201">
        <v>4036</v>
      </c>
      <c r="U136" s="201"/>
      <c r="W136" s="70" t="s">
        <v>211</v>
      </c>
      <c r="X136" s="70" t="s">
        <v>503</v>
      </c>
      <c r="Y136" s="201">
        <f t="shared" si="8"/>
        <v>22.983899978679776</v>
      </c>
      <c r="Z136" s="201">
        <f t="shared" si="9"/>
        <v>20.310395053468508</v>
      </c>
      <c r="AA136" s="201">
        <f t="shared" si="10"/>
        <v>18.470886570367224</v>
      </c>
      <c r="AB136" s="201">
        <f t="shared" si="11"/>
        <v>18.644928889577635</v>
      </c>
      <c r="AC136" s="201">
        <f t="shared" si="12"/>
        <v>17.34354033542067</v>
      </c>
      <c r="AD136" s="201">
        <f t="shared" si="13"/>
        <v>16.446895683676487</v>
      </c>
      <c r="AE136" s="201">
        <f t="shared" si="14"/>
        <v>14.266664707315512</v>
      </c>
    </row>
    <row r="137" spans="1:31" x14ac:dyDescent="0.25">
      <c r="A137" s="70" t="s">
        <v>212</v>
      </c>
      <c r="B137" s="70" t="s">
        <v>504</v>
      </c>
      <c r="C137" s="77">
        <v>559.31030925669097</v>
      </c>
      <c r="D137" s="77">
        <v>401.12518758917599</v>
      </c>
      <c r="E137" s="77">
        <v>408.23954262691802</v>
      </c>
      <c r="F137" s="77">
        <v>412.49976027629702</v>
      </c>
      <c r="G137" s="77">
        <v>401.95461100060498</v>
      </c>
      <c r="H137" s="77">
        <v>406.84450831842702</v>
      </c>
      <c r="I137" s="77">
        <v>394.096623729226</v>
      </c>
      <c r="J137" s="77">
        <v>392.36359433755302</v>
      </c>
      <c r="L137" s="204" t="s">
        <v>212</v>
      </c>
      <c r="M137" s="205" t="s">
        <v>876</v>
      </c>
      <c r="N137" s="201">
        <v>31656</v>
      </c>
      <c r="O137" s="201">
        <v>31824</v>
      </c>
      <c r="P137" s="201">
        <v>33061</v>
      </c>
      <c r="Q137" s="201">
        <v>34983</v>
      </c>
      <c r="R137" s="201">
        <v>36862</v>
      </c>
      <c r="S137" s="201">
        <v>38728</v>
      </c>
      <c r="T137" s="201">
        <v>39912</v>
      </c>
      <c r="U137" s="201"/>
      <c r="W137" s="70" t="s">
        <v>212</v>
      </c>
      <c r="X137" s="70" t="s">
        <v>504</v>
      </c>
      <c r="Y137" s="201">
        <f t="shared" ref="Y137:Y200" si="15">(C137*1000)/N137</f>
        <v>17.66838227371402</v>
      </c>
      <c r="Z137" s="201">
        <f t="shared" ref="Z137:Z200" si="16">(D137*1000)/O137</f>
        <v>12.604486789504023</v>
      </c>
      <c r="AA137" s="201">
        <f t="shared" ref="AA137:AA200" si="17">(E137*1000)/P137</f>
        <v>12.348070010795741</v>
      </c>
      <c r="AB137" s="201">
        <f t="shared" ref="AB137:AB200" si="18">(F137*1000)/Q137</f>
        <v>11.791434704750795</v>
      </c>
      <c r="AC137" s="201">
        <f t="shared" ref="AC137:AC200" si="19">(G137*1000)/R137</f>
        <v>10.904308257842899</v>
      </c>
      <c r="AD137" s="201">
        <f t="shared" ref="AD137:AD200" si="20">(H137*1000)/S137</f>
        <v>10.505177347614827</v>
      </c>
      <c r="AE137" s="201">
        <f t="shared" ref="AE137:AE200" si="21">(I137*1000)/T137</f>
        <v>9.8741386983670569</v>
      </c>
    </row>
    <row r="138" spans="1:31" x14ac:dyDescent="0.25">
      <c r="A138" s="70" t="s">
        <v>213</v>
      </c>
      <c r="B138" s="70" t="s">
        <v>505</v>
      </c>
      <c r="C138" s="77">
        <v>183.75383423468699</v>
      </c>
      <c r="D138" s="77">
        <v>179.01519420095099</v>
      </c>
      <c r="E138" s="77">
        <v>177.126221349595</v>
      </c>
      <c r="F138" s="77">
        <v>178.641509042801</v>
      </c>
      <c r="G138" s="77">
        <v>174.62117305765699</v>
      </c>
      <c r="H138" s="77">
        <v>172.73946899613699</v>
      </c>
      <c r="I138" s="77">
        <v>167.04385379429499</v>
      </c>
      <c r="J138" s="77">
        <v>167.26127703743501</v>
      </c>
      <c r="L138" s="204" t="s">
        <v>213</v>
      </c>
      <c r="M138" s="205" t="s">
        <v>877</v>
      </c>
      <c r="N138" s="201">
        <v>5665</v>
      </c>
      <c r="O138" s="201">
        <v>5647</v>
      </c>
      <c r="P138" s="201">
        <v>5665</v>
      </c>
      <c r="Q138" s="201">
        <v>6119</v>
      </c>
      <c r="R138" s="201">
        <v>6562</v>
      </c>
      <c r="S138" s="201">
        <v>6647</v>
      </c>
      <c r="T138" s="201">
        <v>6742</v>
      </c>
      <c r="U138" s="201"/>
      <c r="W138" s="70" t="s">
        <v>213</v>
      </c>
      <c r="X138" s="70" t="s">
        <v>505</v>
      </c>
      <c r="Y138" s="201">
        <f t="shared" si="15"/>
        <v>32.436687420068317</v>
      </c>
      <c r="Z138" s="201">
        <f t="shared" si="16"/>
        <v>31.70093752451762</v>
      </c>
      <c r="AA138" s="201">
        <f t="shared" si="17"/>
        <v>31.266764580687553</v>
      </c>
      <c r="AB138" s="201">
        <f t="shared" si="18"/>
        <v>29.194559412126331</v>
      </c>
      <c r="AC138" s="201">
        <f t="shared" si="19"/>
        <v>26.610968158740778</v>
      </c>
      <c r="AD138" s="201">
        <f t="shared" si="20"/>
        <v>25.987583721398675</v>
      </c>
      <c r="AE138" s="201">
        <f t="shared" si="21"/>
        <v>24.776602461331205</v>
      </c>
    </row>
    <row r="139" spans="1:31" x14ac:dyDescent="0.25">
      <c r="A139" s="70" t="s">
        <v>214</v>
      </c>
      <c r="B139" s="70" t="s">
        <v>506</v>
      </c>
      <c r="C139" s="77">
        <v>244.59850748357201</v>
      </c>
      <c r="D139" s="77">
        <v>243.18713125314</v>
      </c>
      <c r="E139" s="77">
        <v>242.715647945651</v>
      </c>
      <c r="F139" s="77">
        <v>240.54013241583399</v>
      </c>
      <c r="G139" s="77">
        <v>232.546822291491</v>
      </c>
      <c r="H139" s="77">
        <v>230.731504762219</v>
      </c>
      <c r="I139" s="77">
        <v>215.812217379911</v>
      </c>
      <c r="J139" s="77">
        <v>227.62112867066801</v>
      </c>
      <c r="L139" s="204" t="s">
        <v>214</v>
      </c>
      <c r="M139" s="205" t="s">
        <v>878</v>
      </c>
      <c r="N139" s="201">
        <v>13733</v>
      </c>
      <c r="O139" s="201">
        <v>13782</v>
      </c>
      <c r="P139" s="201">
        <v>14191</v>
      </c>
      <c r="Q139" s="201">
        <v>14940</v>
      </c>
      <c r="R139" s="201">
        <v>15360</v>
      </c>
      <c r="S139" s="201">
        <v>16047</v>
      </c>
      <c r="T139" s="201">
        <v>17557</v>
      </c>
      <c r="U139" s="201"/>
      <c r="W139" s="70" t="s">
        <v>214</v>
      </c>
      <c r="X139" s="70" t="s">
        <v>506</v>
      </c>
      <c r="Y139" s="201">
        <f t="shared" si="15"/>
        <v>17.811003239173669</v>
      </c>
      <c r="Z139" s="201">
        <f t="shared" si="16"/>
        <v>17.645271459377447</v>
      </c>
      <c r="AA139" s="201">
        <f t="shared" si="17"/>
        <v>17.103491504872878</v>
      </c>
      <c r="AB139" s="201">
        <f t="shared" si="18"/>
        <v>16.100410469600668</v>
      </c>
      <c r="AC139" s="201">
        <f t="shared" si="19"/>
        <v>15.139767076268946</v>
      </c>
      <c r="AD139" s="201">
        <f t="shared" si="20"/>
        <v>14.378482256011653</v>
      </c>
      <c r="AE139" s="201">
        <f t="shared" si="21"/>
        <v>12.292089615532895</v>
      </c>
    </row>
    <row r="140" spans="1:31" x14ac:dyDescent="0.25">
      <c r="A140" s="70" t="s">
        <v>215</v>
      </c>
      <c r="B140" s="70" t="s">
        <v>507</v>
      </c>
      <c r="C140" s="77">
        <v>305.56559259855999</v>
      </c>
      <c r="D140" s="77">
        <v>304.13319647290302</v>
      </c>
      <c r="E140" s="77">
        <v>318.76596927033103</v>
      </c>
      <c r="F140" s="77">
        <v>296.26799385052601</v>
      </c>
      <c r="G140" s="77">
        <v>297.192366541745</v>
      </c>
      <c r="H140" s="77">
        <v>291.37033137964897</v>
      </c>
      <c r="I140" s="77">
        <v>275.20182795985698</v>
      </c>
      <c r="J140" s="77">
        <v>270.34067922853501</v>
      </c>
      <c r="L140" s="204" t="s">
        <v>215</v>
      </c>
      <c r="M140" s="205" t="s">
        <v>879</v>
      </c>
      <c r="N140" s="201">
        <v>23617</v>
      </c>
      <c r="O140" s="201">
        <v>26479</v>
      </c>
      <c r="P140" s="201">
        <v>25214</v>
      </c>
      <c r="Q140" s="201">
        <v>24040</v>
      </c>
      <c r="R140" s="201">
        <v>26552</v>
      </c>
      <c r="S140" s="201">
        <v>27593</v>
      </c>
      <c r="T140" s="201">
        <v>29844</v>
      </c>
      <c r="U140" s="201"/>
      <c r="W140" s="70" t="s">
        <v>215</v>
      </c>
      <c r="X140" s="70" t="s">
        <v>507</v>
      </c>
      <c r="Y140" s="201">
        <f t="shared" si="15"/>
        <v>12.938374586042256</v>
      </c>
      <c r="Z140" s="201">
        <f t="shared" si="16"/>
        <v>11.485826370818499</v>
      </c>
      <c r="AA140" s="201">
        <f t="shared" si="17"/>
        <v>12.642419658536172</v>
      </c>
      <c r="AB140" s="201">
        <f t="shared" si="18"/>
        <v>12.323959810753992</v>
      </c>
      <c r="AC140" s="201">
        <f t="shared" si="19"/>
        <v>11.192842970086812</v>
      </c>
      <c r="AD140" s="201">
        <f t="shared" si="20"/>
        <v>10.55957421736125</v>
      </c>
      <c r="AE140" s="201">
        <f t="shared" si="21"/>
        <v>9.2213452606841244</v>
      </c>
    </row>
    <row r="141" spans="1:31" x14ac:dyDescent="0.25">
      <c r="A141" s="70" t="s">
        <v>216</v>
      </c>
      <c r="B141" s="70" t="s">
        <v>508</v>
      </c>
      <c r="C141" s="77">
        <v>214.397895038511</v>
      </c>
      <c r="D141" s="77">
        <v>210.227446087852</v>
      </c>
      <c r="E141" s="77">
        <v>207.25918906507701</v>
      </c>
      <c r="F141" s="77">
        <v>206.99435146577699</v>
      </c>
      <c r="G141" s="77">
        <v>198.65650885479201</v>
      </c>
      <c r="H141" s="77">
        <v>193.82462833656999</v>
      </c>
      <c r="I141" s="77">
        <v>187.65007389873401</v>
      </c>
      <c r="J141" s="77">
        <v>187.924976213538</v>
      </c>
      <c r="L141" s="204" t="s">
        <v>216</v>
      </c>
      <c r="M141" s="205" t="s">
        <v>880</v>
      </c>
      <c r="N141" s="201">
        <v>18012</v>
      </c>
      <c r="O141" s="201">
        <v>18342</v>
      </c>
      <c r="P141" s="201">
        <v>19013</v>
      </c>
      <c r="Q141" s="201">
        <v>19852</v>
      </c>
      <c r="R141" s="201">
        <v>21715</v>
      </c>
      <c r="S141" s="201">
        <v>22576</v>
      </c>
      <c r="T141" s="201">
        <v>23244</v>
      </c>
      <c r="U141" s="201"/>
      <c r="W141" s="70" t="s">
        <v>216</v>
      </c>
      <c r="X141" s="70" t="s">
        <v>508</v>
      </c>
      <c r="Y141" s="201">
        <f t="shared" si="15"/>
        <v>11.903058796275316</v>
      </c>
      <c r="Z141" s="201">
        <f t="shared" si="16"/>
        <v>11.461533425354487</v>
      </c>
      <c r="AA141" s="201">
        <f t="shared" si="17"/>
        <v>10.900919847739811</v>
      </c>
      <c r="AB141" s="201">
        <f t="shared" si="18"/>
        <v>10.426876459086087</v>
      </c>
      <c r="AC141" s="201">
        <f t="shared" si="19"/>
        <v>9.1483540803496215</v>
      </c>
      <c r="AD141" s="201">
        <f t="shared" si="20"/>
        <v>8.5854282572895997</v>
      </c>
      <c r="AE141" s="201">
        <f t="shared" si="21"/>
        <v>8.0730542892244888</v>
      </c>
    </row>
    <row r="142" spans="1:31" x14ac:dyDescent="0.25">
      <c r="A142" s="70" t="s">
        <v>217</v>
      </c>
      <c r="B142" s="70" t="s">
        <v>509</v>
      </c>
      <c r="C142" s="77">
        <v>91.796299015998201</v>
      </c>
      <c r="D142" s="77">
        <v>89.906610126905903</v>
      </c>
      <c r="E142" s="77">
        <v>86.733986248003305</v>
      </c>
      <c r="F142" s="77">
        <v>86.4407323053683</v>
      </c>
      <c r="G142" s="77">
        <v>83.604426120344897</v>
      </c>
      <c r="H142" s="77">
        <v>81.843680091179294</v>
      </c>
      <c r="I142" s="77">
        <v>80.206039117065203</v>
      </c>
      <c r="J142" s="77">
        <v>79.882357432995406</v>
      </c>
      <c r="L142" s="204" t="s">
        <v>217</v>
      </c>
      <c r="M142" s="205" t="s">
        <v>881</v>
      </c>
      <c r="N142" s="201">
        <v>10950</v>
      </c>
      <c r="O142" s="201">
        <v>11402</v>
      </c>
      <c r="P142" s="201">
        <v>11976</v>
      </c>
      <c r="Q142" s="201">
        <v>12829</v>
      </c>
      <c r="R142" s="201">
        <v>14407</v>
      </c>
      <c r="S142" s="201">
        <v>15087</v>
      </c>
      <c r="T142" s="201">
        <v>15401</v>
      </c>
      <c r="U142" s="201"/>
      <c r="W142" s="70" t="s">
        <v>217</v>
      </c>
      <c r="X142" s="70" t="s">
        <v>509</v>
      </c>
      <c r="Y142" s="201">
        <f t="shared" si="15"/>
        <v>8.3832236544290595</v>
      </c>
      <c r="Z142" s="201">
        <f t="shared" si="16"/>
        <v>7.8851613863274777</v>
      </c>
      <c r="AA142" s="201">
        <f t="shared" si="17"/>
        <v>7.2423168209755602</v>
      </c>
      <c r="AB142" s="201">
        <f t="shared" si="18"/>
        <v>6.7379166190169384</v>
      </c>
      <c r="AC142" s="201">
        <f t="shared" si="19"/>
        <v>5.8030420018286177</v>
      </c>
      <c r="AD142" s="201">
        <f t="shared" si="20"/>
        <v>5.4247816060965928</v>
      </c>
      <c r="AE142" s="201">
        <f t="shared" si="21"/>
        <v>5.2078461864207002</v>
      </c>
    </row>
    <row r="143" spans="1:31" x14ac:dyDescent="0.25">
      <c r="A143" s="70" t="s">
        <v>218</v>
      </c>
      <c r="B143" s="70" t="s">
        <v>510</v>
      </c>
      <c r="C143" s="77">
        <v>62.346297699299299</v>
      </c>
      <c r="D143" s="77">
        <v>60.304128823943699</v>
      </c>
      <c r="E143" s="77">
        <v>57.5780226142289</v>
      </c>
      <c r="F143" s="77">
        <v>59.354860174720002</v>
      </c>
      <c r="G143" s="77">
        <v>57.497731766136098</v>
      </c>
      <c r="H143" s="77">
        <v>57.652351380061603</v>
      </c>
      <c r="I143" s="77">
        <v>55.249245837022698</v>
      </c>
      <c r="J143" s="77">
        <v>53.203610298386103</v>
      </c>
      <c r="L143" s="204" t="s">
        <v>218</v>
      </c>
      <c r="M143" s="205" t="s">
        <v>882</v>
      </c>
      <c r="N143" s="201">
        <v>8542</v>
      </c>
      <c r="O143" s="201">
        <v>9150</v>
      </c>
      <c r="P143" s="201">
        <v>9190</v>
      </c>
      <c r="Q143" s="201">
        <v>9540</v>
      </c>
      <c r="R143" s="201">
        <v>10818</v>
      </c>
      <c r="S143" s="201">
        <v>11659</v>
      </c>
      <c r="T143" s="201">
        <v>11319</v>
      </c>
      <c r="U143" s="201"/>
      <c r="W143" s="70" t="s">
        <v>218</v>
      </c>
      <c r="X143" s="70" t="s">
        <v>510</v>
      </c>
      <c r="Y143" s="201">
        <f t="shared" si="15"/>
        <v>7.2987939240575157</v>
      </c>
      <c r="Z143" s="201">
        <f t="shared" si="16"/>
        <v>6.5906151720157045</v>
      </c>
      <c r="AA143" s="201">
        <f t="shared" si="17"/>
        <v>6.2652908176527644</v>
      </c>
      <c r="AB143" s="201">
        <f t="shared" si="18"/>
        <v>6.2216834564696022</v>
      </c>
      <c r="AC143" s="201">
        <f t="shared" si="19"/>
        <v>5.315005709570725</v>
      </c>
      <c r="AD143" s="201">
        <f t="shared" si="20"/>
        <v>4.9448796106065362</v>
      </c>
      <c r="AE143" s="201">
        <f t="shared" si="21"/>
        <v>4.8811066204631768</v>
      </c>
    </row>
    <row r="144" spans="1:31" x14ac:dyDescent="0.25">
      <c r="A144" s="70" t="s">
        <v>219</v>
      </c>
      <c r="B144" s="70" t="s">
        <v>511</v>
      </c>
      <c r="C144" s="77">
        <v>45.008333600415902</v>
      </c>
      <c r="D144" s="77">
        <v>48.424659222156897</v>
      </c>
      <c r="E144" s="77">
        <v>47.156739258359998</v>
      </c>
      <c r="F144" s="77">
        <v>42.827001798495601</v>
      </c>
      <c r="G144" s="77">
        <v>41.515322447385401</v>
      </c>
      <c r="H144" s="77">
        <v>42.482012776379698</v>
      </c>
      <c r="I144" s="77">
        <v>37.0117554907292</v>
      </c>
      <c r="J144" s="77">
        <v>36.2222916018303</v>
      </c>
      <c r="L144" s="204" t="s">
        <v>219</v>
      </c>
      <c r="M144" s="205" t="s">
        <v>883</v>
      </c>
      <c r="N144" s="201">
        <v>2653</v>
      </c>
      <c r="O144" s="201">
        <v>2668</v>
      </c>
      <c r="P144" s="201">
        <v>2808</v>
      </c>
      <c r="Q144" s="201">
        <v>2937</v>
      </c>
      <c r="R144" s="201">
        <v>3069</v>
      </c>
      <c r="S144" s="201">
        <v>3181</v>
      </c>
      <c r="T144" s="201">
        <v>3226</v>
      </c>
      <c r="U144" s="201"/>
      <c r="W144" s="70" t="s">
        <v>219</v>
      </c>
      <c r="X144" s="70" t="s">
        <v>511</v>
      </c>
      <c r="Y144" s="201">
        <f t="shared" si="15"/>
        <v>16.965071089489598</v>
      </c>
      <c r="Z144" s="201">
        <f t="shared" si="16"/>
        <v>18.150172122247714</v>
      </c>
      <c r="AA144" s="201">
        <f t="shared" si="17"/>
        <v>16.793710562094017</v>
      </c>
      <c r="AB144" s="201">
        <f t="shared" si="18"/>
        <v>14.581886890873545</v>
      </c>
      <c r="AC144" s="201">
        <f t="shared" si="19"/>
        <v>13.527312625410687</v>
      </c>
      <c r="AD144" s="201">
        <f t="shared" si="20"/>
        <v>13.354923852995819</v>
      </c>
      <c r="AE144" s="201">
        <f t="shared" si="21"/>
        <v>11.472955824776566</v>
      </c>
    </row>
    <row r="145" spans="1:31" x14ac:dyDescent="0.25">
      <c r="A145" s="70" t="s">
        <v>220</v>
      </c>
      <c r="B145" s="70" t="s">
        <v>512</v>
      </c>
      <c r="C145" s="77">
        <v>1252.61378949031</v>
      </c>
      <c r="D145" s="77">
        <v>1270.7728537625101</v>
      </c>
      <c r="E145" s="77">
        <v>1231.63772660225</v>
      </c>
      <c r="F145" s="77">
        <v>1190.6418546037</v>
      </c>
      <c r="G145" s="77">
        <v>1242.4527871416799</v>
      </c>
      <c r="H145" s="77">
        <v>1243.71660347293</v>
      </c>
      <c r="I145" s="77">
        <v>1273.6950245876501</v>
      </c>
      <c r="J145" s="77">
        <v>1206.59753015911</v>
      </c>
      <c r="L145" s="204" t="s">
        <v>220</v>
      </c>
      <c r="M145" s="205" t="s">
        <v>884</v>
      </c>
      <c r="N145" s="201">
        <v>11952</v>
      </c>
      <c r="O145" s="201">
        <v>11872</v>
      </c>
      <c r="P145" s="201">
        <v>11834</v>
      </c>
      <c r="Q145" s="201">
        <v>13327</v>
      </c>
      <c r="R145" s="201">
        <v>14400</v>
      </c>
      <c r="S145" s="201">
        <v>14623</v>
      </c>
      <c r="T145" s="201">
        <v>14725</v>
      </c>
      <c r="U145" s="201"/>
      <c r="W145" s="70" t="s">
        <v>220</v>
      </c>
      <c r="X145" s="70" t="s">
        <v>512</v>
      </c>
      <c r="Y145" s="201">
        <f t="shared" si="15"/>
        <v>104.80369724651189</v>
      </c>
      <c r="Z145" s="201">
        <f t="shared" si="16"/>
        <v>107.03949239913325</v>
      </c>
      <c r="AA145" s="201">
        <f t="shared" si="17"/>
        <v>104.07619795523492</v>
      </c>
      <c r="AB145" s="201">
        <f t="shared" si="18"/>
        <v>89.340575868815193</v>
      </c>
      <c r="AC145" s="201">
        <f t="shared" si="19"/>
        <v>86.281443551505546</v>
      </c>
      <c r="AD145" s="201">
        <f t="shared" si="20"/>
        <v>85.052082573543743</v>
      </c>
      <c r="AE145" s="201">
        <f t="shared" si="21"/>
        <v>86.498813214780995</v>
      </c>
    </row>
    <row r="146" spans="1:31" x14ac:dyDescent="0.25">
      <c r="A146" s="70" t="s">
        <v>221</v>
      </c>
      <c r="B146" s="70" t="s">
        <v>513</v>
      </c>
      <c r="C146" s="77">
        <v>96.822756269981198</v>
      </c>
      <c r="D146" s="77">
        <v>75.853768374801405</v>
      </c>
      <c r="E146" s="77">
        <v>77.170713613833598</v>
      </c>
      <c r="F146" s="77">
        <v>79.730880222788699</v>
      </c>
      <c r="G146" s="77">
        <v>81.806554535245297</v>
      </c>
      <c r="H146" s="77">
        <v>78.131906557783395</v>
      </c>
      <c r="I146" s="77">
        <v>71.269391575555105</v>
      </c>
      <c r="J146" s="77">
        <v>67.817095311122799</v>
      </c>
      <c r="L146" s="204" t="s">
        <v>221</v>
      </c>
      <c r="M146" s="205" t="s">
        <v>885</v>
      </c>
      <c r="N146" s="201">
        <v>3644</v>
      </c>
      <c r="O146" s="201">
        <v>3705</v>
      </c>
      <c r="P146" s="201">
        <v>3825</v>
      </c>
      <c r="Q146" s="201">
        <v>4053</v>
      </c>
      <c r="R146" s="201">
        <v>4306</v>
      </c>
      <c r="S146" s="201">
        <v>4599</v>
      </c>
      <c r="T146" s="201">
        <v>4412</v>
      </c>
      <c r="U146" s="201"/>
      <c r="W146" s="70" t="s">
        <v>221</v>
      </c>
      <c r="X146" s="70" t="s">
        <v>513</v>
      </c>
      <c r="Y146" s="201">
        <f t="shared" si="15"/>
        <v>26.570460008227553</v>
      </c>
      <c r="Z146" s="201">
        <f t="shared" si="16"/>
        <v>20.473351788070556</v>
      </c>
      <c r="AA146" s="201">
        <f t="shared" si="17"/>
        <v>20.17534996440094</v>
      </c>
      <c r="AB146" s="201">
        <f t="shared" si="18"/>
        <v>19.672065191904441</v>
      </c>
      <c r="AC146" s="201">
        <f t="shared" si="19"/>
        <v>18.998270909253435</v>
      </c>
      <c r="AD146" s="201">
        <f t="shared" si="20"/>
        <v>16.988890314803957</v>
      </c>
      <c r="AE146" s="201">
        <f t="shared" si="21"/>
        <v>16.153533901984382</v>
      </c>
    </row>
    <row r="147" spans="1:31" x14ac:dyDescent="0.25">
      <c r="A147" s="70" t="s">
        <v>222</v>
      </c>
      <c r="B147" s="70" t="s">
        <v>514</v>
      </c>
      <c r="C147" s="77">
        <v>78.713640772812298</v>
      </c>
      <c r="D147" s="77">
        <v>75.667885786328299</v>
      </c>
      <c r="E147" s="77">
        <v>74.352113039180793</v>
      </c>
      <c r="F147" s="77">
        <v>74.933446167136907</v>
      </c>
      <c r="G147" s="77">
        <v>72.154970036680197</v>
      </c>
      <c r="H147" s="77">
        <v>70.0781796193654</v>
      </c>
      <c r="I147" s="77">
        <v>66.693989376134198</v>
      </c>
      <c r="J147" s="77">
        <v>64.715577817856698</v>
      </c>
      <c r="L147" s="204" t="s">
        <v>222</v>
      </c>
      <c r="M147" s="205" t="s">
        <v>886</v>
      </c>
      <c r="N147" s="201">
        <v>3766</v>
      </c>
      <c r="O147" s="201">
        <v>3731</v>
      </c>
      <c r="P147" s="201">
        <v>3834</v>
      </c>
      <c r="Q147" s="201">
        <v>4075</v>
      </c>
      <c r="R147" s="201">
        <v>4200</v>
      </c>
      <c r="S147" s="201">
        <v>4409</v>
      </c>
      <c r="T147" s="201">
        <v>4317</v>
      </c>
      <c r="U147" s="201"/>
      <c r="W147" s="70" t="s">
        <v>222</v>
      </c>
      <c r="X147" s="70" t="s">
        <v>514</v>
      </c>
      <c r="Y147" s="201">
        <f t="shared" si="15"/>
        <v>20.901126068192326</v>
      </c>
      <c r="Z147" s="201">
        <f t="shared" si="16"/>
        <v>20.280859229785126</v>
      </c>
      <c r="AA147" s="201">
        <f t="shared" si="17"/>
        <v>19.392830735310589</v>
      </c>
      <c r="AB147" s="201">
        <f t="shared" si="18"/>
        <v>18.388575746536663</v>
      </c>
      <c r="AC147" s="201">
        <f t="shared" si="19"/>
        <v>17.179754770638144</v>
      </c>
      <c r="AD147" s="201">
        <f t="shared" si="20"/>
        <v>15.894347838368201</v>
      </c>
      <c r="AE147" s="201">
        <f t="shared" si="21"/>
        <v>15.449152044506416</v>
      </c>
    </row>
    <row r="148" spans="1:31" x14ac:dyDescent="0.25">
      <c r="A148" s="70" t="s">
        <v>223</v>
      </c>
      <c r="B148" s="70" t="s">
        <v>515</v>
      </c>
      <c r="C148" s="77">
        <v>44.135176907794097</v>
      </c>
      <c r="D148" s="77">
        <v>43.659529785763198</v>
      </c>
      <c r="E148" s="77">
        <v>46.551999709047799</v>
      </c>
      <c r="F148" s="77">
        <v>45.174968745975399</v>
      </c>
      <c r="G148" s="77">
        <v>43.022329658690801</v>
      </c>
      <c r="H148" s="77">
        <v>38.835501763062503</v>
      </c>
      <c r="I148" s="77">
        <v>38.421276771274599</v>
      </c>
      <c r="J148" s="77">
        <v>37.934629999127701</v>
      </c>
      <c r="L148" s="204" t="s">
        <v>223</v>
      </c>
      <c r="M148" s="205" t="s">
        <v>887</v>
      </c>
      <c r="N148" s="201">
        <v>3025</v>
      </c>
      <c r="O148" s="201">
        <v>3202</v>
      </c>
      <c r="P148" s="201">
        <v>3435</v>
      </c>
      <c r="Q148" s="201">
        <v>3744</v>
      </c>
      <c r="R148" s="201">
        <v>3915</v>
      </c>
      <c r="S148" s="201">
        <v>3923</v>
      </c>
      <c r="T148" s="201">
        <v>3882</v>
      </c>
      <c r="U148" s="201"/>
      <c r="W148" s="70" t="s">
        <v>223</v>
      </c>
      <c r="X148" s="70" t="s">
        <v>515</v>
      </c>
      <c r="Y148" s="201">
        <f t="shared" si="15"/>
        <v>14.590141126543504</v>
      </c>
      <c r="Z148" s="201">
        <f t="shared" si="16"/>
        <v>13.635081132343284</v>
      </c>
      <c r="AA148" s="201">
        <f t="shared" si="17"/>
        <v>13.552256101615081</v>
      </c>
      <c r="AB148" s="201">
        <f t="shared" si="18"/>
        <v>12.065963874459241</v>
      </c>
      <c r="AC148" s="201">
        <f t="shared" si="19"/>
        <v>10.989100806817575</v>
      </c>
      <c r="AD148" s="201">
        <f t="shared" si="20"/>
        <v>9.899439654107189</v>
      </c>
      <c r="AE148" s="201">
        <f t="shared" si="21"/>
        <v>9.8972892249548163</v>
      </c>
    </row>
    <row r="149" spans="1:31" x14ac:dyDescent="0.25">
      <c r="A149" s="70" t="s">
        <v>224</v>
      </c>
      <c r="B149" s="70" t="s">
        <v>516</v>
      </c>
      <c r="C149" s="77">
        <v>67.278260527704603</v>
      </c>
      <c r="D149" s="77">
        <v>64.925700309328306</v>
      </c>
      <c r="E149" s="77">
        <v>69.249518470593301</v>
      </c>
      <c r="F149" s="77">
        <v>75.998144408351607</v>
      </c>
      <c r="G149" s="77">
        <v>93.533978111561296</v>
      </c>
      <c r="H149" s="77">
        <v>112.658589046508</v>
      </c>
      <c r="I149" s="77">
        <v>120.264072931279</v>
      </c>
      <c r="J149" s="77">
        <v>117.153990862516</v>
      </c>
      <c r="L149" s="204" t="s">
        <v>224</v>
      </c>
      <c r="M149" s="205" t="s">
        <v>888</v>
      </c>
      <c r="N149" s="201">
        <v>2406</v>
      </c>
      <c r="O149" s="201">
        <v>2333</v>
      </c>
      <c r="P149" s="201">
        <v>2516</v>
      </c>
      <c r="Q149" s="201">
        <v>2681</v>
      </c>
      <c r="R149" s="201">
        <v>2888</v>
      </c>
      <c r="S149" s="201">
        <v>3070</v>
      </c>
      <c r="T149" s="201">
        <v>2883</v>
      </c>
      <c r="U149" s="201"/>
      <c r="W149" s="70" t="s">
        <v>224</v>
      </c>
      <c r="X149" s="70" t="s">
        <v>516</v>
      </c>
      <c r="Y149" s="201">
        <f t="shared" si="15"/>
        <v>27.962701798713471</v>
      </c>
      <c r="Z149" s="201">
        <f t="shared" si="16"/>
        <v>27.829275743389758</v>
      </c>
      <c r="AA149" s="201">
        <f t="shared" si="17"/>
        <v>27.52365598990195</v>
      </c>
      <c r="AB149" s="201">
        <f t="shared" si="18"/>
        <v>28.346939354103547</v>
      </c>
      <c r="AC149" s="201">
        <f t="shared" si="19"/>
        <v>32.387111534474137</v>
      </c>
      <c r="AD149" s="201">
        <f t="shared" si="20"/>
        <v>36.696608809937459</v>
      </c>
      <c r="AE149" s="201">
        <f t="shared" si="21"/>
        <v>41.714905629996188</v>
      </c>
    </row>
    <row r="150" spans="1:31" x14ac:dyDescent="0.25">
      <c r="A150" s="70" t="s">
        <v>225</v>
      </c>
      <c r="B150" s="70" t="s">
        <v>517</v>
      </c>
      <c r="C150" s="77">
        <v>81.134113743912494</v>
      </c>
      <c r="D150" s="77">
        <v>80.220686277382697</v>
      </c>
      <c r="E150" s="77">
        <v>79.982747429258197</v>
      </c>
      <c r="F150" s="77">
        <v>81.006002693549803</v>
      </c>
      <c r="G150" s="77">
        <v>78.565455448581304</v>
      </c>
      <c r="H150" s="77">
        <v>76.865359890939601</v>
      </c>
      <c r="I150" s="77">
        <v>73.815483813532595</v>
      </c>
      <c r="J150" s="77">
        <v>74.678804830788707</v>
      </c>
      <c r="L150" s="204" t="s">
        <v>225</v>
      </c>
      <c r="M150" s="205" t="s">
        <v>889</v>
      </c>
      <c r="N150" s="201">
        <v>3555</v>
      </c>
      <c r="O150" s="201">
        <v>3616</v>
      </c>
      <c r="P150" s="201">
        <v>3902</v>
      </c>
      <c r="Q150" s="201">
        <v>4075</v>
      </c>
      <c r="R150" s="201">
        <v>4279</v>
      </c>
      <c r="S150" s="201">
        <v>4554</v>
      </c>
      <c r="T150" s="201">
        <v>4382</v>
      </c>
      <c r="U150" s="201"/>
      <c r="W150" s="70" t="s">
        <v>225</v>
      </c>
      <c r="X150" s="70" t="s">
        <v>517</v>
      </c>
      <c r="Y150" s="201">
        <f t="shared" si="15"/>
        <v>22.822535511649082</v>
      </c>
      <c r="Z150" s="201">
        <f t="shared" si="16"/>
        <v>22.184924302373535</v>
      </c>
      <c r="AA150" s="201">
        <f t="shared" si="17"/>
        <v>20.497885040814502</v>
      </c>
      <c r="AB150" s="201">
        <f t="shared" si="18"/>
        <v>19.878773667128787</v>
      </c>
      <c r="AC150" s="201">
        <f t="shared" si="19"/>
        <v>18.360704708712621</v>
      </c>
      <c r="AD150" s="201">
        <f t="shared" si="20"/>
        <v>16.878647319046902</v>
      </c>
      <c r="AE150" s="201">
        <f t="shared" si="21"/>
        <v>16.845158332618119</v>
      </c>
    </row>
    <row r="151" spans="1:31" x14ac:dyDescent="0.25">
      <c r="A151" s="70" t="s">
        <v>226</v>
      </c>
      <c r="B151" s="70" t="s">
        <v>518</v>
      </c>
      <c r="C151" s="77">
        <v>25.766513042767802</v>
      </c>
      <c r="D151" s="77">
        <v>23.9362419692416</v>
      </c>
      <c r="E151" s="77">
        <v>22.927703594825299</v>
      </c>
      <c r="F151" s="77">
        <v>22.8021824337801</v>
      </c>
      <c r="G151" s="77">
        <v>21.53442846478</v>
      </c>
      <c r="H151" s="77">
        <v>21.975908781645501</v>
      </c>
      <c r="I151" s="77">
        <v>20.940850641720399</v>
      </c>
      <c r="J151" s="77">
        <v>20.717409711206301</v>
      </c>
      <c r="L151" s="204" t="s">
        <v>226</v>
      </c>
      <c r="M151" s="205" t="s">
        <v>890</v>
      </c>
      <c r="N151" s="201">
        <v>1350</v>
      </c>
      <c r="O151" s="201">
        <v>1293</v>
      </c>
      <c r="P151" s="201">
        <v>1430</v>
      </c>
      <c r="Q151" s="201">
        <v>1445</v>
      </c>
      <c r="R151" s="201">
        <v>1463</v>
      </c>
      <c r="S151" s="201">
        <v>1634</v>
      </c>
      <c r="T151" s="201">
        <v>1695</v>
      </c>
      <c r="U151" s="201"/>
      <c r="W151" s="70" t="s">
        <v>226</v>
      </c>
      <c r="X151" s="70" t="s">
        <v>518</v>
      </c>
      <c r="Y151" s="201">
        <f t="shared" si="15"/>
        <v>19.086305957605777</v>
      </c>
      <c r="Z151" s="201">
        <f t="shared" si="16"/>
        <v>18.51217476352792</v>
      </c>
      <c r="AA151" s="201">
        <f t="shared" si="17"/>
        <v>16.033359157220488</v>
      </c>
      <c r="AB151" s="201">
        <f t="shared" si="18"/>
        <v>15.780057047598685</v>
      </c>
      <c r="AC151" s="201">
        <f t="shared" si="19"/>
        <v>14.719363270526314</v>
      </c>
      <c r="AD151" s="201">
        <f t="shared" si="20"/>
        <v>13.449148581178397</v>
      </c>
      <c r="AE151" s="201">
        <f t="shared" si="21"/>
        <v>12.354484154407315</v>
      </c>
    </row>
    <row r="152" spans="1:31" x14ac:dyDescent="0.25">
      <c r="A152" s="70" t="s">
        <v>227</v>
      </c>
      <c r="B152" s="70" t="s">
        <v>519</v>
      </c>
      <c r="C152" s="77">
        <v>46.551634281209701</v>
      </c>
      <c r="D152" s="77">
        <v>45.7163155499182</v>
      </c>
      <c r="E152" s="77">
        <v>45.335525283398802</v>
      </c>
      <c r="F152" s="77">
        <v>43.458246884535498</v>
      </c>
      <c r="G152" s="77">
        <v>42.6688847204708</v>
      </c>
      <c r="H152" s="77">
        <v>43.1592413595761</v>
      </c>
      <c r="I152" s="77">
        <v>40.307600242325499</v>
      </c>
      <c r="J152" s="77">
        <v>39.687925100435699</v>
      </c>
      <c r="L152" s="204" t="s">
        <v>227</v>
      </c>
      <c r="M152" s="205" t="s">
        <v>891</v>
      </c>
      <c r="N152" s="201">
        <v>1101</v>
      </c>
      <c r="O152" s="201">
        <v>1176</v>
      </c>
      <c r="P152" s="201">
        <v>1290</v>
      </c>
      <c r="Q152" s="201">
        <v>1353</v>
      </c>
      <c r="R152" s="201">
        <v>1428</v>
      </c>
      <c r="S152" s="201">
        <v>1751</v>
      </c>
      <c r="T152" s="201">
        <v>1609</v>
      </c>
      <c r="U152" s="201"/>
      <c r="W152" s="70" t="s">
        <v>227</v>
      </c>
      <c r="X152" s="70" t="s">
        <v>519</v>
      </c>
      <c r="Y152" s="201">
        <f t="shared" si="15"/>
        <v>42.281230046511986</v>
      </c>
      <c r="Z152" s="201">
        <f t="shared" si="16"/>
        <v>38.874417984624323</v>
      </c>
      <c r="AA152" s="201">
        <f t="shared" si="17"/>
        <v>35.143818049146361</v>
      </c>
      <c r="AB152" s="201">
        <f t="shared" si="18"/>
        <v>32.119916396552476</v>
      </c>
      <c r="AC152" s="201">
        <f t="shared" si="19"/>
        <v>29.88017137287871</v>
      </c>
      <c r="AD152" s="201">
        <f t="shared" si="20"/>
        <v>24.6483388689755</v>
      </c>
      <c r="AE152" s="201">
        <f t="shared" si="21"/>
        <v>25.051336384291794</v>
      </c>
    </row>
    <row r="153" spans="1:31" x14ac:dyDescent="0.25">
      <c r="A153" s="70" t="s">
        <v>228</v>
      </c>
      <c r="B153" s="70" t="s">
        <v>520</v>
      </c>
      <c r="C153" s="77">
        <v>99.135297498487404</v>
      </c>
      <c r="D153" s="77">
        <v>95.563009262831599</v>
      </c>
      <c r="E153" s="77">
        <v>94.673542673497295</v>
      </c>
      <c r="F153" s="77">
        <v>98.904250518898706</v>
      </c>
      <c r="G153" s="77">
        <v>100.993865045962</v>
      </c>
      <c r="H153" s="77">
        <v>102.104241406542</v>
      </c>
      <c r="I153" s="77">
        <v>101.745502885688</v>
      </c>
      <c r="J153" s="77">
        <v>95.798601254298006</v>
      </c>
      <c r="L153" s="204" t="s">
        <v>228</v>
      </c>
      <c r="M153" s="205" t="s">
        <v>892</v>
      </c>
      <c r="N153" s="201">
        <v>4916</v>
      </c>
      <c r="O153" s="201">
        <v>5130</v>
      </c>
      <c r="P153" s="201">
        <v>5595</v>
      </c>
      <c r="Q153" s="201">
        <v>5673</v>
      </c>
      <c r="R153" s="201">
        <v>6138</v>
      </c>
      <c r="S153" s="201">
        <v>6606</v>
      </c>
      <c r="T153" s="201">
        <v>6804</v>
      </c>
      <c r="U153" s="201"/>
      <c r="W153" s="70" t="s">
        <v>228</v>
      </c>
      <c r="X153" s="70" t="s">
        <v>520</v>
      </c>
      <c r="Y153" s="201">
        <f t="shared" si="15"/>
        <v>20.165845707584907</v>
      </c>
      <c r="Z153" s="201">
        <f t="shared" si="16"/>
        <v>18.628266912832672</v>
      </c>
      <c r="AA153" s="201">
        <f t="shared" si="17"/>
        <v>16.921097886237231</v>
      </c>
      <c r="AB153" s="201">
        <f t="shared" si="18"/>
        <v>17.43420597900559</v>
      </c>
      <c r="AC153" s="201">
        <f t="shared" si="19"/>
        <v>16.45387178982763</v>
      </c>
      <c r="AD153" s="201">
        <f t="shared" si="20"/>
        <v>15.456288435746595</v>
      </c>
      <c r="AE153" s="201">
        <f t="shared" si="21"/>
        <v>14.953777614004702</v>
      </c>
    </row>
    <row r="154" spans="1:31" x14ac:dyDescent="0.25">
      <c r="A154" s="70" t="s">
        <v>229</v>
      </c>
      <c r="B154" s="70" t="s">
        <v>521</v>
      </c>
      <c r="C154" s="77">
        <v>91.699198471632997</v>
      </c>
      <c r="D154" s="77">
        <v>87.360948313300895</v>
      </c>
      <c r="E154" s="77">
        <v>83.822578620935204</v>
      </c>
      <c r="F154" s="77">
        <v>87.018564601677198</v>
      </c>
      <c r="G154" s="77">
        <v>83.577905274938601</v>
      </c>
      <c r="H154" s="77">
        <v>80.988276988076095</v>
      </c>
      <c r="I154" s="77">
        <v>79.040046292821103</v>
      </c>
      <c r="J154" s="77">
        <v>77.219144293439498</v>
      </c>
      <c r="L154" s="204" t="s">
        <v>229</v>
      </c>
      <c r="M154" s="205" t="s">
        <v>893</v>
      </c>
      <c r="N154" s="201">
        <v>6242</v>
      </c>
      <c r="O154" s="201">
        <v>6279</v>
      </c>
      <c r="P154" s="201">
        <v>6671</v>
      </c>
      <c r="Q154" s="201">
        <v>7242</v>
      </c>
      <c r="R154" s="201">
        <v>7689</v>
      </c>
      <c r="S154" s="201">
        <v>7997</v>
      </c>
      <c r="T154" s="201">
        <v>8013</v>
      </c>
      <c r="U154" s="201"/>
      <c r="W154" s="70" t="s">
        <v>229</v>
      </c>
      <c r="X154" s="70" t="s">
        <v>521</v>
      </c>
      <c r="Y154" s="201">
        <f t="shared" si="15"/>
        <v>14.690675820511533</v>
      </c>
      <c r="Z154" s="201">
        <f t="shared" si="16"/>
        <v>13.913194507612818</v>
      </c>
      <c r="AA154" s="201">
        <f t="shared" si="17"/>
        <v>12.565219400529937</v>
      </c>
      <c r="AB154" s="201">
        <f t="shared" si="18"/>
        <v>12.015819469991328</v>
      </c>
      <c r="AC154" s="201">
        <f t="shared" si="19"/>
        <v>10.869801700473221</v>
      </c>
      <c r="AD154" s="201">
        <f t="shared" si="20"/>
        <v>10.127332373149443</v>
      </c>
      <c r="AE154" s="201">
        <f t="shared" si="21"/>
        <v>9.8639768242632098</v>
      </c>
    </row>
    <row r="155" spans="1:31" x14ac:dyDescent="0.25">
      <c r="A155" s="70" t="s">
        <v>230</v>
      </c>
      <c r="B155" s="70" t="s">
        <v>522</v>
      </c>
      <c r="C155" s="77">
        <v>66.323422404212906</v>
      </c>
      <c r="D155" s="77">
        <v>64.965668236757296</v>
      </c>
      <c r="E155" s="77">
        <v>65.690110601005301</v>
      </c>
      <c r="F155" s="77">
        <v>74.002933212133001</v>
      </c>
      <c r="G155" s="77">
        <v>68.580115975545695</v>
      </c>
      <c r="H155" s="77">
        <v>64.343205592251707</v>
      </c>
      <c r="I155" s="77">
        <v>61.209409862930102</v>
      </c>
      <c r="J155" s="77">
        <v>60.3255985476547</v>
      </c>
      <c r="L155" s="204" t="s">
        <v>230</v>
      </c>
      <c r="M155" s="205" t="s">
        <v>894</v>
      </c>
      <c r="N155" s="201">
        <v>3485</v>
      </c>
      <c r="O155" s="201">
        <v>3947</v>
      </c>
      <c r="P155" s="201">
        <v>4081</v>
      </c>
      <c r="Q155" s="201">
        <v>4313</v>
      </c>
      <c r="R155" s="201">
        <v>4293</v>
      </c>
      <c r="S155" s="201">
        <v>4968</v>
      </c>
      <c r="T155" s="201">
        <v>4736</v>
      </c>
      <c r="U155" s="201"/>
      <c r="W155" s="70" t="s">
        <v>230</v>
      </c>
      <c r="X155" s="70" t="s">
        <v>522</v>
      </c>
      <c r="Y155" s="201">
        <f t="shared" si="15"/>
        <v>19.031111163332255</v>
      </c>
      <c r="Z155" s="201">
        <f t="shared" si="16"/>
        <v>16.459505507159182</v>
      </c>
      <c r="AA155" s="201">
        <f t="shared" si="17"/>
        <v>16.096572065916515</v>
      </c>
      <c r="AB155" s="201">
        <f t="shared" si="18"/>
        <v>17.158111108771855</v>
      </c>
      <c r="AC155" s="201">
        <f t="shared" si="19"/>
        <v>15.974869782330698</v>
      </c>
      <c r="AD155" s="201">
        <f t="shared" si="20"/>
        <v>12.951530916314756</v>
      </c>
      <c r="AE155" s="201">
        <f t="shared" si="21"/>
        <v>12.924284177138958</v>
      </c>
    </row>
    <row r="156" spans="1:31" x14ac:dyDescent="0.25">
      <c r="A156" s="70" t="s">
        <v>231</v>
      </c>
      <c r="B156" s="70" t="s">
        <v>523</v>
      </c>
      <c r="C156" s="77">
        <v>26.221190978159299</v>
      </c>
      <c r="D156" s="77">
        <v>24.900054642954601</v>
      </c>
      <c r="E156" s="77">
        <v>23.609272307172201</v>
      </c>
      <c r="F156" s="77">
        <v>24.282829298261301</v>
      </c>
      <c r="G156" s="77">
        <v>23.4228595371106</v>
      </c>
      <c r="H156" s="77">
        <v>23.596103045191001</v>
      </c>
      <c r="I156" s="77">
        <v>23.355993392833099</v>
      </c>
      <c r="J156" s="77">
        <v>22.480493679771602</v>
      </c>
      <c r="L156" s="204" t="s">
        <v>231</v>
      </c>
      <c r="M156" s="205" t="s">
        <v>895</v>
      </c>
      <c r="N156" s="201">
        <v>1764</v>
      </c>
      <c r="O156" s="201">
        <v>1697</v>
      </c>
      <c r="P156" s="201">
        <v>1798</v>
      </c>
      <c r="Q156" s="201">
        <v>2024</v>
      </c>
      <c r="R156" s="201">
        <v>2149</v>
      </c>
      <c r="S156" s="201">
        <v>2255</v>
      </c>
      <c r="T156" s="201">
        <v>2407</v>
      </c>
      <c r="U156" s="201"/>
      <c r="W156" s="70" t="s">
        <v>231</v>
      </c>
      <c r="X156" s="70" t="s">
        <v>523</v>
      </c>
      <c r="Y156" s="201">
        <f t="shared" si="15"/>
        <v>14.864620735917971</v>
      </c>
      <c r="Z156" s="201">
        <f t="shared" si="16"/>
        <v>14.672984468447025</v>
      </c>
      <c r="AA156" s="201">
        <f t="shared" si="17"/>
        <v>13.130852228683095</v>
      </c>
      <c r="AB156" s="201">
        <f t="shared" si="18"/>
        <v>11.997445305465071</v>
      </c>
      <c r="AC156" s="201">
        <f t="shared" si="19"/>
        <v>10.899422772038438</v>
      </c>
      <c r="AD156" s="201">
        <f t="shared" si="20"/>
        <v>10.463903789441686</v>
      </c>
      <c r="AE156" s="201">
        <f t="shared" si="21"/>
        <v>9.7033624398974236</v>
      </c>
    </row>
    <row r="157" spans="1:31" x14ac:dyDescent="0.25">
      <c r="A157" s="70" t="s">
        <v>232</v>
      </c>
      <c r="B157" s="70" t="s">
        <v>524</v>
      </c>
      <c r="C157" s="77">
        <v>40.289358271003699</v>
      </c>
      <c r="D157" s="77">
        <v>40.150334518480499</v>
      </c>
      <c r="E157" s="77">
        <v>39.8931887773917</v>
      </c>
      <c r="F157" s="77">
        <v>38.899243342572802</v>
      </c>
      <c r="G157" s="77">
        <v>38.052209227847399</v>
      </c>
      <c r="H157" s="77">
        <v>38.928852279591503</v>
      </c>
      <c r="I157" s="77">
        <v>37.111941440614899</v>
      </c>
      <c r="J157" s="77">
        <v>38.134957444285703</v>
      </c>
      <c r="L157" s="204" t="s">
        <v>232</v>
      </c>
      <c r="M157" s="205" t="s">
        <v>896</v>
      </c>
      <c r="N157" s="201">
        <v>995</v>
      </c>
      <c r="O157" s="205">
        <v>1001</v>
      </c>
      <c r="P157" s="201">
        <v>1002</v>
      </c>
      <c r="Q157" s="201">
        <v>1112</v>
      </c>
      <c r="R157" s="201">
        <v>1175</v>
      </c>
      <c r="S157" s="201">
        <v>1293</v>
      </c>
      <c r="T157" s="201">
        <v>1318</v>
      </c>
      <c r="U157" s="201"/>
      <c r="W157" s="70" t="s">
        <v>232</v>
      </c>
      <c r="X157" s="70" t="s">
        <v>524</v>
      </c>
      <c r="Y157" s="201">
        <f t="shared" si="15"/>
        <v>40.491817357792662</v>
      </c>
      <c r="Z157" s="201">
        <f t="shared" si="16"/>
        <v>40.110224294186317</v>
      </c>
      <c r="AA157" s="201">
        <f t="shared" si="17"/>
        <v>39.813561654083529</v>
      </c>
      <c r="AB157" s="201">
        <f t="shared" si="18"/>
        <v>34.981333941162589</v>
      </c>
      <c r="AC157" s="201">
        <f t="shared" si="19"/>
        <v>32.38485891731694</v>
      </c>
      <c r="AD157" s="201">
        <f t="shared" si="20"/>
        <v>30.107387687232411</v>
      </c>
      <c r="AE157" s="201">
        <f t="shared" si="21"/>
        <v>28.157770440527237</v>
      </c>
    </row>
    <row r="158" spans="1:31" x14ac:dyDescent="0.25">
      <c r="A158" s="70" t="s">
        <v>233</v>
      </c>
      <c r="B158" s="70" t="s">
        <v>525</v>
      </c>
      <c r="C158" s="77">
        <v>38.630702722641303</v>
      </c>
      <c r="D158" s="77">
        <v>38.550828011328697</v>
      </c>
      <c r="E158" s="77">
        <v>38.186346276257801</v>
      </c>
      <c r="F158" s="77">
        <v>39.235454536281303</v>
      </c>
      <c r="G158" s="77">
        <v>38.930685957644997</v>
      </c>
      <c r="H158" s="77">
        <v>39.352244302139397</v>
      </c>
      <c r="I158" s="77">
        <v>37.677335743059302</v>
      </c>
      <c r="J158" s="77">
        <v>36.991670466951398</v>
      </c>
      <c r="L158" s="204" t="s">
        <v>233</v>
      </c>
      <c r="M158" s="205" t="s">
        <v>897</v>
      </c>
      <c r="N158" s="201">
        <v>1198</v>
      </c>
      <c r="O158" s="201">
        <v>1189</v>
      </c>
      <c r="P158" s="201">
        <v>1246</v>
      </c>
      <c r="Q158" s="201">
        <v>1310</v>
      </c>
      <c r="R158" s="201">
        <v>1302</v>
      </c>
      <c r="S158" s="201">
        <v>1607</v>
      </c>
      <c r="T158" s="201">
        <v>1555</v>
      </c>
      <c r="U158" s="201"/>
      <c r="W158" s="70" t="s">
        <v>233</v>
      </c>
      <c r="X158" s="70" t="s">
        <v>525</v>
      </c>
      <c r="Y158" s="201">
        <f t="shared" si="15"/>
        <v>32.245995594859188</v>
      </c>
      <c r="Z158" s="201">
        <f t="shared" si="16"/>
        <v>32.422899925423629</v>
      </c>
      <c r="AA158" s="201">
        <f t="shared" si="17"/>
        <v>30.647147894267896</v>
      </c>
      <c r="AB158" s="201">
        <f t="shared" si="18"/>
        <v>29.950728653649847</v>
      </c>
      <c r="AC158" s="201">
        <f t="shared" si="19"/>
        <v>29.900680459020734</v>
      </c>
      <c r="AD158" s="201">
        <f t="shared" si="20"/>
        <v>24.488017611785562</v>
      </c>
      <c r="AE158" s="201">
        <f t="shared" si="21"/>
        <v>24.229797905504373</v>
      </c>
    </row>
    <row r="159" spans="1:31" x14ac:dyDescent="0.25">
      <c r="A159" s="70" t="s">
        <v>234</v>
      </c>
      <c r="B159" s="70" t="s">
        <v>526</v>
      </c>
      <c r="C159" s="77">
        <v>33.394101116919401</v>
      </c>
      <c r="D159" s="77">
        <v>32.918209361527502</v>
      </c>
      <c r="E159" s="77">
        <v>32.473039126316301</v>
      </c>
      <c r="F159" s="77">
        <v>32.524729465845802</v>
      </c>
      <c r="G159" s="77">
        <v>33.078327450246597</v>
      </c>
      <c r="H159" s="77">
        <v>32.799786432960303</v>
      </c>
      <c r="I159" s="77">
        <v>31.142945589264801</v>
      </c>
      <c r="J159" s="77">
        <v>29.265860685132001</v>
      </c>
      <c r="L159" s="204" t="s">
        <v>234</v>
      </c>
      <c r="M159" s="205" t="s">
        <v>898</v>
      </c>
      <c r="N159" s="201">
        <v>2168</v>
      </c>
      <c r="O159" s="201">
        <v>2268</v>
      </c>
      <c r="P159" s="201">
        <v>2228</v>
      </c>
      <c r="Q159" s="201">
        <v>2090</v>
      </c>
      <c r="R159" s="201">
        <v>2155</v>
      </c>
      <c r="S159" s="201">
        <v>2180</v>
      </c>
      <c r="T159" s="201">
        <v>2140</v>
      </c>
      <c r="U159" s="201"/>
      <c r="W159" s="70" t="s">
        <v>234</v>
      </c>
      <c r="X159" s="70" t="s">
        <v>526</v>
      </c>
      <c r="Y159" s="201">
        <f t="shared" si="15"/>
        <v>15.403183172010795</v>
      </c>
      <c r="Z159" s="201">
        <f t="shared" si="16"/>
        <v>14.514201658521825</v>
      </c>
      <c r="AA159" s="201">
        <f t="shared" si="17"/>
        <v>14.574972677879847</v>
      </c>
      <c r="AB159" s="201">
        <f t="shared" si="18"/>
        <v>15.562071514758756</v>
      </c>
      <c r="AC159" s="201">
        <f t="shared" si="19"/>
        <v>15.349571902666632</v>
      </c>
      <c r="AD159" s="201">
        <f t="shared" si="20"/>
        <v>15.045773593101057</v>
      </c>
      <c r="AE159" s="201">
        <f t="shared" si="21"/>
        <v>14.552778312740561</v>
      </c>
    </row>
    <row r="160" spans="1:31" x14ac:dyDescent="0.25">
      <c r="A160" s="70" t="s">
        <v>235</v>
      </c>
      <c r="B160" s="70" t="s">
        <v>527</v>
      </c>
      <c r="C160" s="77">
        <v>35.252573204900003</v>
      </c>
      <c r="D160" s="77">
        <v>34.456876372714</v>
      </c>
      <c r="E160" s="77">
        <v>33.387237191150803</v>
      </c>
      <c r="F160" s="77">
        <v>32.772164179039898</v>
      </c>
      <c r="G160" s="77">
        <v>31.364891336358301</v>
      </c>
      <c r="H160" s="77">
        <v>31.520511709472199</v>
      </c>
      <c r="I160" s="77">
        <v>30.0352143004888</v>
      </c>
      <c r="J160" s="77">
        <v>30.416770473545501</v>
      </c>
      <c r="L160" s="204" t="s">
        <v>235</v>
      </c>
      <c r="M160" s="205" t="s">
        <v>899</v>
      </c>
      <c r="N160" s="201">
        <v>1129</v>
      </c>
      <c r="O160" s="201">
        <v>1177</v>
      </c>
      <c r="P160" s="201">
        <v>1239</v>
      </c>
      <c r="Q160" s="201">
        <v>1314</v>
      </c>
      <c r="R160" s="201">
        <v>1342</v>
      </c>
      <c r="S160" s="201">
        <v>1383</v>
      </c>
      <c r="T160" s="201">
        <v>1372</v>
      </c>
      <c r="U160" s="201"/>
      <c r="W160" s="70" t="s">
        <v>235</v>
      </c>
      <c r="X160" s="70" t="s">
        <v>527</v>
      </c>
      <c r="Y160" s="201">
        <f t="shared" si="15"/>
        <v>31.224599827192204</v>
      </c>
      <c r="Z160" s="201">
        <f t="shared" si="16"/>
        <v>29.275171089816485</v>
      </c>
      <c r="AA160" s="201">
        <f t="shared" si="17"/>
        <v>26.946922672438095</v>
      </c>
      <c r="AB160" s="201">
        <f t="shared" si="18"/>
        <v>24.940764215403274</v>
      </c>
      <c r="AC160" s="201">
        <f t="shared" si="19"/>
        <v>23.371752113530775</v>
      </c>
      <c r="AD160" s="201">
        <f t="shared" si="20"/>
        <v>22.791403983710918</v>
      </c>
      <c r="AE160" s="201">
        <f t="shared" si="21"/>
        <v>21.891555612601167</v>
      </c>
    </row>
    <row r="161" spans="1:31" x14ac:dyDescent="0.25">
      <c r="A161" s="70" t="s">
        <v>236</v>
      </c>
      <c r="B161" s="70" t="s">
        <v>528</v>
      </c>
      <c r="C161" s="77">
        <v>137.24350577687201</v>
      </c>
      <c r="D161" s="77">
        <v>132.64394024794501</v>
      </c>
      <c r="E161" s="77">
        <v>130.127079182789</v>
      </c>
      <c r="F161" s="77">
        <v>131.662743754236</v>
      </c>
      <c r="G161" s="77">
        <v>124.16751268855801</v>
      </c>
      <c r="H161" s="77">
        <v>131.578528151809</v>
      </c>
      <c r="I161" s="77">
        <v>127.14135541680101</v>
      </c>
      <c r="J161" s="77">
        <v>126.616109946709</v>
      </c>
      <c r="L161" s="204" t="s">
        <v>236</v>
      </c>
      <c r="M161" s="205" t="s">
        <v>900</v>
      </c>
      <c r="N161" s="201">
        <v>4245</v>
      </c>
      <c r="O161" s="201">
        <v>4241</v>
      </c>
      <c r="P161" s="201">
        <v>4274</v>
      </c>
      <c r="Q161" s="201">
        <v>4464</v>
      </c>
      <c r="R161" s="201">
        <v>4754</v>
      </c>
      <c r="S161" s="201">
        <v>5353</v>
      </c>
      <c r="T161" s="201">
        <v>5097</v>
      </c>
      <c r="U161" s="201"/>
      <c r="W161" s="70" t="s">
        <v>236</v>
      </c>
      <c r="X161" s="70" t="s">
        <v>528</v>
      </c>
      <c r="Y161" s="201">
        <f t="shared" si="15"/>
        <v>32.33062562470483</v>
      </c>
      <c r="Z161" s="201">
        <f t="shared" si="16"/>
        <v>31.276571621774352</v>
      </c>
      <c r="AA161" s="201">
        <f t="shared" si="17"/>
        <v>30.44620476901942</v>
      </c>
      <c r="AB161" s="201">
        <f t="shared" si="18"/>
        <v>29.494342238852152</v>
      </c>
      <c r="AC161" s="201">
        <f t="shared" si="19"/>
        <v>26.118534431753893</v>
      </c>
      <c r="AD161" s="201">
        <f t="shared" si="20"/>
        <v>24.580334046667105</v>
      </c>
      <c r="AE161" s="201">
        <f t="shared" si="21"/>
        <v>24.944350680164998</v>
      </c>
    </row>
    <row r="162" spans="1:31" x14ac:dyDescent="0.25">
      <c r="A162" s="70" t="s">
        <v>237</v>
      </c>
      <c r="B162" s="70" t="s">
        <v>529</v>
      </c>
      <c r="C162" s="77">
        <v>84.561822616296695</v>
      </c>
      <c r="D162" s="77">
        <v>79.473444109512798</v>
      </c>
      <c r="E162" s="77">
        <v>75.272937736762103</v>
      </c>
      <c r="F162" s="77">
        <v>72.386847290762404</v>
      </c>
      <c r="G162" s="77">
        <v>70.873339773933907</v>
      </c>
      <c r="H162" s="77">
        <v>73.014393104954095</v>
      </c>
      <c r="I162" s="77">
        <v>72.848240215535498</v>
      </c>
      <c r="J162" s="77">
        <v>71.373016013939093</v>
      </c>
      <c r="L162" s="204" t="s">
        <v>237</v>
      </c>
      <c r="M162" s="205" t="s">
        <v>901</v>
      </c>
      <c r="N162" s="201">
        <v>2712</v>
      </c>
      <c r="O162" s="201">
        <v>2787</v>
      </c>
      <c r="P162" s="201">
        <v>2815</v>
      </c>
      <c r="Q162" s="201">
        <v>2928</v>
      </c>
      <c r="R162" s="201">
        <v>2994</v>
      </c>
      <c r="S162" s="201">
        <v>3060</v>
      </c>
      <c r="T162" s="201">
        <v>2935</v>
      </c>
      <c r="U162" s="201"/>
      <c r="W162" s="70" t="s">
        <v>237</v>
      </c>
      <c r="X162" s="70" t="s">
        <v>529</v>
      </c>
      <c r="Y162" s="201">
        <f t="shared" si="15"/>
        <v>31.180613059106449</v>
      </c>
      <c r="Z162" s="201">
        <f t="shared" si="16"/>
        <v>28.515767531220956</v>
      </c>
      <c r="AA162" s="201">
        <f t="shared" si="17"/>
        <v>26.739942357641954</v>
      </c>
      <c r="AB162" s="201">
        <f t="shared" si="18"/>
        <v>24.72228391077951</v>
      </c>
      <c r="AC162" s="201">
        <f t="shared" si="19"/>
        <v>23.671790171654614</v>
      </c>
      <c r="AD162" s="201">
        <f t="shared" si="20"/>
        <v>23.860912779396763</v>
      </c>
      <c r="AE162" s="201">
        <f t="shared" si="21"/>
        <v>24.820524775310219</v>
      </c>
    </row>
    <row r="163" spans="1:31" x14ac:dyDescent="0.25">
      <c r="A163" s="70" t="s">
        <v>238</v>
      </c>
      <c r="B163" s="70" t="s">
        <v>530</v>
      </c>
      <c r="C163" s="77">
        <v>69.286393111630005</v>
      </c>
      <c r="D163" s="77">
        <v>68.697772759151903</v>
      </c>
      <c r="E163" s="77">
        <v>67.5203995804588</v>
      </c>
      <c r="F163" s="77">
        <v>68.314836953254797</v>
      </c>
      <c r="G163" s="77">
        <v>66.072078450547806</v>
      </c>
      <c r="H163" s="77">
        <v>66.569223187197395</v>
      </c>
      <c r="I163" s="77">
        <v>63.8718175413523</v>
      </c>
      <c r="J163" s="77">
        <v>64.768046105295497</v>
      </c>
      <c r="L163" s="204" t="s">
        <v>238</v>
      </c>
      <c r="M163" s="205" t="s">
        <v>902</v>
      </c>
      <c r="N163" s="201">
        <v>1866</v>
      </c>
      <c r="O163" s="201">
        <v>1701</v>
      </c>
      <c r="P163" s="201">
        <v>1794</v>
      </c>
      <c r="Q163" s="201">
        <v>1977</v>
      </c>
      <c r="R163" s="201">
        <v>2127</v>
      </c>
      <c r="S163" s="201">
        <v>2242</v>
      </c>
      <c r="T163" s="201">
        <v>2360</v>
      </c>
      <c r="U163" s="201"/>
      <c r="W163" s="70" t="s">
        <v>238</v>
      </c>
      <c r="X163" s="70" t="s">
        <v>530</v>
      </c>
      <c r="Y163" s="201">
        <f t="shared" si="15"/>
        <v>37.130971656822084</v>
      </c>
      <c r="Z163" s="201">
        <f t="shared" si="16"/>
        <v>40.386697683216873</v>
      </c>
      <c r="AA163" s="201">
        <f t="shared" si="17"/>
        <v>37.636789063800897</v>
      </c>
      <c r="AB163" s="201">
        <f t="shared" si="18"/>
        <v>34.554798661231558</v>
      </c>
      <c r="AC163" s="201">
        <f t="shared" si="19"/>
        <v>31.063506558790696</v>
      </c>
      <c r="AD163" s="201">
        <f t="shared" si="20"/>
        <v>29.691892590186171</v>
      </c>
      <c r="AE163" s="201">
        <f t="shared" si="21"/>
        <v>27.064329466674703</v>
      </c>
    </row>
    <row r="164" spans="1:31" x14ac:dyDescent="0.25">
      <c r="A164" s="70" t="s">
        <v>239</v>
      </c>
      <c r="B164" s="70" t="s">
        <v>531</v>
      </c>
      <c r="C164" s="77">
        <v>62.948101318463301</v>
      </c>
      <c r="D164" s="77">
        <v>61.441529376856202</v>
      </c>
      <c r="E164" s="77">
        <v>59.002595034894597</v>
      </c>
      <c r="F164" s="77">
        <v>61.034082356787103</v>
      </c>
      <c r="G164" s="77">
        <v>62.086933431343098</v>
      </c>
      <c r="H164" s="77">
        <v>60.741205933036099</v>
      </c>
      <c r="I164" s="77">
        <v>57.070963883606602</v>
      </c>
      <c r="J164" s="77">
        <v>57.623890309091401</v>
      </c>
      <c r="L164" s="204" t="s">
        <v>239</v>
      </c>
      <c r="M164" s="205" t="s">
        <v>903</v>
      </c>
      <c r="N164" s="201">
        <v>2878</v>
      </c>
      <c r="O164" s="201">
        <v>2744</v>
      </c>
      <c r="P164" s="201">
        <v>2902</v>
      </c>
      <c r="Q164" s="201">
        <v>3212</v>
      </c>
      <c r="R164" s="201">
        <v>2933</v>
      </c>
      <c r="S164" s="201">
        <v>3199</v>
      </c>
      <c r="T164" s="201">
        <v>4417</v>
      </c>
      <c r="U164" s="201"/>
      <c r="W164" s="70" t="s">
        <v>239</v>
      </c>
      <c r="X164" s="70" t="s">
        <v>531</v>
      </c>
      <c r="Y164" s="201">
        <f t="shared" si="15"/>
        <v>21.8721686304598</v>
      </c>
      <c r="Z164" s="201">
        <f t="shared" si="16"/>
        <v>22.391227907017566</v>
      </c>
      <c r="AA164" s="201">
        <f t="shared" si="17"/>
        <v>20.33170056336823</v>
      </c>
      <c r="AB164" s="201">
        <f t="shared" si="18"/>
        <v>19.001893635363359</v>
      </c>
      <c r="AC164" s="201">
        <f t="shared" si="19"/>
        <v>21.168405534041288</v>
      </c>
      <c r="AD164" s="201">
        <f t="shared" si="20"/>
        <v>18.987560466719632</v>
      </c>
      <c r="AE164" s="201">
        <f t="shared" si="21"/>
        <v>12.920752520626353</v>
      </c>
    </row>
    <row r="165" spans="1:31" x14ac:dyDescent="0.25">
      <c r="A165" s="70" t="s">
        <v>240</v>
      </c>
      <c r="B165" s="70" t="s">
        <v>532</v>
      </c>
      <c r="C165" s="77">
        <v>150.27039466510499</v>
      </c>
      <c r="D165" s="77">
        <v>146.18084508058899</v>
      </c>
      <c r="E165" s="77">
        <v>139.90417701119401</v>
      </c>
      <c r="F165" s="77">
        <v>132.203362159059</v>
      </c>
      <c r="G165" s="77">
        <v>125.861460233137</v>
      </c>
      <c r="H165" s="77">
        <v>124.350188148596</v>
      </c>
      <c r="I165" s="77">
        <v>120.386788476536</v>
      </c>
      <c r="J165" s="77">
        <v>118.917615394218</v>
      </c>
      <c r="L165" s="204" t="s">
        <v>240</v>
      </c>
      <c r="M165" s="205" t="s">
        <v>904</v>
      </c>
      <c r="N165" s="201">
        <v>7250</v>
      </c>
      <c r="O165" s="201">
        <v>7077</v>
      </c>
      <c r="P165" s="201">
        <v>7369</v>
      </c>
      <c r="Q165" s="201">
        <v>7936</v>
      </c>
      <c r="R165" s="201">
        <v>8127</v>
      </c>
      <c r="S165" s="201">
        <v>8397</v>
      </c>
      <c r="T165" s="201">
        <v>8619</v>
      </c>
      <c r="U165" s="201"/>
      <c r="W165" s="70" t="s">
        <v>240</v>
      </c>
      <c r="X165" s="70" t="s">
        <v>532</v>
      </c>
      <c r="Y165" s="201">
        <f t="shared" si="15"/>
        <v>20.726950988290341</v>
      </c>
      <c r="Z165" s="201">
        <f t="shared" si="16"/>
        <v>20.655764459599972</v>
      </c>
      <c r="AA165" s="201">
        <f t="shared" si="17"/>
        <v>18.985503733368706</v>
      </c>
      <c r="AB165" s="201">
        <f t="shared" si="18"/>
        <v>16.658689788187878</v>
      </c>
      <c r="AC165" s="201">
        <f t="shared" si="19"/>
        <v>15.48682911691116</v>
      </c>
      <c r="AD165" s="201">
        <f t="shared" si="20"/>
        <v>14.808882713897345</v>
      </c>
      <c r="AE165" s="201">
        <f t="shared" si="21"/>
        <v>13.967605113880495</v>
      </c>
    </row>
    <row r="166" spans="1:31" x14ac:dyDescent="0.25">
      <c r="A166" s="70" t="s">
        <v>241</v>
      </c>
      <c r="B166" s="70" t="s">
        <v>533</v>
      </c>
      <c r="C166" s="77">
        <v>71.812400442822394</v>
      </c>
      <c r="D166" s="77">
        <v>71.816096053196006</v>
      </c>
      <c r="E166" s="77">
        <v>69.833442422249107</v>
      </c>
      <c r="F166" s="77">
        <v>70.061096622020401</v>
      </c>
      <c r="G166" s="77">
        <v>66.891952200709696</v>
      </c>
      <c r="H166" s="77">
        <v>67.285638610006899</v>
      </c>
      <c r="I166" s="77">
        <v>65.161721560457195</v>
      </c>
      <c r="J166" s="77">
        <v>65.393083822153997</v>
      </c>
      <c r="L166" s="204" t="s">
        <v>241</v>
      </c>
      <c r="M166" s="205" t="s">
        <v>905</v>
      </c>
      <c r="N166" s="201">
        <v>2374</v>
      </c>
      <c r="O166" s="201">
        <v>2358</v>
      </c>
      <c r="P166" s="201">
        <v>2379</v>
      </c>
      <c r="Q166" s="201">
        <v>2747</v>
      </c>
      <c r="R166" s="201">
        <v>3000</v>
      </c>
      <c r="S166" s="201">
        <v>3221</v>
      </c>
      <c r="T166" s="201">
        <v>3265</v>
      </c>
      <c r="U166" s="201"/>
      <c r="W166" s="70" t="s">
        <v>241</v>
      </c>
      <c r="X166" s="70" t="s">
        <v>533</v>
      </c>
      <c r="Y166" s="201">
        <f t="shared" si="15"/>
        <v>30.249536833539342</v>
      </c>
      <c r="Z166" s="201">
        <f t="shared" si="16"/>
        <v>30.45635964936217</v>
      </c>
      <c r="AA166" s="201">
        <f t="shared" si="17"/>
        <v>29.354116192622577</v>
      </c>
      <c r="AB166" s="201">
        <f t="shared" si="18"/>
        <v>25.504585592289917</v>
      </c>
      <c r="AC166" s="201">
        <f t="shared" si="19"/>
        <v>22.297317400236565</v>
      </c>
      <c r="AD166" s="201">
        <f t="shared" si="20"/>
        <v>20.889673582740421</v>
      </c>
      <c r="AE166" s="201">
        <f t="shared" si="21"/>
        <v>19.957648257414149</v>
      </c>
    </row>
    <row r="167" spans="1:31" x14ac:dyDescent="0.25">
      <c r="A167" s="70" t="s">
        <v>242</v>
      </c>
      <c r="B167" s="70" t="s">
        <v>534</v>
      </c>
      <c r="C167" s="77">
        <v>79.223915861085302</v>
      </c>
      <c r="D167" s="77">
        <v>77.179858206199896</v>
      </c>
      <c r="E167" s="77">
        <v>76.143656899975099</v>
      </c>
      <c r="F167" s="77">
        <v>76.989385290889302</v>
      </c>
      <c r="G167" s="77">
        <v>74.918916720789397</v>
      </c>
      <c r="H167" s="77">
        <v>75.241193011146905</v>
      </c>
      <c r="I167" s="77">
        <v>73.512061226739306</v>
      </c>
      <c r="J167" s="77">
        <v>72.292891407774704</v>
      </c>
      <c r="L167" s="204" t="s">
        <v>242</v>
      </c>
      <c r="M167" s="205" t="s">
        <v>906</v>
      </c>
      <c r="N167" s="201">
        <v>3032</v>
      </c>
      <c r="O167" s="201">
        <v>2770</v>
      </c>
      <c r="P167" s="201">
        <v>2690</v>
      </c>
      <c r="Q167" s="201">
        <v>2889</v>
      </c>
      <c r="R167" s="201">
        <v>2864</v>
      </c>
      <c r="S167" s="201">
        <v>2808</v>
      </c>
      <c r="T167" s="201">
        <v>3036</v>
      </c>
      <c r="U167" s="201"/>
      <c r="W167" s="70" t="s">
        <v>242</v>
      </c>
      <c r="X167" s="70" t="s">
        <v>534</v>
      </c>
      <c r="Y167" s="201">
        <f t="shared" si="15"/>
        <v>26.12925984864291</v>
      </c>
      <c r="Z167" s="201">
        <f t="shared" si="16"/>
        <v>27.86276469537902</v>
      </c>
      <c r="AA167" s="201">
        <f t="shared" si="17"/>
        <v>28.306192156124574</v>
      </c>
      <c r="AB167" s="201">
        <f t="shared" si="18"/>
        <v>26.649146864274595</v>
      </c>
      <c r="AC167" s="201">
        <f t="shared" si="19"/>
        <v>26.158839637147135</v>
      </c>
      <c r="AD167" s="201">
        <f t="shared" si="20"/>
        <v>26.795296656391351</v>
      </c>
      <c r="AE167" s="201">
        <f t="shared" si="21"/>
        <v>24.213458902088043</v>
      </c>
    </row>
    <row r="168" spans="1:31" x14ac:dyDescent="0.25">
      <c r="A168" s="70" t="s">
        <v>243</v>
      </c>
      <c r="B168" s="70" t="s">
        <v>535</v>
      </c>
      <c r="C168" s="77">
        <v>128.50973870182901</v>
      </c>
      <c r="D168" s="77">
        <v>124.275230150938</v>
      </c>
      <c r="E168" s="77">
        <v>122.472282397386</v>
      </c>
      <c r="F168" s="77">
        <v>122.15682013300101</v>
      </c>
      <c r="G168" s="77">
        <v>117.756316312013</v>
      </c>
      <c r="H168" s="77">
        <v>119.66443408371001</v>
      </c>
      <c r="I168" s="77">
        <v>115.786263468534</v>
      </c>
      <c r="J168" s="77">
        <v>118.522480794423</v>
      </c>
      <c r="L168" s="204" t="s">
        <v>243</v>
      </c>
      <c r="M168" s="205" t="s">
        <v>907</v>
      </c>
      <c r="N168" s="201">
        <v>5772</v>
      </c>
      <c r="O168" s="201">
        <v>5579</v>
      </c>
      <c r="P168" s="201">
        <v>5559</v>
      </c>
      <c r="Q168" s="201">
        <v>5831</v>
      </c>
      <c r="R168" s="201">
        <v>6109</v>
      </c>
      <c r="S168" s="201">
        <v>6561</v>
      </c>
      <c r="T168" s="201">
        <v>6790</v>
      </c>
      <c r="U168" s="201"/>
      <c r="W168" s="70" t="s">
        <v>243</v>
      </c>
      <c r="X168" s="70" t="s">
        <v>535</v>
      </c>
      <c r="Y168" s="201">
        <f t="shared" si="15"/>
        <v>22.264334494426368</v>
      </c>
      <c r="Z168" s="201">
        <f t="shared" si="16"/>
        <v>22.275538654048756</v>
      </c>
      <c r="AA168" s="201">
        <f t="shared" si="17"/>
        <v>22.031351393665407</v>
      </c>
      <c r="AB168" s="201">
        <f t="shared" si="18"/>
        <v>20.949548985251415</v>
      </c>
      <c r="AC168" s="201">
        <f t="shared" si="19"/>
        <v>19.275874334917827</v>
      </c>
      <c r="AD168" s="201">
        <f t="shared" si="20"/>
        <v>18.238749288783723</v>
      </c>
      <c r="AE168" s="201">
        <f t="shared" si="21"/>
        <v>17.052468846617675</v>
      </c>
    </row>
    <row r="169" spans="1:31" x14ac:dyDescent="0.25">
      <c r="A169" s="70" t="s">
        <v>244</v>
      </c>
      <c r="B169" s="70" t="s">
        <v>536</v>
      </c>
      <c r="C169" s="77">
        <v>145.20246751741399</v>
      </c>
      <c r="D169" s="77">
        <v>145.32581835707799</v>
      </c>
      <c r="E169" s="77">
        <v>140.36497783975301</v>
      </c>
      <c r="F169" s="77">
        <v>141.74302477235099</v>
      </c>
      <c r="G169" s="77">
        <v>148.83293393392901</v>
      </c>
      <c r="H169" s="77">
        <v>152.773466108436</v>
      </c>
      <c r="I169" s="77">
        <v>162.17556404118901</v>
      </c>
      <c r="J169" s="77">
        <v>159.05732869341199</v>
      </c>
      <c r="L169" s="204" t="s">
        <v>244</v>
      </c>
      <c r="M169" s="205" t="s">
        <v>908</v>
      </c>
      <c r="N169" s="201">
        <v>3764</v>
      </c>
      <c r="O169" s="201">
        <v>3830</v>
      </c>
      <c r="P169" s="201">
        <v>3872</v>
      </c>
      <c r="Q169" s="201">
        <v>4431</v>
      </c>
      <c r="R169" s="201">
        <v>5008</v>
      </c>
      <c r="S169" s="201">
        <v>4982</v>
      </c>
      <c r="T169" s="201">
        <v>5371</v>
      </c>
      <c r="U169" s="201"/>
      <c r="W169" s="70" t="s">
        <v>244</v>
      </c>
      <c r="X169" s="70" t="s">
        <v>536</v>
      </c>
      <c r="Y169" s="201">
        <f t="shared" si="15"/>
        <v>38.576638554041971</v>
      </c>
      <c r="Z169" s="201">
        <f t="shared" si="16"/>
        <v>37.944077900020361</v>
      </c>
      <c r="AA169" s="201">
        <f t="shared" si="17"/>
        <v>36.251285599109764</v>
      </c>
      <c r="AB169" s="201">
        <f t="shared" si="18"/>
        <v>31.988947138874067</v>
      </c>
      <c r="AC169" s="201">
        <f t="shared" si="19"/>
        <v>29.719036328659946</v>
      </c>
      <c r="AD169" s="201">
        <f t="shared" si="20"/>
        <v>30.665087536819751</v>
      </c>
      <c r="AE169" s="201">
        <f t="shared" si="21"/>
        <v>30.194668412062747</v>
      </c>
    </row>
    <row r="170" spans="1:31" x14ac:dyDescent="0.25">
      <c r="A170" s="70" t="s">
        <v>245</v>
      </c>
      <c r="B170" s="70" t="s">
        <v>537</v>
      </c>
      <c r="C170" s="77">
        <v>44.242911807844898</v>
      </c>
      <c r="D170" s="77">
        <v>44.278517757073601</v>
      </c>
      <c r="E170" s="77">
        <v>43.690794301040398</v>
      </c>
      <c r="F170" s="77">
        <v>43.358452738376499</v>
      </c>
      <c r="G170" s="77">
        <v>42.289116694785903</v>
      </c>
      <c r="H170" s="77">
        <v>42.356691671236398</v>
      </c>
      <c r="I170" s="77">
        <v>41.853128002518602</v>
      </c>
      <c r="J170" s="77">
        <v>41.785565479340299</v>
      </c>
      <c r="L170" s="204" t="s">
        <v>245</v>
      </c>
      <c r="M170" s="205" t="s">
        <v>909</v>
      </c>
      <c r="N170" s="201">
        <v>2361</v>
      </c>
      <c r="O170" s="201">
        <v>2221</v>
      </c>
      <c r="P170" s="201">
        <v>2170</v>
      </c>
      <c r="Q170" s="201">
        <v>2523</v>
      </c>
      <c r="R170" s="201">
        <v>2571</v>
      </c>
      <c r="S170" s="201">
        <v>2660</v>
      </c>
      <c r="T170" s="201">
        <v>2812</v>
      </c>
      <c r="U170" s="201"/>
      <c r="W170" s="70" t="s">
        <v>245</v>
      </c>
      <c r="X170" s="70" t="s">
        <v>537</v>
      </c>
      <c r="Y170" s="201">
        <f t="shared" si="15"/>
        <v>18.739056250675517</v>
      </c>
      <c r="Z170" s="201">
        <f t="shared" si="16"/>
        <v>19.936297954558125</v>
      </c>
      <c r="AA170" s="201">
        <f t="shared" si="17"/>
        <v>20.134006590341198</v>
      </c>
      <c r="AB170" s="201">
        <f t="shared" si="18"/>
        <v>17.185276551080658</v>
      </c>
      <c r="AC170" s="201">
        <f t="shared" si="19"/>
        <v>16.448509021698133</v>
      </c>
      <c r="AD170" s="201">
        <f t="shared" si="20"/>
        <v>15.923568297457292</v>
      </c>
      <c r="AE170" s="201">
        <f t="shared" si="21"/>
        <v>14.883758180127524</v>
      </c>
    </row>
    <row r="171" spans="1:31" x14ac:dyDescent="0.25">
      <c r="A171" s="70" t="s">
        <v>246</v>
      </c>
      <c r="B171" s="70" t="s">
        <v>538</v>
      </c>
      <c r="C171" s="77">
        <v>68.204540654010501</v>
      </c>
      <c r="D171" s="77">
        <v>68.314567966232204</v>
      </c>
      <c r="E171" s="77">
        <v>65.941228153372705</v>
      </c>
      <c r="F171" s="77">
        <v>71.514740768535603</v>
      </c>
      <c r="G171" s="77">
        <v>69.372359169385007</v>
      </c>
      <c r="H171" s="77">
        <v>69.9067218559682</v>
      </c>
      <c r="I171" s="77">
        <v>68.2674297296834</v>
      </c>
      <c r="J171" s="77">
        <v>68.289746994713894</v>
      </c>
      <c r="L171" s="204" t="s">
        <v>246</v>
      </c>
      <c r="M171" s="205" t="s">
        <v>910</v>
      </c>
      <c r="N171" s="201">
        <v>2037</v>
      </c>
      <c r="O171" s="201">
        <v>2023</v>
      </c>
      <c r="P171" s="201">
        <v>2044</v>
      </c>
      <c r="Q171" s="201">
        <v>2220</v>
      </c>
      <c r="R171" s="201">
        <v>2331</v>
      </c>
      <c r="S171" s="201">
        <v>2685</v>
      </c>
      <c r="T171" s="201">
        <v>2630</v>
      </c>
      <c r="U171" s="201"/>
      <c r="W171" s="70" t="s">
        <v>246</v>
      </c>
      <c r="X171" s="70" t="s">
        <v>538</v>
      </c>
      <c r="Y171" s="201">
        <f t="shared" si="15"/>
        <v>33.482837827202012</v>
      </c>
      <c r="Z171" s="201">
        <f t="shared" si="16"/>
        <v>33.768941159778649</v>
      </c>
      <c r="AA171" s="201">
        <f t="shared" si="17"/>
        <v>32.260874830417173</v>
      </c>
      <c r="AB171" s="201">
        <f t="shared" si="18"/>
        <v>32.213847193034056</v>
      </c>
      <c r="AC171" s="201">
        <f t="shared" si="19"/>
        <v>29.760771844438011</v>
      </c>
      <c r="AD171" s="201">
        <f t="shared" si="20"/>
        <v>26.03602303760454</v>
      </c>
      <c r="AE171" s="201">
        <f t="shared" si="21"/>
        <v>25.9571976158492</v>
      </c>
    </row>
    <row r="172" spans="1:31" x14ac:dyDescent="0.25">
      <c r="A172" s="70" t="s">
        <v>247</v>
      </c>
      <c r="B172" s="70" t="s">
        <v>539</v>
      </c>
      <c r="C172" s="77">
        <v>3723.6251575936399</v>
      </c>
      <c r="D172" s="77">
        <v>3911.8627146400499</v>
      </c>
      <c r="E172" s="77">
        <v>3742.6251226242798</v>
      </c>
      <c r="F172" s="77">
        <v>4219.8919261767396</v>
      </c>
      <c r="G172" s="77">
        <v>4795.9543663105796</v>
      </c>
      <c r="H172" s="77">
        <v>4187.8068885257499</v>
      </c>
      <c r="I172" s="77">
        <v>4045.1263291576902</v>
      </c>
      <c r="J172" s="77">
        <v>3877.16021566258</v>
      </c>
      <c r="L172" s="204" t="s">
        <v>247</v>
      </c>
      <c r="M172" s="205" t="s">
        <v>911</v>
      </c>
      <c r="N172" s="201">
        <v>275549</v>
      </c>
      <c r="O172" s="201">
        <v>283984</v>
      </c>
      <c r="P172" s="201">
        <v>303244</v>
      </c>
      <c r="Q172" s="201">
        <v>339327</v>
      </c>
      <c r="R172" s="201">
        <v>359651</v>
      </c>
      <c r="S172" s="201">
        <v>385128</v>
      </c>
      <c r="T172" s="201">
        <v>397007</v>
      </c>
      <c r="U172" s="201"/>
      <c r="W172" s="70" t="s">
        <v>247</v>
      </c>
      <c r="X172" s="70" t="s">
        <v>539</v>
      </c>
      <c r="Y172" s="201">
        <f t="shared" si="15"/>
        <v>13.513477303832131</v>
      </c>
      <c r="Z172" s="201">
        <f t="shared" si="16"/>
        <v>13.774940541157424</v>
      </c>
      <c r="AA172" s="201">
        <f t="shared" si="17"/>
        <v>12.341959354923032</v>
      </c>
      <c r="AB172" s="201">
        <f t="shared" si="18"/>
        <v>12.436062930968475</v>
      </c>
      <c r="AC172" s="201">
        <f t="shared" si="19"/>
        <v>13.33502302596289</v>
      </c>
      <c r="AD172" s="201">
        <f t="shared" si="20"/>
        <v>10.873805302459832</v>
      </c>
      <c r="AE172" s="201">
        <f t="shared" si="21"/>
        <v>10.189055430150326</v>
      </c>
    </row>
    <row r="173" spans="1:31" x14ac:dyDescent="0.25">
      <c r="A173" s="70" t="s">
        <v>248</v>
      </c>
      <c r="B173" s="70" t="s">
        <v>540</v>
      </c>
      <c r="C173" s="77">
        <v>186.42565538394101</v>
      </c>
      <c r="D173" s="77">
        <v>172.98266982340499</v>
      </c>
      <c r="E173" s="77">
        <v>141.912361789914</v>
      </c>
      <c r="F173" s="77">
        <v>139.509730234079</v>
      </c>
      <c r="G173" s="77">
        <v>126.82340978048001</v>
      </c>
      <c r="H173" s="77">
        <v>129.45655174125</v>
      </c>
      <c r="I173" s="77">
        <v>117.916310611893</v>
      </c>
      <c r="J173" s="77">
        <v>121.506149420727</v>
      </c>
      <c r="L173" s="204" t="s">
        <v>248</v>
      </c>
      <c r="M173" s="205" t="s">
        <v>912</v>
      </c>
      <c r="N173" s="201">
        <v>38192</v>
      </c>
      <c r="O173" s="201">
        <v>45376</v>
      </c>
      <c r="P173" s="201">
        <v>50958</v>
      </c>
      <c r="Q173" s="201">
        <v>52500</v>
      </c>
      <c r="R173" s="201">
        <v>44479</v>
      </c>
      <c r="S173" s="201">
        <v>41679</v>
      </c>
      <c r="T173" s="201">
        <v>43970</v>
      </c>
      <c r="U173" s="201"/>
      <c r="W173" s="70" t="s">
        <v>248</v>
      </c>
      <c r="X173" s="70" t="s">
        <v>540</v>
      </c>
      <c r="Y173" s="201">
        <f t="shared" si="15"/>
        <v>4.8812750152896163</v>
      </c>
      <c r="Z173" s="201">
        <f t="shared" si="16"/>
        <v>3.8122062284777192</v>
      </c>
      <c r="AA173" s="201">
        <f t="shared" si="17"/>
        <v>2.7848887670221356</v>
      </c>
      <c r="AB173" s="201">
        <f t="shared" si="18"/>
        <v>2.6573281949348382</v>
      </c>
      <c r="AC173" s="201">
        <f t="shared" si="19"/>
        <v>2.8513098266705641</v>
      </c>
      <c r="AD173" s="201">
        <f t="shared" si="20"/>
        <v>3.1060378545850424</v>
      </c>
      <c r="AE173" s="201">
        <f t="shared" si="21"/>
        <v>2.6817446125060953</v>
      </c>
    </row>
    <row r="174" spans="1:31" x14ac:dyDescent="0.25">
      <c r="A174" s="70" t="s">
        <v>249</v>
      </c>
      <c r="B174" s="70" t="s">
        <v>541</v>
      </c>
      <c r="C174" s="77">
        <v>142.77566695443801</v>
      </c>
      <c r="D174" s="77">
        <v>138.183789392964</v>
      </c>
      <c r="E174" s="77">
        <v>133.48107497632199</v>
      </c>
      <c r="F174" s="77">
        <v>136.81442499636501</v>
      </c>
      <c r="G174" s="77">
        <v>131.23471087087901</v>
      </c>
      <c r="H174" s="77">
        <v>131.402070234646</v>
      </c>
      <c r="I174" s="77">
        <v>130.88362463864601</v>
      </c>
      <c r="J174" s="77">
        <v>130.076504446629</v>
      </c>
      <c r="L174" s="204" t="s">
        <v>249</v>
      </c>
      <c r="M174" s="205" t="s">
        <v>913</v>
      </c>
      <c r="N174" s="201">
        <v>12733</v>
      </c>
      <c r="O174" s="201">
        <v>12693</v>
      </c>
      <c r="P174" s="201">
        <v>13083</v>
      </c>
      <c r="Q174" s="201">
        <v>13761</v>
      </c>
      <c r="R174" s="201">
        <v>14807</v>
      </c>
      <c r="S174" s="201">
        <v>16044</v>
      </c>
      <c r="T174" s="201">
        <v>16481</v>
      </c>
      <c r="U174" s="201"/>
      <c r="W174" s="70" t="s">
        <v>249</v>
      </c>
      <c r="X174" s="70" t="s">
        <v>541</v>
      </c>
      <c r="Y174" s="201">
        <f t="shared" si="15"/>
        <v>11.213042248836723</v>
      </c>
      <c r="Z174" s="201">
        <f t="shared" si="16"/>
        <v>10.886613833842592</v>
      </c>
      <c r="AA174" s="201">
        <f t="shared" si="17"/>
        <v>10.202635097173582</v>
      </c>
      <c r="AB174" s="201">
        <f t="shared" si="18"/>
        <v>9.9421862507350482</v>
      </c>
      <c r="AC174" s="201">
        <f t="shared" si="19"/>
        <v>8.8630182258984949</v>
      </c>
      <c r="AD174" s="201">
        <f t="shared" si="20"/>
        <v>8.1901065965249309</v>
      </c>
      <c r="AE174" s="201">
        <f t="shared" si="21"/>
        <v>7.9414856282170989</v>
      </c>
    </row>
    <row r="175" spans="1:31" x14ac:dyDescent="0.25">
      <c r="A175" s="70" t="s">
        <v>250</v>
      </c>
      <c r="B175" s="70" t="s">
        <v>542</v>
      </c>
      <c r="C175" s="77">
        <v>1163.78883466957</v>
      </c>
      <c r="D175" s="77">
        <v>924.92779031222994</v>
      </c>
      <c r="E175" s="77">
        <v>1043.7514139892501</v>
      </c>
      <c r="F175" s="77">
        <v>1075.5561985792899</v>
      </c>
      <c r="G175" s="77">
        <v>963.54606651198503</v>
      </c>
      <c r="H175" s="77">
        <v>933.46720544453797</v>
      </c>
      <c r="I175" s="77">
        <v>948.72206230604797</v>
      </c>
      <c r="J175" s="77">
        <v>797.30454659639599</v>
      </c>
      <c r="L175" s="206" t="s">
        <v>250</v>
      </c>
      <c r="M175" s="207" t="s">
        <v>914</v>
      </c>
      <c r="N175" s="208">
        <v>7491</v>
      </c>
      <c r="O175" s="208">
        <v>6633</v>
      </c>
      <c r="P175" s="208">
        <v>3442</v>
      </c>
      <c r="Q175" s="208">
        <v>8548</v>
      </c>
      <c r="R175" s="201">
        <v>8487</v>
      </c>
      <c r="S175" s="201">
        <v>8495</v>
      </c>
      <c r="T175" s="201">
        <v>7855</v>
      </c>
      <c r="U175" s="201"/>
      <c r="W175" s="70" t="s">
        <v>250</v>
      </c>
      <c r="X175" s="70" t="s">
        <v>542</v>
      </c>
      <c r="Y175" s="201">
        <f t="shared" si="15"/>
        <v>155.3582745520718</v>
      </c>
      <c r="Z175" s="201">
        <f t="shared" si="16"/>
        <v>139.44335750222069</v>
      </c>
      <c r="AA175" s="201">
        <f t="shared" si="17"/>
        <v>303.23980650472112</v>
      </c>
      <c r="AB175" s="201">
        <f t="shared" si="18"/>
        <v>125.82547947815746</v>
      </c>
      <c r="AC175" s="201">
        <f t="shared" si="19"/>
        <v>113.53199793943502</v>
      </c>
      <c r="AD175" s="201">
        <f t="shared" si="20"/>
        <v>109.8843090576266</v>
      </c>
      <c r="AE175" s="201">
        <f t="shared" si="21"/>
        <v>120.77938412553125</v>
      </c>
    </row>
    <row r="176" spans="1:31" x14ac:dyDescent="0.25">
      <c r="A176" s="70" t="s">
        <v>251</v>
      </c>
      <c r="B176" s="70" t="s">
        <v>543</v>
      </c>
      <c r="C176" s="77">
        <v>208.29803974862099</v>
      </c>
      <c r="D176" s="77">
        <v>210.35889906575801</v>
      </c>
      <c r="E176" s="77">
        <v>200.291341445086</v>
      </c>
      <c r="F176" s="77">
        <v>211.28520975581199</v>
      </c>
      <c r="G176" s="77">
        <v>208.466161898801</v>
      </c>
      <c r="H176" s="77">
        <v>204.21412245299501</v>
      </c>
      <c r="I176" s="77">
        <v>204.95850119010899</v>
      </c>
      <c r="J176" s="77">
        <v>203.51595946753901</v>
      </c>
      <c r="L176" s="204" t="s">
        <v>251</v>
      </c>
      <c r="M176" s="205" t="s">
        <v>915</v>
      </c>
      <c r="N176" s="201">
        <v>15173</v>
      </c>
      <c r="O176" s="201">
        <v>15553</v>
      </c>
      <c r="P176" s="201">
        <v>15942</v>
      </c>
      <c r="Q176" s="201">
        <v>16959</v>
      </c>
      <c r="R176" s="201">
        <v>17745</v>
      </c>
      <c r="S176" s="201">
        <v>18977</v>
      </c>
      <c r="T176" s="201">
        <v>19150</v>
      </c>
      <c r="U176" s="201"/>
      <c r="W176" s="70" t="s">
        <v>251</v>
      </c>
      <c r="X176" s="70" t="s">
        <v>543</v>
      </c>
      <c r="Y176" s="201">
        <f t="shared" si="15"/>
        <v>13.728204030094313</v>
      </c>
      <c r="Z176" s="201">
        <f t="shared" si="16"/>
        <v>13.525294095400117</v>
      </c>
      <c r="AA176" s="201">
        <f t="shared" si="17"/>
        <v>12.563752442923473</v>
      </c>
      <c r="AB176" s="201">
        <f t="shared" si="18"/>
        <v>12.458588935421428</v>
      </c>
      <c r="AC176" s="201">
        <f t="shared" si="19"/>
        <v>11.74788176380958</v>
      </c>
      <c r="AD176" s="201">
        <f t="shared" si="20"/>
        <v>10.761138349211942</v>
      </c>
      <c r="AE176" s="201">
        <f t="shared" si="21"/>
        <v>10.702793795828146</v>
      </c>
    </row>
    <row r="177" spans="1:31" x14ac:dyDescent="0.25">
      <c r="A177" s="70" t="s">
        <v>252</v>
      </c>
      <c r="B177" s="70" t="s">
        <v>544</v>
      </c>
      <c r="C177" s="77">
        <v>50.297999891618403</v>
      </c>
      <c r="D177" s="77">
        <v>49.335975519098596</v>
      </c>
      <c r="E177" s="77">
        <v>49.641096114288501</v>
      </c>
      <c r="F177" s="77">
        <v>50.548356705130502</v>
      </c>
      <c r="G177" s="77">
        <v>49.800168802790601</v>
      </c>
      <c r="H177" s="77">
        <v>50.1707337434759</v>
      </c>
      <c r="I177" s="77">
        <v>47.1730496329712</v>
      </c>
      <c r="J177" s="77">
        <v>44.9282480691041</v>
      </c>
      <c r="L177" s="204" t="s">
        <v>252</v>
      </c>
      <c r="M177" s="205" t="s">
        <v>916</v>
      </c>
      <c r="N177" s="201">
        <v>5252</v>
      </c>
      <c r="O177" s="201">
        <v>5380</v>
      </c>
      <c r="P177" s="201">
        <v>5678</v>
      </c>
      <c r="Q177" s="201">
        <v>5756</v>
      </c>
      <c r="R177" s="201">
        <v>5650</v>
      </c>
      <c r="S177" s="201">
        <v>6731</v>
      </c>
      <c r="T177" s="201">
        <v>6161</v>
      </c>
      <c r="U177" s="201"/>
      <c r="W177" s="70" t="s">
        <v>252</v>
      </c>
      <c r="X177" s="70" t="s">
        <v>544</v>
      </c>
      <c r="Y177" s="201">
        <f t="shared" si="15"/>
        <v>9.5769230562868248</v>
      </c>
      <c r="Z177" s="201">
        <f t="shared" si="16"/>
        <v>9.1702556726949069</v>
      </c>
      <c r="AA177" s="201">
        <f t="shared" si="17"/>
        <v>8.7427080159014618</v>
      </c>
      <c r="AB177" s="201">
        <f t="shared" si="18"/>
        <v>8.7818548827537359</v>
      </c>
      <c r="AC177" s="201">
        <f t="shared" si="19"/>
        <v>8.8141891686355045</v>
      </c>
      <c r="AD177" s="201">
        <f t="shared" si="20"/>
        <v>7.4536820299325361</v>
      </c>
      <c r="AE177" s="201">
        <f t="shared" si="21"/>
        <v>7.656719628789352</v>
      </c>
    </row>
    <row r="178" spans="1:31" x14ac:dyDescent="0.25">
      <c r="A178" s="70" t="s">
        <v>253</v>
      </c>
      <c r="B178" s="70" t="s">
        <v>545</v>
      </c>
      <c r="C178" s="77">
        <v>273.230718658135</v>
      </c>
      <c r="D178" s="77">
        <v>248.90948665023799</v>
      </c>
      <c r="E178" s="77">
        <v>278.654097602592</v>
      </c>
      <c r="F178" s="77">
        <v>313.52291387041601</v>
      </c>
      <c r="G178" s="77">
        <v>290.94424152911398</v>
      </c>
      <c r="H178" s="77">
        <v>357.516973283791</v>
      </c>
      <c r="I178" s="77">
        <v>351.82340329748598</v>
      </c>
      <c r="J178" s="77">
        <v>397.44681395005102</v>
      </c>
      <c r="L178" s="204" t="s">
        <v>253</v>
      </c>
      <c r="M178" s="205" t="s">
        <v>917</v>
      </c>
      <c r="N178" s="201">
        <v>8050</v>
      </c>
      <c r="O178" s="201">
        <v>8120</v>
      </c>
      <c r="P178" s="201">
        <v>8291</v>
      </c>
      <c r="Q178" s="201">
        <v>9059</v>
      </c>
      <c r="R178" s="201">
        <v>9746</v>
      </c>
      <c r="S178" s="201">
        <v>11026</v>
      </c>
      <c r="T178" s="201">
        <v>10798</v>
      </c>
      <c r="U178" s="201"/>
      <c r="W178" s="70" t="s">
        <v>253</v>
      </c>
      <c r="X178" s="70" t="s">
        <v>545</v>
      </c>
      <c r="Y178" s="201">
        <f t="shared" si="15"/>
        <v>33.941704181134781</v>
      </c>
      <c r="Z178" s="201">
        <f t="shared" si="16"/>
        <v>30.653877666285467</v>
      </c>
      <c r="AA178" s="201">
        <f t="shared" si="17"/>
        <v>33.609226583354484</v>
      </c>
      <c r="AB178" s="201">
        <f t="shared" si="18"/>
        <v>34.608998109108732</v>
      </c>
      <c r="AC178" s="201">
        <f t="shared" si="19"/>
        <v>29.852682282896978</v>
      </c>
      <c r="AD178" s="201">
        <f t="shared" si="20"/>
        <v>32.424902347523215</v>
      </c>
      <c r="AE178" s="201">
        <f t="shared" si="21"/>
        <v>32.582274800656229</v>
      </c>
    </row>
    <row r="179" spans="1:31" x14ac:dyDescent="0.25">
      <c r="A179" s="70" t="s">
        <v>254</v>
      </c>
      <c r="B179" s="70" t="s">
        <v>546</v>
      </c>
      <c r="C179" s="77">
        <v>217.39070186946699</v>
      </c>
      <c r="D179" s="77">
        <v>221.619818280544</v>
      </c>
      <c r="E179" s="77">
        <v>247.63424366289499</v>
      </c>
      <c r="F179" s="77">
        <v>248.426895938477</v>
      </c>
      <c r="G179" s="77">
        <v>142.14922353525901</v>
      </c>
      <c r="H179" s="77">
        <v>135.61940568900701</v>
      </c>
      <c r="I179" s="77">
        <v>133.352459029497</v>
      </c>
      <c r="J179" s="77">
        <v>129.53758733346999</v>
      </c>
      <c r="L179" s="204" t="s">
        <v>254</v>
      </c>
      <c r="M179" s="205" t="s">
        <v>918</v>
      </c>
      <c r="N179" s="201">
        <v>17595</v>
      </c>
      <c r="O179" s="201">
        <v>18601</v>
      </c>
      <c r="P179" s="201">
        <v>19067</v>
      </c>
      <c r="Q179" s="201">
        <v>22031</v>
      </c>
      <c r="R179" s="201">
        <v>22430</v>
      </c>
      <c r="S179" s="201">
        <v>22564</v>
      </c>
      <c r="T179" s="201">
        <v>21724</v>
      </c>
      <c r="U179" s="201"/>
      <c r="W179" s="70" t="s">
        <v>254</v>
      </c>
      <c r="X179" s="70" t="s">
        <v>546</v>
      </c>
      <c r="Y179" s="201">
        <f t="shared" si="15"/>
        <v>12.355254439867405</v>
      </c>
      <c r="Z179" s="201">
        <f t="shared" si="16"/>
        <v>11.914403434253211</v>
      </c>
      <c r="AA179" s="201">
        <f t="shared" si="17"/>
        <v>12.987582926674097</v>
      </c>
      <c r="AB179" s="201">
        <f t="shared" si="18"/>
        <v>11.276242382936635</v>
      </c>
      <c r="AC179" s="201">
        <f t="shared" si="19"/>
        <v>6.3374598098644235</v>
      </c>
      <c r="AD179" s="201">
        <f t="shared" si="20"/>
        <v>6.0104327995482638</v>
      </c>
      <c r="AE179" s="201">
        <f t="shared" si="21"/>
        <v>6.1384855012657429</v>
      </c>
    </row>
    <row r="180" spans="1:31" x14ac:dyDescent="0.25">
      <c r="A180" s="70" t="s">
        <v>255</v>
      </c>
      <c r="B180" s="70" t="s">
        <v>547</v>
      </c>
      <c r="C180" s="77">
        <v>109.578347049817</v>
      </c>
      <c r="D180" s="77">
        <v>104.675378287692</v>
      </c>
      <c r="E180" s="77">
        <v>101.76460993613399</v>
      </c>
      <c r="F180" s="77">
        <v>99.876246257298405</v>
      </c>
      <c r="G180" s="77">
        <v>97.394767024969894</v>
      </c>
      <c r="H180" s="77">
        <v>95.429106702128294</v>
      </c>
      <c r="I180" s="77">
        <v>93.210161916512504</v>
      </c>
      <c r="J180" s="77">
        <v>91.633751505289595</v>
      </c>
      <c r="L180" s="204" t="s">
        <v>255</v>
      </c>
      <c r="M180" s="205" t="s">
        <v>919</v>
      </c>
      <c r="N180" s="201">
        <v>9360</v>
      </c>
      <c r="O180" s="201">
        <v>9149</v>
      </c>
      <c r="P180" s="201">
        <v>9434</v>
      </c>
      <c r="Q180" s="201">
        <v>10286</v>
      </c>
      <c r="R180" s="201">
        <v>10714</v>
      </c>
      <c r="S180" s="201">
        <v>11279</v>
      </c>
      <c r="T180" s="201">
        <v>11689</v>
      </c>
      <c r="U180" s="201"/>
      <c r="W180" s="70" t="s">
        <v>255</v>
      </c>
      <c r="X180" s="70" t="s">
        <v>547</v>
      </c>
      <c r="Y180" s="201">
        <f t="shared" si="15"/>
        <v>11.707088360023183</v>
      </c>
      <c r="Z180" s="201">
        <f t="shared" si="16"/>
        <v>11.441182455753854</v>
      </c>
      <c r="AA180" s="201">
        <f t="shared" si="17"/>
        <v>10.787005505208182</v>
      </c>
      <c r="AB180" s="201">
        <f t="shared" si="18"/>
        <v>9.7099208883237811</v>
      </c>
      <c r="AC180" s="201">
        <f t="shared" si="19"/>
        <v>9.0904206668816414</v>
      </c>
      <c r="AD180" s="201">
        <f t="shared" si="20"/>
        <v>8.4607772588109142</v>
      </c>
      <c r="AE180" s="201">
        <f t="shared" si="21"/>
        <v>7.9741775957320984</v>
      </c>
    </row>
    <row r="181" spans="1:31" x14ac:dyDescent="0.25">
      <c r="A181" s="70" t="s">
        <v>256</v>
      </c>
      <c r="B181" s="70" t="s">
        <v>548</v>
      </c>
      <c r="C181" s="77">
        <v>314.75344595635897</v>
      </c>
      <c r="D181" s="77">
        <v>303.594660198187</v>
      </c>
      <c r="E181" s="77">
        <v>284.82987374640197</v>
      </c>
      <c r="F181" s="77">
        <v>300.70219688166702</v>
      </c>
      <c r="G181" s="77">
        <v>286.39448685359503</v>
      </c>
      <c r="H181" s="77">
        <v>284.433021732322</v>
      </c>
      <c r="I181" s="77">
        <v>274.12377052644598</v>
      </c>
      <c r="J181" s="77">
        <v>267.75090249031598</v>
      </c>
      <c r="L181" s="204" t="s">
        <v>256</v>
      </c>
      <c r="M181" s="205" t="s">
        <v>920</v>
      </c>
      <c r="N181" s="201">
        <v>40771</v>
      </c>
      <c r="O181" s="201">
        <v>39643</v>
      </c>
      <c r="P181" s="201">
        <v>42414</v>
      </c>
      <c r="Q181" s="201">
        <v>40583</v>
      </c>
      <c r="R181" s="201">
        <v>41231</v>
      </c>
      <c r="S181" s="201">
        <v>42054</v>
      </c>
      <c r="T181" s="201">
        <v>45346</v>
      </c>
      <c r="U181" s="201"/>
      <c r="W181" s="70" t="s">
        <v>256</v>
      </c>
      <c r="X181" s="70" t="s">
        <v>548</v>
      </c>
      <c r="Y181" s="201">
        <f t="shared" si="15"/>
        <v>7.7200325220465276</v>
      </c>
      <c r="Z181" s="201">
        <f t="shared" si="16"/>
        <v>7.6582160834999113</v>
      </c>
      <c r="AA181" s="201">
        <f t="shared" si="17"/>
        <v>6.7154683299477052</v>
      </c>
      <c r="AB181" s="201">
        <f t="shared" si="18"/>
        <v>7.4095605766371886</v>
      </c>
      <c r="AC181" s="201">
        <f t="shared" si="19"/>
        <v>6.9460960649413064</v>
      </c>
      <c r="AD181" s="201">
        <f t="shared" si="20"/>
        <v>6.7635188503429404</v>
      </c>
      <c r="AE181" s="201">
        <f t="shared" si="21"/>
        <v>6.0451587907741811</v>
      </c>
    </row>
    <row r="182" spans="1:31" x14ac:dyDescent="0.25">
      <c r="A182" s="70" t="s">
        <v>257</v>
      </c>
      <c r="B182" s="70" t="s">
        <v>549</v>
      </c>
      <c r="C182" s="77">
        <v>133.31694594414299</v>
      </c>
      <c r="D182" s="77">
        <v>129.671597833253</v>
      </c>
      <c r="E182" s="77">
        <v>127.485529610951</v>
      </c>
      <c r="F182" s="77">
        <v>128.34120057417999</v>
      </c>
      <c r="G182" s="77">
        <v>121.61025734492</v>
      </c>
      <c r="H182" s="77">
        <v>125.572438289746</v>
      </c>
      <c r="I182" s="77">
        <v>121.948749932078</v>
      </c>
      <c r="J182" s="77">
        <v>121.309388920671</v>
      </c>
      <c r="L182" s="204" t="s">
        <v>257</v>
      </c>
      <c r="M182" s="205" t="s">
        <v>921</v>
      </c>
      <c r="N182" s="201">
        <v>5670</v>
      </c>
      <c r="O182" s="201">
        <v>5844</v>
      </c>
      <c r="P182" s="201">
        <v>6028</v>
      </c>
      <c r="Q182" s="201">
        <v>6653</v>
      </c>
      <c r="R182" s="201">
        <v>7220</v>
      </c>
      <c r="S182" s="201">
        <v>7676</v>
      </c>
      <c r="T182" s="201">
        <v>7885</v>
      </c>
      <c r="U182" s="201"/>
      <c r="W182" s="70" t="s">
        <v>257</v>
      </c>
      <c r="X182" s="70" t="s">
        <v>549</v>
      </c>
      <c r="Y182" s="201">
        <f t="shared" si="15"/>
        <v>23.512688879037565</v>
      </c>
      <c r="Z182" s="201">
        <f t="shared" si="16"/>
        <v>22.188842887278064</v>
      </c>
      <c r="AA182" s="201">
        <f t="shared" si="17"/>
        <v>21.148893432473624</v>
      </c>
      <c r="AB182" s="201">
        <f t="shared" si="18"/>
        <v>19.290726074579887</v>
      </c>
      <c r="AC182" s="201">
        <f t="shared" si="19"/>
        <v>16.843525948049862</v>
      </c>
      <c r="AD182" s="201">
        <f t="shared" si="20"/>
        <v>16.35909826599088</v>
      </c>
      <c r="AE182" s="201">
        <f t="shared" si="21"/>
        <v>15.465916288151934</v>
      </c>
    </row>
    <row r="183" spans="1:31" x14ac:dyDescent="0.25">
      <c r="A183" s="70" t="s">
        <v>258</v>
      </c>
      <c r="B183" s="70" t="s">
        <v>550</v>
      </c>
      <c r="C183" s="77">
        <v>62.168239957843802</v>
      </c>
      <c r="D183" s="77">
        <v>60.079529472971402</v>
      </c>
      <c r="E183" s="77">
        <v>53.739678823169797</v>
      </c>
      <c r="F183" s="77">
        <v>52.325173910800501</v>
      </c>
      <c r="G183" s="77">
        <v>50.9622316976969</v>
      </c>
      <c r="H183" s="77">
        <v>49.626220585316403</v>
      </c>
      <c r="I183" s="77">
        <v>46.9892372909394</v>
      </c>
      <c r="J183" s="77">
        <v>45.929021292193298</v>
      </c>
      <c r="L183" s="204" t="s">
        <v>258</v>
      </c>
      <c r="M183" s="205" t="s">
        <v>922</v>
      </c>
      <c r="N183" s="201">
        <v>2938</v>
      </c>
      <c r="O183" s="201">
        <v>2945</v>
      </c>
      <c r="P183" s="201">
        <v>3159</v>
      </c>
      <c r="Q183" s="201">
        <v>3219</v>
      </c>
      <c r="R183" s="201">
        <v>3254</v>
      </c>
      <c r="S183" s="201">
        <v>3633</v>
      </c>
      <c r="T183" s="201">
        <v>3578</v>
      </c>
      <c r="U183" s="201"/>
      <c r="W183" s="70" t="s">
        <v>258</v>
      </c>
      <c r="X183" s="70" t="s">
        <v>550</v>
      </c>
      <c r="Y183" s="201">
        <f t="shared" si="15"/>
        <v>21.160054444466919</v>
      </c>
      <c r="Z183" s="201">
        <f t="shared" si="16"/>
        <v>20.400519345660918</v>
      </c>
      <c r="AA183" s="201">
        <f t="shared" si="17"/>
        <v>17.011610896856535</v>
      </c>
      <c r="AB183" s="201">
        <f t="shared" si="18"/>
        <v>16.255102177943616</v>
      </c>
      <c r="AC183" s="201">
        <f t="shared" si="19"/>
        <v>15.661411093330333</v>
      </c>
      <c r="AD183" s="201">
        <f t="shared" si="20"/>
        <v>13.659846018529151</v>
      </c>
      <c r="AE183" s="201">
        <f t="shared" si="21"/>
        <v>13.13282204889307</v>
      </c>
    </row>
    <row r="184" spans="1:31" x14ac:dyDescent="0.25">
      <c r="A184" s="70" t="s">
        <v>259</v>
      </c>
      <c r="B184" s="70" t="s">
        <v>551</v>
      </c>
      <c r="C184" s="77">
        <v>131.69976372064801</v>
      </c>
      <c r="D184" s="77">
        <v>129.10588983205801</v>
      </c>
      <c r="E184" s="77">
        <v>125.46865725015201</v>
      </c>
      <c r="F184" s="77">
        <v>116.09883777579201</v>
      </c>
      <c r="G184" s="77">
        <v>112.405854341797</v>
      </c>
      <c r="H184" s="77">
        <v>113.21730324028501</v>
      </c>
      <c r="I184" s="77">
        <v>115.641628043108</v>
      </c>
      <c r="J184" s="77">
        <v>111.86161037483301</v>
      </c>
      <c r="L184" s="204" t="s">
        <v>259</v>
      </c>
      <c r="M184" s="205" t="s">
        <v>923</v>
      </c>
      <c r="N184" s="201">
        <v>6216</v>
      </c>
      <c r="O184" s="201">
        <v>6027</v>
      </c>
      <c r="P184" s="201">
        <v>5965</v>
      </c>
      <c r="Q184" s="201">
        <v>6237</v>
      </c>
      <c r="R184" s="201">
        <v>6632</v>
      </c>
      <c r="S184" s="201">
        <v>6942</v>
      </c>
      <c r="T184" s="201">
        <v>7185</v>
      </c>
      <c r="U184" s="201"/>
      <c r="W184" s="70" t="s">
        <v>259</v>
      </c>
      <c r="X184" s="70" t="s">
        <v>551</v>
      </c>
      <c r="Y184" s="201">
        <f t="shared" si="15"/>
        <v>21.187220675779926</v>
      </c>
      <c r="Z184" s="201">
        <f t="shared" si="16"/>
        <v>21.421252668335491</v>
      </c>
      <c r="AA184" s="201">
        <f t="shared" si="17"/>
        <v>21.034142036907294</v>
      </c>
      <c r="AB184" s="201">
        <f t="shared" si="18"/>
        <v>18.614532271250923</v>
      </c>
      <c r="AC184" s="201">
        <f t="shared" si="19"/>
        <v>16.949013018968184</v>
      </c>
      <c r="AD184" s="201">
        <f t="shared" si="20"/>
        <v>16.309032446022041</v>
      </c>
      <c r="AE184" s="201">
        <f t="shared" si="21"/>
        <v>16.094868203633681</v>
      </c>
    </row>
    <row r="185" spans="1:31" x14ac:dyDescent="0.25">
      <c r="A185" s="70" t="s">
        <v>260</v>
      </c>
      <c r="B185" s="70" t="s">
        <v>552</v>
      </c>
      <c r="C185" s="77">
        <v>303.41370770456302</v>
      </c>
      <c r="D185" s="77">
        <v>316.22710576766798</v>
      </c>
      <c r="E185" s="77">
        <v>325.03236724965501</v>
      </c>
      <c r="F185" s="77">
        <v>349.70528176541302</v>
      </c>
      <c r="G185" s="77">
        <v>385.39704112214002</v>
      </c>
      <c r="H185" s="77">
        <v>390.5039008137</v>
      </c>
      <c r="I185" s="77">
        <v>351.553905447224</v>
      </c>
      <c r="J185" s="77">
        <v>354.58156734264003</v>
      </c>
      <c r="L185" s="204" t="s">
        <v>260</v>
      </c>
      <c r="M185" s="205" t="s">
        <v>924</v>
      </c>
      <c r="N185" s="201">
        <v>11220</v>
      </c>
      <c r="O185" s="201">
        <v>11322</v>
      </c>
      <c r="P185" s="201">
        <v>11618</v>
      </c>
      <c r="Q185" s="201">
        <v>12521</v>
      </c>
      <c r="R185" s="201">
        <v>13170</v>
      </c>
      <c r="S185" s="201">
        <v>13912</v>
      </c>
      <c r="T185" s="201">
        <v>14500</v>
      </c>
      <c r="U185" s="201"/>
      <c r="W185" s="70" t="s">
        <v>260</v>
      </c>
      <c r="X185" s="70" t="s">
        <v>552</v>
      </c>
      <c r="Y185" s="201">
        <f t="shared" si="15"/>
        <v>27.042219938018096</v>
      </c>
      <c r="Z185" s="201">
        <f t="shared" si="16"/>
        <v>27.930322007389861</v>
      </c>
      <c r="AA185" s="201">
        <f t="shared" si="17"/>
        <v>27.97661966342357</v>
      </c>
      <c r="AB185" s="201">
        <f t="shared" si="18"/>
        <v>27.929500979587335</v>
      </c>
      <c r="AC185" s="201">
        <f t="shared" si="19"/>
        <v>29.263252932584663</v>
      </c>
      <c r="AD185" s="201">
        <f t="shared" si="20"/>
        <v>28.069573088966358</v>
      </c>
      <c r="AE185" s="201">
        <f t="shared" si="21"/>
        <v>24.245096927394759</v>
      </c>
    </row>
    <row r="186" spans="1:31" x14ac:dyDescent="0.25">
      <c r="A186" s="70" t="s">
        <v>261</v>
      </c>
      <c r="B186" s="70" t="s">
        <v>553</v>
      </c>
      <c r="C186" s="77">
        <v>117.99599475682599</v>
      </c>
      <c r="D186" s="77">
        <v>115.848139073197</v>
      </c>
      <c r="E186" s="77">
        <v>109.31953344948001</v>
      </c>
      <c r="F186" s="77">
        <v>107.348720045647</v>
      </c>
      <c r="G186" s="77">
        <v>101.55451813729999</v>
      </c>
      <c r="H186" s="77">
        <v>102.67519308652</v>
      </c>
      <c r="I186" s="77">
        <v>99.8619260494538</v>
      </c>
      <c r="J186" s="77">
        <v>103.02446001617599</v>
      </c>
      <c r="L186" s="204" t="s">
        <v>261</v>
      </c>
      <c r="M186" s="205" t="s">
        <v>925</v>
      </c>
      <c r="N186" s="201">
        <v>5767</v>
      </c>
      <c r="O186" s="201">
        <v>5749</v>
      </c>
      <c r="P186" s="201">
        <v>6081</v>
      </c>
      <c r="Q186" s="201">
        <v>6456</v>
      </c>
      <c r="R186" s="201">
        <v>6861</v>
      </c>
      <c r="S186" s="201">
        <v>7265</v>
      </c>
      <c r="T186" s="201">
        <v>7405</v>
      </c>
      <c r="U186" s="201"/>
      <c r="W186" s="70" t="s">
        <v>261</v>
      </c>
      <c r="X186" s="70" t="s">
        <v>553</v>
      </c>
      <c r="Y186" s="201">
        <f t="shared" si="15"/>
        <v>20.460550504044736</v>
      </c>
      <c r="Z186" s="201">
        <f t="shared" si="16"/>
        <v>20.151006970463907</v>
      </c>
      <c r="AA186" s="201">
        <f t="shared" si="17"/>
        <v>17.97722964142082</v>
      </c>
      <c r="AB186" s="201">
        <f t="shared" si="18"/>
        <v>16.627744740651643</v>
      </c>
      <c r="AC186" s="201">
        <f t="shared" si="19"/>
        <v>14.801707934309867</v>
      </c>
      <c r="AD186" s="201">
        <f t="shared" si="20"/>
        <v>14.132855208055059</v>
      </c>
      <c r="AE186" s="201">
        <f t="shared" si="21"/>
        <v>13.485742883113275</v>
      </c>
    </row>
    <row r="187" spans="1:31" x14ac:dyDescent="0.25">
      <c r="A187" s="70" t="s">
        <v>262</v>
      </c>
      <c r="B187" s="70" t="s">
        <v>554</v>
      </c>
      <c r="C187" s="77">
        <v>711.44133691716104</v>
      </c>
      <c r="D187" s="77">
        <v>680.70708781510803</v>
      </c>
      <c r="E187" s="77">
        <v>681.84945897286298</v>
      </c>
      <c r="F187" s="77">
        <v>691.98219243772496</v>
      </c>
      <c r="G187" s="77">
        <v>691.64132810523995</v>
      </c>
      <c r="H187" s="77">
        <v>744.889993152839</v>
      </c>
      <c r="I187" s="77">
        <v>799.38782719744404</v>
      </c>
      <c r="J187" s="77">
        <v>778.66931850267804</v>
      </c>
      <c r="L187" s="204" t="s">
        <v>262</v>
      </c>
      <c r="M187" s="205" t="s">
        <v>926</v>
      </c>
      <c r="N187" s="201">
        <v>23066</v>
      </c>
      <c r="O187" s="201">
        <v>23135</v>
      </c>
      <c r="P187" s="201">
        <v>25153</v>
      </c>
      <c r="Q187" s="201">
        <v>29790</v>
      </c>
      <c r="R187" s="201">
        <v>29797</v>
      </c>
      <c r="S187" s="201">
        <v>32799</v>
      </c>
      <c r="T187" s="201">
        <v>33839</v>
      </c>
      <c r="U187" s="201"/>
      <c r="W187" s="70" t="s">
        <v>262</v>
      </c>
      <c r="X187" s="70" t="s">
        <v>554</v>
      </c>
      <c r="Y187" s="201">
        <f t="shared" si="15"/>
        <v>30.84372396241919</v>
      </c>
      <c r="Z187" s="201">
        <f t="shared" si="16"/>
        <v>29.42325860450002</v>
      </c>
      <c r="AA187" s="201">
        <f t="shared" si="17"/>
        <v>27.108076928114457</v>
      </c>
      <c r="AB187" s="201">
        <f t="shared" si="18"/>
        <v>23.228673797842394</v>
      </c>
      <c r="AC187" s="201">
        <f t="shared" si="19"/>
        <v>23.211777296547972</v>
      </c>
      <c r="AD187" s="201">
        <f t="shared" si="20"/>
        <v>22.710753167866063</v>
      </c>
      <c r="AE187" s="201">
        <f t="shared" si="21"/>
        <v>23.623269812862201</v>
      </c>
    </row>
    <row r="188" spans="1:31" x14ac:dyDescent="0.25">
      <c r="A188" s="70" t="s">
        <v>263</v>
      </c>
      <c r="B188" s="70" t="s">
        <v>555</v>
      </c>
      <c r="C188" s="77">
        <v>63.689604567603098</v>
      </c>
      <c r="D188" s="77">
        <v>62.956441817021201</v>
      </c>
      <c r="E188" s="77">
        <v>60.826059137934799</v>
      </c>
      <c r="F188" s="77">
        <v>63.275162483712698</v>
      </c>
      <c r="G188" s="77">
        <v>62.752468700920701</v>
      </c>
      <c r="H188" s="77">
        <v>63.721590661105203</v>
      </c>
      <c r="I188" s="77">
        <v>61.958338288056197</v>
      </c>
      <c r="J188" s="77">
        <v>62.373225622980797</v>
      </c>
      <c r="L188" s="204" t="s">
        <v>263</v>
      </c>
      <c r="M188" s="205" t="s">
        <v>927</v>
      </c>
      <c r="N188" s="201">
        <v>1694</v>
      </c>
      <c r="O188" s="201">
        <v>1678</v>
      </c>
      <c r="P188" s="201">
        <v>1821</v>
      </c>
      <c r="Q188" s="201">
        <v>1847</v>
      </c>
      <c r="R188" s="201">
        <v>1995</v>
      </c>
      <c r="S188" s="201">
        <v>2067</v>
      </c>
      <c r="T188" s="201">
        <v>2021</v>
      </c>
      <c r="U188" s="201"/>
      <c r="W188" s="70" t="s">
        <v>263</v>
      </c>
      <c r="X188" s="70" t="s">
        <v>555</v>
      </c>
      <c r="Y188" s="201">
        <f t="shared" si="15"/>
        <v>37.597169166235595</v>
      </c>
      <c r="Z188" s="201">
        <f t="shared" si="16"/>
        <v>37.518737674029325</v>
      </c>
      <c r="AA188" s="201">
        <f t="shared" si="17"/>
        <v>33.40255856009599</v>
      </c>
      <c r="AB188" s="201">
        <f t="shared" si="18"/>
        <v>34.25834460406751</v>
      </c>
      <c r="AC188" s="201">
        <f t="shared" si="19"/>
        <v>31.454871529283562</v>
      </c>
      <c r="AD188" s="201">
        <f t="shared" si="20"/>
        <v>30.828055472232805</v>
      </c>
      <c r="AE188" s="201">
        <f t="shared" si="21"/>
        <v>30.657267831794261</v>
      </c>
    </row>
    <row r="189" spans="1:31" x14ac:dyDescent="0.25">
      <c r="A189" s="70" t="s">
        <v>264</v>
      </c>
      <c r="B189" s="70" t="s">
        <v>556</v>
      </c>
      <c r="C189" s="77">
        <v>69.046597990339293</v>
      </c>
      <c r="D189" s="77">
        <v>71.307953333389904</v>
      </c>
      <c r="E189" s="77">
        <v>67.891174321627801</v>
      </c>
      <c r="F189" s="77">
        <v>69.048494326764001</v>
      </c>
      <c r="G189" s="77">
        <v>66.187525244632099</v>
      </c>
      <c r="H189" s="77">
        <v>67.532492838934203</v>
      </c>
      <c r="I189" s="77">
        <v>65.146714708240694</v>
      </c>
      <c r="J189" s="77">
        <v>65.040389955543503</v>
      </c>
      <c r="L189" s="204" t="s">
        <v>264</v>
      </c>
      <c r="M189" s="205" t="s">
        <v>928</v>
      </c>
      <c r="N189" s="201">
        <v>2694</v>
      </c>
      <c r="O189" s="201">
        <v>2733</v>
      </c>
      <c r="P189" s="201">
        <v>2916</v>
      </c>
      <c r="Q189" s="201">
        <v>3164</v>
      </c>
      <c r="R189" s="201">
        <v>3389</v>
      </c>
      <c r="S189" s="201">
        <v>3563</v>
      </c>
      <c r="T189" s="201">
        <v>3471</v>
      </c>
      <c r="U189" s="201"/>
      <c r="W189" s="70" t="s">
        <v>264</v>
      </c>
      <c r="X189" s="70" t="s">
        <v>556</v>
      </c>
      <c r="Y189" s="201">
        <f t="shared" si="15"/>
        <v>25.629769112969296</v>
      </c>
      <c r="Z189" s="201">
        <f t="shared" si="16"/>
        <v>26.09145749483714</v>
      </c>
      <c r="AA189" s="201">
        <f t="shared" si="17"/>
        <v>23.282295720722839</v>
      </c>
      <c r="AB189" s="201">
        <f t="shared" si="18"/>
        <v>21.823165084312265</v>
      </c>
      <c r="AC189" s="201">
        <f t="shared" si="19"/>
        <v>19.530104822848067</v>
      </c>
      <c r="AD189" s="201">
        <f t="shared" si="20"/>
        <v>18.953829031415719</v>
      </c>
      <c r="AE189" s="201">
        <f t="shared" si="21"/>
        <v>18.768860474860471</v>
      </c>
    </row>
    <row r="190" spans="1:31" x14ac:dyDescent="0.25">
      <c r="A190" s="70" t="s">
        <v>265</v>
      </c>
      <c r="B190" s="70" t="s">
        <v>557</v>
      </c>
      <c r="C190" s="77">
        <v>240.45407574982701</v>
      </c>
      <c r="D190" s="77">
        <v>237.24445482933399</v>
      </c>
      <c r="E190" s="77">
        <v>235.18387245846199</v>
      </c>
      <c r="F190" s="77">
        <v>237.46888848024801</v>
      </c>
      <c r="G190" s="77">
        <v>232.81114343941499</v>
      </c>
      <c r="H190" s="77">
        <v>235.23672357469701</v>
      </c>
      <c r="I190" s="77">
        <v>228.57929527304901</v>
      </c>
      <c r="J190" s="77">
        <v>230.784809460399</v>
      </c>
      <c r="L190" s="204" t="s">
        <v>265</v>
      </c>
      <c r="M190" s="205" t="s">
        <v>929</v>
      </c>
      <c r="N190" s="201">
        <v>8520</v>
      </c>
      <c r="O190" s="201">
        <v>8631</v>
      </c>
      <c r="P190" s="201">
        <v>8592</v>
      </c>
      <c r="Q190" s="201">
        <v>9090</v>
      </c>
      <c r="R190" s="201">
        <v>9625</v>
      </c>
      <c r="S190" s="201">
        <v>10386</v>
      </c>
      <c r="T190" s="201">
        <v>10420</v>
      </c>
      <c r="U190" s="201"/>
      <c r="W190" s="70" t="s">
        <v>265</v>
      </c>
      <c r="X190" s="70" t="s">
        <v>557</v>
      </c>
      <c r="Y190" s="201">
        <f t="shared" si="15"/>
        <v>28.222309360308337</v>
      </c>
      <c r="Z190" s="201">
        <f t="shared" si="16"/>
        <v>27.487481732051208</v>
      </c>
      <c r="AA190" s="201">
        <f t="shared" si="17"/>
        <v>27.372424634364759</v>
      </c>
      <c r="AB190" s="201">
        <f t="shared" si="18"/>
        <v>26.124190151842466</v>
      </c>
      <c r="AC190" s="201">
        <f t="shared" si="19"/>
        <v>24.188170746952206</v>
      </c>
      <c r="AD190" s="201">
        <f t="shared" si="20"/>
        <v>22.64940531241065</v>
      </c>
      <c r="AE190" s="201">
        <f t="shared" si="21"/>
        <v>21.936592636569003</v>
      </c>
    </row>
    <row r="191" spans="1:31" x14ac:dyDescent="0.25">
      <c r="A191" s="70" t="s">
        <v>266</v>
      </c>
      <c r="B191" s="70" t="s">
        <v>558</v>
      </c>
      <c r="C191" s="77">
        <v>55.342826287566602</v>
      </c>
      <c r="D191" s="77">
        <v>53.265945513812298</v>
      </c>
      <c r="E191" s="77">
        <v>51.418948941182002</v>
      </c>
      <c r="F191" s="77">
        <v>51.873903317555801</v>
      </c>
      <c r="G191" s="77">
        <v>50.663408449792001</v>
      </c>
      <c r="H191" s="77">
        <v>50.970881098869299</v>
      </c>
      <c r="I191" s="77">
        <v>50.0196871926738</v>
      </c>
      <c r="J191" s="77">
        <v>49.651105064446199</v>
      </c>
      <c r="L191" s="204" t="s">
        <v>266</v>
      </c>
      <c r="M191" s="205" t="s">
        <v>930</v>
      </c>
      <c r="N191" s="201">
        <v>2124</v>
      </c>
      <c r="O191" s="201">
        <v>2095</v>
      </c>
      <c r="P191" s="201">
        <v>2131</v>
      </c>
      <c r="Q191" s="201">
        <v>2265</v>
      </c>
      <c r="R191" s="201">
        <v>2389</v>
      </c>
      <c r="S191" s="201">
        <v>2551</v>
      </c>
      <c r="T191" s="201">
        <v>2654</v>
      </c>
      <c r="U191" s="201"/>
      <c r="W191" s="70" t="s">
        <v>266</v>
      </c>
      <c r="X191" s="70" t="s">
        <v>558</v>
      </c>
      <c r="Y191" s="201">
        <f t="shared" si="15"/>
        <v>26.055944579833618</v>
      </c>
      <c r="Z191" s="201">
        <f t="shared" si="16"/>
        <v>25.425272321628782</v>
      </c>
      <c r="AA191" s="201">
        <f t="shared" si="17"/>
        <v>24.129023435561709</v>
      </c>
      <c r="AB191" s="201">
        <f t="shared" si="18"/>
        <v>22.902385570664812</v>
      </c>
      <c r="AC191" s="201">
        <f t="shared" si="19"/>
        <v>21.206952050980327</v>
      </c>
      <c r="AD191" s="201">
        <f t="shared" si="20"/>
        <v>19.980745236718658</v>
      </c>
      <c r="AE191" s="201">
        <f t="shared" si="21"/>
        <v>18.846905498369932</v>
      </c>
    </row>
    <row r="192" spans="1:31" x14ac:dyDescent="0.25">
      <c r="A192" s="70" t="s">
        <v>267</v>
      </c>
      <c r="B192" s="70" t="s">
        <v>559</v>
      </c>
      <c r="C192" s="77">
        <v>73.586656129222703</v>
      </c>
      <c r="D192" s="77">
        <v>71.575115380194802</v>
      </c>
      <c r="E192" s="77">
        <v>94.937180721818606</v>
      </c>
      <c r="F192" s="77">
        <v>99.293612863422496</v>
      </c>
      <c r="G192" s="77">
        <v>99.375954044898805</v>
      </c>
      <c r="H192" s="77">
        <v>101.282227696698</v>
      </c>
      <c r="I192" s="77">
        <v>177.55331518311101</v>
      </c>
      <c r="J192" s="77">
        <v>175.36400392550999</v>
      </c>
      <c r="L192" s="204" t="s">
        <v>267</v>
      </c>
      <c r="M192" s="205" t="s">
        <v>931</v>
      </c>
      <c r="N192" s="201">
        <v>2059</v>
      </c>
      <c r="O192" s="201">
        <v>2088</v>
      </c>
      <c r="P192" s="201">
        <v>2166</v>
      </c>
      <c r="Q192" s="201">
        <v>2344</v>
      </c>
      <c r="R192" s="201">
        <v>2483</v>
      </c>
      <c r="S192" s="201">
        <v>2706</v>
      </c>
      <c r="T192" s="201">
        <v>2800</v>
      </c>
      <c r="U192" s="201"/>
      <c r="W192" s="70" t="s">
        <v>267</v>
      </c>
      <c r="X192" s="70" t="s">
        <v>559</v>
      </c>
      <c r="Y192" s="201">
        <f t="shared" si="15"/>
        <v>35.739026774756049</v>
      </c>
      <c r="Z192" s="201">
        <f t="shared" si="16"/>
        <v>34.279269818100957</v>
      </c>
      <c r="AA192" s="201">
        <f t="shared" si="17"/>
        <v>43.830646685973498</v>
      </c>
      <c r="AB192" s="201">
        <f t="shared" si="18"/>
        <v>42.360756341050553</v>
      </c>
      <c r="AC192" s="201">
        <f t="shared" si="19"/>
        <v>40.022534854973344</v>
      </c>
      <c r="AD192" s="201">
        <f t="shared" si="20"/>
        <v>37.428761159164083</v>
      </c>
      <c r="AE192" s="201">
        <f t="shared" si="21"/>
        <v>63.411898279682504</v>
      </c>
    </row>
    <row r="193" spans="1:31" x14ac:dyDescent="0.25">
      <c r="A193" s="70" t="s">
        <v>268</v>
      </c>
      <c r="B193" s="70" t="s">
        <v>560</v>
      </c>
      <c r="C193" s="77">
        <v>61.427935684534702</v>
      </c>
      <c r="D193" s="77">
        <v>61.070620260621702</v>
      </c>
      <c r="E193" s="77">
        <v>57.840644020958003</v>
      </c>
      <c r="F193" s="77">
        <v>56.343856801040303</v>
      </c>
      <c r="G193" s="77">
        <v>55.169435050899303</v>
      </c>
      <c r="H193" s="77">
        <v>53.191818543345597</v>
      </c>
      <c r="I193" s="77">
        <v>52.787195335595698</v>
      </c>
      <c r="J193" s="77">
        <v>50.358841955768597</v>
      </c>
      <c r="L193" s="204" t="s">
        <v>268</v>
      </c>
      <c r="M193" s="205" t="s">
        <v>932</v>
      </c>
      <c r="N193" s="201">
        <v>3547</v>
      </c>
      <c r="O193" s="201">
        <v>3569</v>
      </c>
      <c r="P193" s="201">
        <v>3670</v>
      </c>
      <c r="Q193" s="201">
        <v>3811</v>
      </c>
      <c r="R193" s="201">
        <v>4049</v>
      </c>
      <c r="S193" s="201">
        <v>4141</v>
      </c>
      <c r="T193" s="201">
        <v>4262</v>
      </c>
      <c r="U193" s="201"/>
      <c r="W193" s="70" t="s">
        <v>268</v>
      </c>
      <c r="X193" s="70" t="s">
        <v>560</v>
      </c>
      <c r="Y193" s="201">
        <f t="shared" si="15"/>
        <v>17.318279020167662</v>
      </c>
      <c r="Z193" s="201">
        <f t="shared" si="16"/>
        <v>17.111409431387422</v>
      </c>
      <c r="AA193" s="201">
        <f t="shared" si="17"/>
        <v>15.760393466201091</v>
      </c>
      <c r="AB193" s="201">
        <f t="shared" si="18"/>
        <v>14.784533403579193</v>
      </c>
      <c r="AC193" s="201">
        <f t="shared" si="19"/>
        <v>13.625447036527365</v>
      </c>
      <c r="AD193" s="201">
        <f t="shared" si="20"/>
        <v>12.845162652341365</v>
      </c>
      <c r="AE193" s="201">
        <f t="shared" si="21"/>
        <v>12.385545597277263</v>
      </c>
    </row>
    <row r="194" spans="1:31" x14ac:dyDescent="0.25">
      <c r="A194" s="70" t="s">
        <v>269</v>
      </c>
      <c r="B194" s="70" t="s">
        <v>561</v>
      </c>
      <c r="C194" s="77">
        <v>19.3669036774305</v>
      </c>
      <c r="D194" s="77">
        <v>17.8573081742685</v>
      </c>
      <c r="E194" s="77">
        <v>16.763332748122401</v>
      </c>
      <c r="F194" s="77">
        <v>15.891643911366801</v>
      </c>
      <c r="G194" s="77">
        <v>16.197249273050499</v>
      </c>
      <c r="H194" s="77">
        <v>17.035810309365299</v>
      </c>
      <c r="I194" s="77">
        <v>15.802721284380601</v>
      </c>
      <c r="J194" s="77">
        <v>16.546530399062</v>
      </c>
      <c r="L194" s="204" t="s">
        <v>269</v>
      </c>
      <c r="M194" s="205" t="s">
        <v>933</v>
      </c>
      <c r="N194" s="201">
        <v>694</v>
      </c>
      <c r="O194" s="205">
        <v>651</v>
      </c>
      <c r="P194" s="201">
        <v>639</v>
      </c>
      <c r="Q194" s="201">
        <v>654</v>
      </c>
      <c r="R194" s="201">
        <v>756</v>
      </c>
      <c r="S194" s="201">
        <v>844</v>
      </c>
      <c r="T194" s="201">
        <v>783</v>
      </c>
      <c r="U194" s="201"/>
      <c r="W194" s="70" t="s">
        <v>269</v>
      </c>
      <c r="X194" s="70" t="s">
        <v>561</v>
      </c>
      <c r="Y194" s="201">
        <f t="shared" si="15"/>
        <v>27.906201264309075</v>
      </c>
      <c r="Z194" s="201">
        <f t="shared" si="16"/>
        <v>27.430580912854836</v>
      </c>
      <c r="AA194" s="201">
        <f t="shared" si="17"/>
        <v>26.233697571396558</v>
      </c>
      <c r="AB194" s="201">
        <f t="shared" si="18"/>
        <v>24.299149711570031</v>
      </c>
      <c r="AC194" s="201">
        <f t="shared" si="19"/>
        <v>21.424932900860448</v>
      </c>
      <c r="AD194" s="201">
        <f t="shared" si="20"/>
        <v>20.184609371285902</v>
      </c>
      <c r="AE194" s="201">
        <f t="shared" si="21"/>
        <v>20.182274948123371</v>
      </c>
    </row>
    <row r="195" spans="1:31" x14ac:dyDescent="0.25">
      <c r="A195" s="70" t="s">
        <v>270</v>
      </c>
      <c r="B195" s="70" t="s">
        <v>562</v>
      </c>
      <c r="C195" s="77">
        <v>117.008956057064</v>
      </c>
      <c r="D195" s="77">
        <v>83.117808867571298</v>
      </c>
      <c r="E195" s="77">
        <v>66.417156804409899</v>
      </c>
      <c r="F195" s="77">
        <v>70.681392068030704</v>
      </c>
      <c r="G195" s="77">
        <v>70.698577779773402</v>
      </c>
      <c r="H195" s="77">
        <v>100.617419021579</v>
      </c>
      <c r="I195" s="77">
        <v>60.6828354124711</v>
      </c>
      <c r="J195" s="77">
        <v>66.103513332032605</v>
      </c>
      <c r="L195" s="204" t="s">
        <v>270</v>
      </c>
      <c r="M195" s="205" t="s">
        <v>934</v>
      </c>
      <c r="N195" s="201">
        <v>4474</v>
      </c>
      <c r="O195" s="201">
        <v>4271</v>
      </c>
      <c r="P195" s="201">
        <v>4549</v>
      </c>
      <c r="Q195" s="201">
        <v>4802</v>
      </c>
      <c r="R195" s="201">
        <v>4989</v>
      </c>
      <c r="S195" s="201">
        <v>5016</v>
      </c>
      <c r="T195" s="201">
        <v>4806</v>
      </c>
      <c r="U195" s="201"/>
      <c r="W195" s="70" t="s">
        <v>270</v>
      </c>
      <c r="X195" s="70" t="s">
        <v>562</v>
      </c>
      <c r="Y195" s="201">
        <f t="shared" si="15"/>
        <v>26.153097017671882</v>
      </c>
      <c r="Z195" s="201">
        <f t="shared" si="16"/>
        <v>19.460971404254575</v>
      </c>
      <c r="AA195" s="201">
        <f t="shared" si="17"/>
        <v>14.600386195737501</v>
      </c>
      <c r="AB195" s="201">
        <f t="shared" si="18"/>
        <v>14.719157032076366</v>
      </c>
      <c r="AC195" s="201">
        <f t="shared" si="19"/>
        <v>14.170891517292725</v>
      </c>
      <c r="AD195" s="201">
        <f t="shared" si="20"/>
        <v>20.0592940633132</v>
      </c>
      <c r="AE195" s="201">
        <f t="shared" si="21"/>
        <v>12.626474284742217</v>
      </c>
    </row>
    <row r="196" spans="1:31" x14ac:dyDescent="0.25">
      <c r="A196" s="70" t="s">
        <v>271</v>
      </c>
      <c r="B196" s="70" t="s">
        <v>563</v>
      </c>
      <c r="C196" s="77">
        <v>13.846373141936899</v>
      </c>
      <c r="D196" s="77">
        <v>13.768368835794901</v>
      </c>
      <c r="E196" s="77">
        <v>13.276975903493099</v>
      </c>
      <c r="F196" s="77">
        <v>13.330720456262799</v>
      </c>
      <c r="G196" s="77">
        <v>13.1835628904113</v>
      </c>
      <c r="H196" s="77">
        <v>13.385378784481301</v>
      </c>
      <c r="I196" s="77">
        <v>12.7771493513893</v>
      </c>
      <c r="J196" s="77">
        <v>12.035770349568301</v>
      </c>
      <c r="L196" s="204" t="s">
        <v>271</v>
      </c>
      <c r="M196" s="205" t="s">
        <v>935</v>
      </c>
      <c r="N196" s="201">
        <v>1105</v>
      </c>
      <c r="O196" s="201">
        <v>1194</v>
      </c>
      <c r="P196" s="201">
        <v>1221</v>
      </c>
      <c r="Q196" s="201">
        <v>1109</v>
      </c>
      <c r="R196" s="201">
        <v>1197</v>
      </c>
      <c r="S196" s="201">
        <v>1363</v>
      </c>
      <c r="T196" s="201">
        <v>1343</v>
      </c>
      <c r="U196" s="201"/>
      <c r="W196" s="70" t="s">
        <v>271</v>
      </c>
      <c r="X196" s="70" t="s">
        <v>563</v>
      </c>
      <c r="Y196" s="201">
        <f t="shared" si="15"/>
        <v>12.530654427092216</v>
      </c>
      <c r="Z196" s="201">
        <f t="shared" si="16"/>
        <v>11.531297182407791</v>
      </c>
      <c r="AA196" s="201">
        <f t="shared" si="17"/>
        <v>10.873854138814988</v>
      </c>
      <c r="AB196" s="201">
        <f t="shared" si="18"/>
        <v>12.020487336576014</v>
      </c>
      <c r="AC196" s="201">
        <f t="shared" si="19"/>
        <v>11.013837001179031</v>
      </c>
      <c r="AD196" s="201">
        <f t="shared" si="20"/>
        <v>9.8205273547184895</v>
      </c>
      <c r="AE196" s="201">
        <f t="shared" si="21"/>
        <v>9.5138863375944158</v>
      </c>
    </row>
    <row r="197" spans="1:31" x14ac:dyDescent="0.25">
      <c r="A197" s="70" t="s">
        <v>272</v>
      </c>
      <c r="B197" s="70" t="s">
        <v>564</v>
      </c>
      <c r="C197" s="77">
        <v>34.433529669821098</v>
      </c>
      <c r="D197" s="77">
        <v>33.415758764738101</v>
      </c>
      <c r="E197" s="77">
        <v>33.265135883208202</v>
      </c>
      <c r="F197" s="77">
        <v>34.396165988295003</v>
      </c>
      <c r="G197" s="77">
        <v>33.069700370790301</v>
      </c>
      <c r="H197" s="77">
        <v>33.476634394759003</v>
      </c>
      <c r="I197" s="77">
        <v>31.2795804416671</v>
      </c>
      <c r="J197" s="77">
        <v>30.202530910524601</v>
      </c>
      <c r="L197" s="204" t="s">
        <v>272</v>
      </c>
      <c r="M197" s="205" t="s">
        <v>936</v>
      </c>
      <c r="N197" s="201">
        <v>1654</v>
      </c>
      <c r="O197" s="201">
        <v>1601</v>
      </c>
      <c r="P197" s="201">
        <v>1645</v>
      </c>
      <c r="Q197" s="201">
        <v>1854</v>
      </c>
      <c r="R197" s="201">
        <v>1953</v>
      </c>
      <c r="S197" s="201">
        <v>2005</v>
      </c>
      <c r="T197" s="201">
        <v>1896</v>
      </c>
      <c r="U197" s="201"/>
      <c r="W197" s="70" t="s">
        <v>272</v>
      </c>
      <c r="X197" s="70" t="s">
        <v>564</v>
      </c>
      <c r="Y197" s="201">
        <f t="shared" si="15"/>
        <v>20.818337164341653</v>
      </c>
      <c r="Z197" s="201">
        <f t="shared" si="16"/>
        <v>20.87180435024241</v>
      </c>
      <c r="AA197" s="201">
        <f t="shared" si="17"/>
        <v>20.221967102254226</v>
      </c>
      <c r="AB197" s="201">
        <f t="shared" si="18"/>
        <v>18.552408839425567</v>
      </c>
      <c r="AC197" s="201">
        <f t="shared" si="19"/>
        <v>16.932770287143011</v>
      </c>
      <c r="AD197" s="201">
        <f t="shared" si="20"/>
        <v>16.696575757984544</v>
      </c>
      <c r="AE197" s="201">
        <f t="shared" si="21"/>
        <v>16.497669009318091</v>
      </c>
    </row>
    <row r="198" spans="1:31" x14ac:dyDescent="0.25">
      <c r="A198" s="70" t="s">
        <v>273</v>
      </c>
      <c r="B198" s="70" t="s">
        <v>565</v>
      </c>
      <c r="C198" s="77">
        <v>72.481714341129702</v>
      </c>
      <c r="D198" s="77">
        <v>74.048790907235102</v>
      </c>
      <c r="E198" s="77">
        <v>74.249961561041104</v>
      </c>
      <c r="F198" s="77">
        <v>69.352377063784701</v>
      </c>
      <c r="G198" s="77">
        <v>65.378889115432202</v>
      </c>
      <c r="H198" s="77">
        <v>64.743774946988395</v>
      </c>
      <c r="I198" s="77">
        <v>90.507973350113701</v>
      </c>
      <c r="J198" s="77">
        <v>77.579175186772204</v>
      </c>
      <c r="L198" s="204" t="s">
        <v>273</v>
      </c>
      <c r="M198" s="205" t="s">
        <v>937</v>
      </c>
      <c r="N198" s="201">
        <v>2939</v>
      </c>
      <c r="O198" s="201">
        <v>2863</v>
      </c>
      <c r="P198" s="201">
        <v>2894</v>
      </c>
      <c r="Q198" s="201">
        <v>3234</v>
      </c>
      <c r="R198" s="201">
        <v>3362</v>
      </c>
      <c r="S198" s="201">
        <v>3587</v>
      </c>
      <c r="T198" s="201">
        <v>3835</v>
      </c>
      <c r="U198" s="201"/>
      <c r="W198" s="70" t="s">
        <v>273</v>
      </c>
      <c r="X198" s="70" t="s">
        <v>565</v>
      </c>
      <c r="Y198" s="201">
        <f t="shared" si="15"/>
        <v>24.662032780241478</v>
      </c>
      <c r="Z198" s="201">
        <f t="shared" si="16"/>
        <v>25.864055503749601</v>
      </c>
      <c r="AA198" s="201">
        <f t="shared" si="17"/>
        <v>25.656517470988632</v>
      </c>
      <c r="AB198" s="201">
        <f t="shared" si="18"/>
        <v>21.44476718113318</v>
      </c>
      <c r="AC198" s="201">
        <f t="shared" si="19"/>
        <v>19.446427458486674</v>
      </c>
      <c r="AD198" s="201">
        <f t="shared" si="20"/>
        <v>18.049560899634344</v>
      </c>
      <c r="AE198" s="201">
        <f t="shared" si="21"/>
        <v>23.600514563263022</v>
      </c>
    </row>
    <row r="199" spans="1:31" x14ac:dyDescent="0.25">
      <c r="A199" s="70" t="s">
        <v>274</v>
      </c>
      <c r="B199" s="70" t="s">
        <v>566</v>
      </c>
      <c r="C199" s="77">
        <v>54.893463870020597</v>
      </c>
      <c r="D199" s="77">
        <v>53.029192400290398</v>
      </c>
      <c r="E199" s="77">
        <v>52.019005400571899</v>
      </c>
      <c r="F199" s="77">
        <v>49.3802135054448</v>
      </c>
      <c r="G199" s="77">
        <v>46.8829310759142</v>
      </c>
      <c r="H199" s="77">
        <v>46.269448064101297</v>
      </c>
      <c r="I199" s="77">
        <v>42.976914237037001</v>
      </c>
      <c r="J199" s="77">
        <v>41.982146150640901</v>
      </c>
      <c r="L199" s="204" t="s">
        <v>274</v>
      </c>
      <c r="M199" s="205" t="s">
        <v>938</v>
      </c>
      <c r="N199" s="201">
        <v>2549</v>
      </c>
      <c r="O199" s="201">
        <v>2684</v>
      </c>
      <c r="P199" s="201">
        <v>2650</v>
      </c>
      <c r="Q199" s="201">
        <v>2607</v>
      </c>
      <c r="R199" s="201">
        <v>2712</v>
      </c>
      <c r="S199" s="201">
        <v>2832</v>
      </c>
      <c r="T199" s="201">
        <v>2963</v>
      </c>
      <c r="U199" s="201"/>
      <c r="W199" s="70" t="s">
        <v>274</v>
      </c>
      <c r="X199" s="70" t="s">
        <v>566</v>
      </c>
      <c r="Y199" s="201">
        <f t="shared" si="15"/>
        <v>21.53529378972954</v>
      </c>
      <c r="Z199" s="201">
        <f t="shared" si="16"/>
        <v>19.757523248990463</v>
      </c>
      <c r="AA199" s="201">
        <f t="shared" si="17"/>
        <v>19.629813358706379</v>
      </c>
      <c r="AB199" s="201">
        <f t="shared" si="18"/>
        <v>18.941393749691141</v>
      </c>
      <c r="AC199" s="201">
        <f t="shared" si="19"/>
        <v>17.28721647341969</v>
      </c>
      <c r="AD199" s="201">
        <f t="shared" si="20"/>
        <v>16.338081943538594</v>
      </c>
      <c r="AE199" s="201">
        <f t="shared" si="21"/>
        <v>14.504527248409383</v>
      </c>
    </row>
    <row r="200" spans="1:31" x14ac:dyDescent="0.25">
      <c r="A200" s="70" t="s">
        <v>275</v>
      </c>
      <c r="B200" s="70" t="s">
        <v>567</v>
      </c>
      <c r="C200" s="77">
        <v>89.227046817183407</v>
      </c>
      <c r="D200" s="77">
        <v>88.800834533343206</v>
      </c>
      <c r="E200" s="77">
        <v>83.727898919970698</v>
      </c>
      <c r="F200" s="77">
        <v>87.888048959732004</v>
      </c>
      <c r="G200" s="77">
        <v>86.012976246285604</v>
      </c>
      <c r="H200" s="77">
        <v>83.313162096938498</v>
      </c>
      <c r="I200" s="77">
        <v>74.5341461893169</v>
      </c>
      <c r="J200" s="77">
        <v>74.947631191570807</v>
      </c>
      <c r="L200" s="204" t="s">
        <v>275</v>
      </c>
      <c r="M200" s="205" t="s">
        <v>939</v>
      </c>
      <c r="N200" s="201">
        <v>3312</v>
      </c>
      <c r="O200" s="201">
        <v>3280</v>
      </c>
      <c r="P200" s="201">
        <v>3278</v>
      </c>
      <c r="Q200" s="201">
        <v>3388</v>
      </c>
      <c r="R200" s="201">
        <v>3596</v>
      </c>
      <c r="S200" s="201">
        <v>4019</v>
      </c>
      <c r="T200" s="201">
        <v>4061</v>
      </c>
      <c r="U200" s="201"/>
      <c r="W200" s="70" t="s">
        <v>275</v>
      </c>
      <c r="X200" s="70" t="s">
        <v>567</v>
      </c>
      <c r="Y200" s="201">
        <f t="shared" si="15"/>
        <v>26.940533459294507</v>
      </c>
      <c r="Z200" s="201">
        <f t="shared" si="16"/>
        <v>27.073425162604636</v>
      </c>
      <c r="AA200" s="201">
        <f t="shared" si="17"/>
        <v>25.542373068935539</v>
      </c>
      <c r="AB200" s="201">
        <f t="shared" si="18"/>
        <v>25.940982573710745</v>
      </c>
      <c r="AC200" s="201">
        <f t="shared" si="19"/>
        <v>23.919070146353061</v>
      </c>
      <c r="AD200" s="201">
        <f t="shared" si="20"/>
        <v>20.729823860895372</v>
      </c>
      <c r="AE200" s="201">
        <f t="shared" si="21"/>
        <v>18.353643484195249</v>
      </c>
    </row>
    <row r="201" spans="1:31" x14ac:dyDescent="0.25">
      <c r="A201" s="70" t="s">
        <v>276</v>
      </c>
      <c r="B201" s="70" t="s">
        <v>568</v>
      </c>
      <c r="C201" s="77">
        <v>318.79455036955397</v>
      </c>
      <c r="D201" s="77">
        <v>303.12430814055102</v>
      </c>
      <c r="E201" s="77">
        <v>289.600113712123</v>
      </c>
      <c r="F201" s="77">
        <v>287.2300759721</v>
      </c>
      <c r="G201" s="77">
        <v>288.67001777710499</v>
      </c>
      <c r="H201" s="77">
        <v>278.126323151919</v>
      </c>
      <c r="I201" s="77">
        <v>268.05148773701802</v>
      </c>
      <c r="J201" s="77">
        <v>271.692045298251</v>
      </c>
      <c r="L201" s="204" t="s">
        <v>276</v>
      </c>
      <c r="M201" s="205" t="s">
        <v>940</v>
      </c>
      <c r="N201" s="201">
        <v>37593</v>
      </c>
      <c r="O201" s="201">
        <v>39172</v>
      </c>
      <c r="P201" s="201">
        <v>39493</v>
      </c>
      <c r="Q201" s="201">
        <v>40763</v>
      </c>
      <c r="R201" s="201">
        <v>43461</v>
      </c>
      <c r="S201" s="201">
        <v>45481</v>
      </c>
      <c r="T201" s="201">
        <v>48015</v>
      </c>
      <c r="U201" s="201"/>
      <c r="W201" s="70" t="s">
        <v>276</v>
      </c>
      <c r="X201" s="70" t="s">
        <v>568</v>
      </c>
      <c r="Y201" s="201">
        <f t="shared" ref="Y201:Y264" si="22">(C201*1000)/N201</f>
        <v>8.4801572199492981</v>
      </c>
      <c r="Z201" s="201">
        <f t="shared" ref="Z201:Z264" si="23">(D201*1000)/O201</f>
        <v>7.7382903129927252</v>
      </c>
      <c r="AA201" s="201">
        <f t="shared" ref="AA201:AA264" si="24">(E201*1000)/P201</f>
        <v>7.3329479581729169</v>
      </c>
      <c r="AB201" s="201">
        <f t="shared" ref="AB201:AB264" si="25">(F201*1000)/Q201</f>
        <v>7.0463429083261788</v>
      </c>
      <c r="AC201" s="201">
        <f t="shared" ref="AC201:AC264" si="26">(G201*1000)/R201</f>
        <v>6.6420473016521706</v>
      </c>
      <c r="AD201" s="201">
        <f t="shared" ref="AD201:AD264" si="27">(H201*1000)/S201</f>
        <v>6.1152200512723773</v>
      </c>
      <c r="AE201" s="201">
        <f t="shared" ref="AE201:AE264" si="28">(I201*1000)/T201</f>
        <v>5.5826614128297001</v>
      </c>
    </row>
    <row r="202" spans="1:31" x14ac:dyDescent="0.25">
      <c r="A202" s="70" t="s">
        <v>277</v>
      </c>
      <c r="B202" s="70" t="s">
        <v>569</v>
      </c>
      <c r="C202" s="77">
        <v>136.94154445263101</v>
      </c>
      <c r="D202" s="77">
        <v>123.65661775911001</v>
      </c>
      <c r="E202" s="77">
        <v>123.388606281069</v>
      </c>
      <c r="F202" s="77">
        <v>125.831516875893</v>
      </c>
      <c r="G202" s="77">
        <v>120.30678214997801</v>
      </c>
      <c r="H202" s="77">
        <v>120.144711987764</v>
      </c>
      <c r="I202" s="77">
        <v>118.628254814459</v>
      </c>
      <c r="J202" s="77">
        <v>112.26527189006001</v>
      </c>
      <c r="L202" s="204" t="s">
        <v>277</v>
      </c>
      <c r="M202" s="205" t="s">
        <v>941</v>
      </c>
      <c r="N202" s="201">
        <v>6104</v>
      </c>
      <c r="O202" s="201">
        <v>6058</v>
      </c>
      <c r="P202" s="201">
        <v>6144</v>
      </c>
      <c r="Q202" s="201">
        <v>6470</v>
      </c>
      <c r="R202" s="201">
        <v>6641</v>
      </c>
      <c r="S202" s="201">
        <v>6782</v>
      </c>
      <c r="T202" s="201">
        <v>7145</v>
      </c>
      <c r="U202" s="201"/>
      <c r="W202" s="70" t="s">
        <v>277</v>
      </c>
      <c r="X202" s="70" t="s">
        <v>569</v>
      </c>
      <c r="Y202" s="201">
        <f t="shared" si="22"/>
        <v>22.434722223563401</v>
      </c>
      <c r="Z202" s="201">
        <f t="shared" si="23"/>
        <v>20.412119141483988</v>
      </c>
      <c r="AA202" s="201">
        <f t="shared" si="24"/>
        <v>20.082780970226075</v>
      </c>
      <c r="AB202" s="201">
        <f t="shared" si="25"/>
        <v>19.448457013275579</v>
      </c>
      <c r="AC202" s="201">
        <f t="shared" si="26"/>
        <v>18.11576301008553</v>
      </c>
      <c r="AD202" s="201">
        <f t="shared" si="27"/>
        <v>17.715233262719551</v>
      </c>
      <c r="AE202" s="201">
        <f t="shared" si="28"/>
        <v>16.602974781589783</v>
      </c>
    </row>
    <row r="203" spans="1:31" x14ac:dyDescent="0.25">
      <c r="A203" s="70" t="s">
        <v>278</v>
      </c>
      <c r="B203" s="70" t="s">
        <v>570</v>
      </c>
      <c r="C203" s="77">
        <v>51.119767937259603</v>
      </c>
      <c r="D203" s="77">
        <v>49.052032037742599</v>
      </c>
      <c r="E203" s="77">
        <v>51.410064771420799</v>
      </c>
      <c r="F203" s="77">
        <v>47.400671082931602</v>
      </c>
      <c r="G203" s="77">
        <v>46.505262570165797</v>
      </c>
      <c r="H203" s="77">
        <v>47.271590328121697</v>
      </c>
      <c r="I203" s="77">
        <v>44.503228845290899</v>
      </c>
      <c r="J203" s="77">
        <v>42.0831833747364</v>
      </c>
      <c r="L203" s="204" t="s">
        <v>278</v>
      </c>
      <c r="M203" s="205" t="s">
        <v>942</v>
      </c>
      <c r="N203" s="201">
        <v>2567</v>
      </c>
      <c r="O203" s="201">
        <v>2563</v>
      </c>
      <c r="P203" s="201">
        <v>2641</v>
      </c>
      <c r="Q203" s="201">
        <v>2721</v>
      </c>
      <c r="R203" s="201">
        <v>2721</v>
      </c>
      <c r="S203" s="201">
        <v>2815</v>
      </c>
      <c r="T203" s="201">
        <v>2779</v>
      </c>
      <c r="U203" s="201"/>
      <c r="W203" s="70" t="s">
        <v>278</v>
      </c>
      <c r="X203" s="70" t="s">
        <v>570</v>
      </c>
      <c r="Y203" s="201">
        <f t="shared" si="22"/>
        <v>19.914206442251501</v>
      </c>
      <c r="Z203" s="201">
        <f t="shared" si="23"/>
        <v>19.138522059205069</v>
      </c>
      <c r="AA203" s="201">
        <f t="shared" si="24"/>
        <v>19.466135846808331</v>
      </c>
      <c r="AB203" s="201">
        <f t="shared" si="25"/>
        <v>17.420312783142816</v>
      </c>
      <c r="AC203" s="201">
        <f t="shared" si="26"/>
        <v>17.091239459818375</v>
      </c>
      <c r="AD203" s="201">
        <f t="shared" si="27"/>
        <v>16.792749672512148</v>
      </c>
      <c r="AE203" s="201">
        <f t="shared" si="28"/>
        <v>16.014116173188519</v>
      </c>
    </row>
    <row r="204" spans="1:31" x14ac:dyDescent="0.25">
      <c r="A204" s="70" t="s">
        <v>279</v>
      </c>
      <c r="B204" s="70" t="s">
        <v>571</v>
      </c>
      <c r="C204" s="77">
        <v>103.743084636787</v>
      </c>
      <c r="D204" s="77">
        <v>91.306863115682106</v>
      </c>
      <c r="E204" s="77">
        <v>89.841949254709704</v>
      </c>
      <c r="F204" s="77">
        <v>89.418089294533701</v>
      </c>
      <c r="G204" s="77">
        <v>89.128108991747695</v>
      </c>
      <c r="H204" s="77">
        <v>91.206021433425704</v>
      </c>
      <c r="I204" s="77">
        <v>87.895035741712306</v>
      </c>
      <c r="J204" s="77">
        <v>79.023315211854595</v>
      </c>
      <c r="L204" s="204" t="s">
        <v>279</v>
      </c>
      <c r="M204" s="205" t="s">
        <v>943</v>
      </c>
      <c r="N204" s="201">
        <v>3204</v>
      </c>
      <c r="O204" s="201">
        <v>3307</v>
      </c>
      <c r="P204" s="201">
        <v>3514</v>
      </c>
      <c r="Q204" s="201">
        <v>3560</v>
      </c>
      <c r="R204" s="201">
        <v>3595</v>
      </c>
      <c r="S204" s="201">
        <v>4129</v>
      </c>
      <c r="T204" s="201">
        <v>4065</v>
      </c>
      <c r="U204" s="201"/>
      <c r="W204" s="70" t="s">
        <v>279</v>
      </c>
      <c r="X204" s="70" t="s">
        <v>571</v>
      </c>
      <c r="Y204" s="201">
        <f t="shared" si="22"/>
        <v>32.379239899122034</v>
      </c>
      <c r="Z204" s="201">
        <f t="shared" si="23"/>
        <v>27.610179351582129</v>
      </c>
      <c r="AA204" s="201">
        <f t="shared" si="24"/>
        <v>25.566860914829171</v>
      </c>
      <c r="AB204" s="201">
        <f t="shared" si="25"/>
        <v>25.117440813071262</v>
      </c>
      <c r="AC204" s="201">
        <f t="shared" si="26"/>
        <v>24.792241722322029</v>
      </c>
      <c r="AD204" s="201">
        <f t="shared" si="27"/>
        <v>22.089130887242845</v>
      </c>
      <c r="AE204" s="201">
        <f t="shared" si="28"/>
        <v>21.622395016411389</v>
      </c>
    </row>
    <row r="205" spans="1:31" x14ac:dyDescent="0.25">
      <c r="A205" s="70" t="s">
        <v>280</v>
      </c>
      <c r="B205" s="70" t="s">
        <v>572</v>
      </c>
      <c r="C205" s="77">
        <v>106.75069501722599</v>
      </c>
      <c r="D205" s="77">
        <v>104.26552356986601</v>
      </c>
      <c r="E205" s="77">
        <v>97.101305555465004</v>
      </c>
      <c r="F205" s="77">
        <v>97.254207167764804</v>
      </c>
      <c r="G205" s="77">
        <v>94.018916455112205</v>
      </c>
      <c r="H205" s="77">
        <v>92.782402316836894</v>
      </c>
      <c r="I205" s="77">
        <v>90.260290833069902</v>
      </c>
      <c r="J205" s="77">
        <v>88.600392332661102</v>
      </c>
      <c r="L205" s="204" t="s">
        <v>280</v>
      </c>
      <c r="M205" s="205" t="s">
        <v>944</v>
      </c>
      <c r="N205" s="201">
        <v>7986</v>
      </c>
      <c r="O205" s="201">
        <v>6951</v>
      </c>
      <c r="P205" s="201">
        <v>6958</v>
      </c>
      <c r="Q205" s="201">
        <v>7756</v>
      </c>
      <c r="R205" s="201">
        <v>7785</v>
      </c>
      <c r="S205" s="201">
        <v>8997</v>
      </c>
      <c r="T205" s="201">
        <v>9659</v>
      </c>
      <c r="U205" s="201"/>
      <c r="W205" s="70" t="s">
        <v>280</v>
      </c>
      <c r="X205" s="70" t="s">
        <v>572</v>
      </c>
      <c r="Y205" s="201">
        <f t="shared" si="22"/>
        <v>13.3672295288287</v>
      </c>
      <c r="Z205" s="201">
        <f t="shared" si="23"/>
        <v>15.000075322955835</v>
      </c>
      <c r="AA205" s="201">
        <f t="shared" si="24"/>
        <v>13.955347162326101</v>
      </c>
      <c r="AB205" s="201">
        <f t="shared" si="25"/>
        <v>12.539222172223415</v>
      </c>
      <c r="AC205" s="201">
        <f t="shared" si="26"/>
        <v>12.07693210727196</v>
      </c>
      <c r="AD205" s="201">
        <f t="shared" si="27"/>
        <v>10.312593344096575</v>
      </c>
      <c r="AE205" s="201">
        <f t="shared" si="28"/>
        <v>9.3446827656144418</v>
      </c>
    </row>
    <row r="206" spans="1:31" x14ac:dyDescent="0.25">
      <c r="A206" s="70" t="s">
        <v>281</v>
      </c>
      <c r="B206" s="70" t="s">
        <v>573</v>
      </c>
      <c r="C206" s="77">
        <v>95.998765322563401</v>
      </c>
      <c r="D206" s="77">
        <v>89.214176617363293</v>
      </c>
      <c r="E206" s="77">
        <v>86.242331526264906</v>
      </c>
      <c r="F206" s="77">
        <v>88.353534223066006</v>
      </c>
      <c r="G206" s="77">
        <v>85.648633826413601</v>
      </c>
      <c r="H206" s="77">
        <v>89.3880330233915</v>
      </c>
      <c r="I206" s="77">
        <v>88.617958386828704</v>
      </c>
      <c r="J206" s="77">
        <v>88.810104057422805</v>
      </c>
      <c r="L206" s="204" t="s">
        <v>281</v>
      </c>
      <c r="M206" s="205" t="s">
        <v>945</v>
      </c>
      <c r="N206" s="201">
        <v>3415</v>
      </c>
      <c r="O206" s="201">
        <v>3665</v>
      </c>
      <c r="P206" s="201">
        <v>3686</v>
      </c>
      <c r="Q206" s="201">
        <v>3947</v>
      </c>
      <c r="R206" s="201">
        <v>4121</v>
      </c>
      <c r="S206" s="201">
        <v>4396</v>
      </c>
      <c r="T206" s="201">
        <v>4457</v>
      </c>
      <c r="U206" s="201"/>
      <c r="W206" s="70" t="s">
        <v>281</v>
      </c>
      <c r="X206" s="70" t="s">
        <v>573</v>
      </c>
      <c r="Y206" s="201">
        <f t="shared" si="22"/>
        <v>28.110912246724276</v>
      </c>
      <c r="Z206" s="201">
        <f t="shared" si="23"/>
        <v>24.342203715515222</v>
      </c>
      <c r="AA206" s="201">
        <f t="shared" si="24"/>
        <v>23.397268455307898</v>
      </c>
      <c r="AB206" s="201">
        <f t="shared" si="25"/>
        <v>22.38498460173955</v>
      </c>
      <c r="AC206" s="201">
        <f t="shared" si="26"/>
        <v>20.783458827084104</v>
      </c>
      <c r="AD206" s="201">
        <f t="shared" si="27"/>
        <v>20.333947457550387</v>
      </c>
      <c r="AE206" s="201">
        <f t="shared" si="28"/>
        <v>19.882871524978395</v>
      </c>
    </row>
    <row r="207" spans="1:31" x14ac:dyDescent="0.25">
      <c r="A207" s="70" t="s">
        <v>282</v>
      </c>
      <c r="B207" s="70" t="s">
        <v>574</v>
      </c>
      <c r="C207" s="77">
        <v>45.528108765094103</v>
      </c>
      <c r="D207" s="77">
        <v>43.907420834704297</v>
      </c>
      <c r="E207" s="77">
        <v>43.625065453299896</v>
      </c>
      <c r="F207" s="77">
        <v>43.115187427518698</v>
      </c>
      <c r="G207" s="77">
        <v>42.3579409436433</v>
      </c>
      <c r="H207" s="77">
        <v>42.707038229679803</v>
      </c>
      <c r="I207" s="77">
        <v>40.705377491546599</v>
      </c>
      <c r="J207" s="77">
        <v>42.086674030584497</v>
      </c>
      <c r="L207" s="204" t="s">
        <v>282</v>
      </c>
      <c r="M207" s="205" t="s">
        <v>946</v>
      </c>
      <c r="N207" s="201">
        <v>1143</v>
      </c>
      <c r="O207" s="201">
        <v>1159</v>
      </c>
      <c r="P207" s="201">
        <v>1190</v>
      </c>
      <c r="Q207" s="201">
        <v>1289</v>
      </c>
      <c r="R207" s="201">
        <v>1417</v>
      </c>
      <c r="S207" s="201">
        <v>1517</v>
      </c>
      <c r="T207" s="201">
        <v>1658</v>
      </c>
      <c r="U207" s="201"/>
      <c r="W207" s="70" t="s">
        <v>282</v>
      </c>
      <c r="X207" s="70" t="s">
        <v>574</v>
      </c>
      <c r="Y207" s="201">
        <f t="shared" si="22"/>
        <v>39.832116154937971</v>
      </c>
      <c r="Z207" s="201">
        <f t="shared" si="23"/>
        <v>37.883883377656858</v>
      </c>
      <c r="AA207" s="201">
        <f t="shared" si="24"/>
        <v>36.659718868319239</v>
      </c>
      <c r="AB207" s="201">
        <f t="shared" si="25"/>
        <v>33.448555025227854</v>
      </c>
      <c r="AC207" s="201">
        <f t="shared" si="26"/>
        <v>29.892689445055257</v>
      </c>
      <c r="AD207" s="201">
        <f t="shared" si="27"/>
        <v>28.1522994262886</v>
      </c>
      <c r="AE207" s="201">
        <f t="shared" si="28"/>
        <v>24.550891128797709</v>
      </c>
    </row>
    <row r="208" spans="1:31" x14ac:dyDescent="0.25">
      <c r="A208" s="70" t="s">
        <v>283</v>
      </c>
      <c r="B208" s="70" t="s">
        <v>575</v>
      </c>
      <c r="C208" s="77">
        <v>28.638559780050599</v>
      </c>
      <c r="D208" s="77">
        <v>27.021022305503699</v>
      </c>
      <c r="E208" s="77">
        <v>25.668554080071399</v>
      </c>
      <c r="F208" s="77">
        <v>25.8264559802418</v>
      </c>
      <c r="G208" s="77">
        <v>26.908376523668501</v>
      </c>
      <c r="H208" s="77">
        <v>26.4159205459747</v>
      </c>
      <c r="I208" s="77">
        <v>26.170021653730501</v>
      </c>
      <c r="J208" s="77">
        <v>24.492315219096501</v>
      </c>
      <c r="L208" s="204" t="s">
        <v>283</v>
      </c>
      <c r="M208" s="205" t="s">
        <v>947</v>
      </c>
      <c r="N208" s="201">
        <v>1555</v>
      </c>
      <c r="O208" s="201">
        <v>1588</v>
      </c>
      <c r="P208" s="201">
        <v>1442</v>
      </c>
      <c r="Q208" s="201">
        <v>1557</v>
      </c>
      <c r="R208" s="201">
        <v>1616</v>
      </c>
      <c r="S208" s="201">
        <v>1679</v>
      </c>
      <c r="T208" s="201">
        <v>1862</v>
      </c>
      <c r="U208" s="201"/>
      <c r="W208" s="70" t="s">
        <v>283</v>
      </c>
      <c r="X208" s="70" t="s">
        <v>575</v>
      </c>
      <c r="Y208" s="201">
        <f t="shared" si="22"/>
        <v>18.417080244405529</v>
      </c>
      <c r="Z208" s="201">
        <f t="shared" si="23"/>
        <v>17.015757119334822</v>
      </c>
      <c r="AA208" s="201">
        <f t="shared" si="24"/>
        <v>17.800661636665325</v>
      </c>
      <c r="AB208" s="201">
        <f t="shared" si="25"/>
        <v>16.587319190906744</v>
      </c>
      <c r="AC208" s="201">
        <f t="shared" si="26"/>
        <v>16.651223096329517</v>
      </c>
      <c r="AD208" s="201">
        <f t="shared" si="27"/>
        <v>15.733127186405419</v>
      </c>
      <c r="AE208" s="201">
        <f t="shared" si="28"/>
        <v>14.054791435945489</v>
      </c>
    </row>
    <row r="209" spans="1:31" x14ac:dyDescent="0.25">
      <c r="A209" s="70" t="s">
        <v>284</v>
      </c>
      <c r="B209" s="70" t="s">
        <v>576</v>
      </c>
      <c r="C209" s="77">
        <v>72.573996198707903</v>
      </c>
      <c r="D209" s="77">
        <v>73.932277550155504</v>
      </c>
      <c r="E209" s="77">
        <v>72.113263096702298</v>
      </c>
      <c r="F209" s="77">
        <v>69.750093711307699</v>
      </c>
      <c r="G209" s="77">
        <v>66.820909648392103</v>
      </c>
      <c r="H209" s="77">
        <v>66.033946334952006</v>
      </c>
      <c r="I209" s="77">
        <v>63.534962583792598</v>
      </c>
      <c r="J209" s="77">
        <v>61.8403429293447</v>
      </c>
      <c r="L209" s="204" t="s">
        <v>284</v>
      </c>
      <c r="M209" s="205" t="s">
        <v>948</v>
      </c>
      <c r="N209" s="201">
        <v>5653</v>
      </c>
      <c r="O209" s="201">
        <v>5224</v>
      </c>
      <c r="P209" s="201">
        <v>5262</v>
      </c>
      <c r="Q209" s="201">
        <v>6004</v>
      </c>
      <c r="R209" s="201">
        <v>6165</v>
      </c>
      <c r="S209" s="201">
        <v>6770</v>
      </c>
      <c r="T209" s="201">
        <v>7167</v>
      </c>
      <c r="U209" s="201"/>
      <c r="W209" s="70" t="s">
        <v>284</v>
      </c>
      <c r="X209" s="70" t="s">
        <v>576</v>
      </c>
      <c r="Y209" s="201">
        <f t="shared" si="22"/>
        <v>12.838138368779038</v>
      </c>
      <c r="Z209" s="201">
        <f t="shared" si="23"/>
        <v>14.152426789845999</v>
      </c>
      <c r="AA209" s="201">
        <f t="shared" si="24"/>
        <v>13.704534986070373</v>
      </c>
      <c r="AB209" s="201">
        <f t="shared" si="25"/>
        <v>11.617270771370368</v>
      </c>
      <c r="AC209" s="201">
        <f t="shared" si="26"/>
        <v>10.838752578814615</v>
      </c>
      <c r="AD209" s="201">
        <f t="shared" si="27"/>
        <v>9.7539064010268852</v>
      </c>
      <c r="AE209" s="201">
        <f t="shared" si="28"/>
        <v>8.8649312939573885</v>
      </c>
    </row>
    <row r="210" spans="1:31" x14ac:dyDescent="0.25">
      <c r="A210" s="70" t="s">
        <v>285</v>
      </c>
      <c r="B210" s="70" t="s">
        <v>577</v>
      </c>
      <c r="C210" s="77">
        <v>65.087433309683703</v>
      </c>
      <c r="D210" s="77">
        <v>64.668218850128198</v>
      </c>
      <c r="E210" s="77">
        <v>72.038976717536798</v>
      </c>
      <c r="F210" s="77">
        <v>69.964067458706396</v>
      </c>
      <c r="G210" s="77">
        <v>69.806994074060697</v>
      </c>
      <c r="H210" s="77">
        <v>67.479330880591405</v>
      </c>
      <c r="I210" s="77">
        <v>67.902056165097903</v>
      </c>
      <c r="J210" s="77">
        <v>69.9023268692751</v>
      </c>
      <c r="L210" s="204" t="s">
        <v>285</v>
      </c>
      <c r="M210" s="205" t="s">
        <v>949</v>
      </c>
      <c r="N210" s="201">
        <v>1772</v>
      </c>
      <c r="O210" s="201">
        <v>1684</v>
      </c>
      <c r="P210" s="201">
        <v>1641</v>
      </c>
      <c r="Q210" s="201">
        <v>1706</v>
      </c>
      <c r="R210" s="201">
        <v>1831</v>
      </c>
      <c r="S210" s="201">
        <v>1814</v>
      </c>
      <c r="T210" s="201">
        <v>2181</v>
      </c>
      <c r="U210" s="201"/>
      <c r="W210" s="70" t="s">
        <v>285</v>
      </c>
      <c r="X210" s="70" t="s">
        <v>577</v>
      </c>
      <c r="Y210" s="201">
        <f t="shared" si="22"/>
        <v>36.731057172507732</v>
      </c>
      <c r="Z210" s="201">
        <f t="shared" si="23"/>
        <v>38.401555136655702</v>
      </c>
      <c r="AA210" s="201">
        <f t="shared" si="24"/>
        <v>43.89943736595783</v>
      </c>
      <c r="AB210" s="201">
        <f t="shared" si="25"/>
        <v>41.01059053851489</v>
      </c>
      <c r="AC210" s="201">
        <f t="shared" si="26"/>
        <v>38.125065032255982</v>
      </c>
      <c r="AD210" s="201">
        <f t="shared" si="27"/>
        <v>37.199190121604964</v>
      </c>
      <c r="AE210" s="201">
        <f t="shared" si="28"/>
        <v>31.133450786381434</v>
      </c>
    </row>
    <row r="211" spans="1:31" x14ac:dyDescent="0.25">
      <c r="A211" s="70" t="s">
        <v>286</v>
      </c>
      <c r="B211" s="70" t="s">
        <v>578</v>
      </c>
      <c r="C211" s="77">
        <v>47.249422683530398</v>
      </c>
      <c r="D211" s="77">
        <v>46.730885547584997</v>
      </c>
      <c r="E211" s="77">
        <v>43.739084174505997</v>
      </c>
      <c r="F211" s="77">
        <v>45.802437191532299</v>
      </c>
      <c r="G211" s="77">
        <v>45.148541736923399</v>
      </c>
      <c r="H211" s="77">
        <v>43.470441304182003</v>
      </c>
      <c r="I211" s="77">
        <v>44.394955475693997</v>
      </c>
      <c r="J211" s="77">
        <v>39.129123760237597</v>
      </c>
      <c r="L211" s="204" t="s">
        <v>286</v>
      </c>
      <c r="M211" s="205" t="s">
        <v>950</v>
      </c>
      <c r="N211" s="201">
        <v>1824</v>
      </c>
      <c r="O211" s="201">
        <v>1922</v>
      </c>
      <c r="P211" s="201">
        <v>1717</v>
      </c>
      <c r="Q211" s="201">
        <v>1870</v>
      </c>
      <c r="R211" s="201">
        <v>1843</v>
      </c>
      <c r="S211" s="201">
        <v>2057</v>
      </c>
      <c r="T211" s="201">
        <v>2099</v>
      </c>
      <c r="U211" s="201"/>
      <c r="W211" s="70" t="s">
        <v>286</v>
      </c>
      <c r="X211" s="70" t="s">
        <v>578</v>
      </c>
      <c r="Y211" s="201">
        <f t="shared" si="22"/>
        <v>25.904288751935525</v>
      </c>
      <c r="Z211" s="201">
        <f t="shared" si="23"/>
        <v>24.313676143384495</v>
      </c>
      <c r="AA211" s="201">
        <f t="shared" si="24"/>
        <v>25.474131726561442</v>
      </c>
      <c r="AB211" s="201">
        <f t="shared" si="25"/>
        <v>24.493281920605508</v>
      </c>
      <c r="AC211" s="201">
        <f t="shared" si="26"/>
        <v>24.497309678200434</v>
      </c>
      <c r="AD211" s="201">
        <f t="shared" si="27"/>
        <v>21.132932087594554</v>
      </c>
      <c r="AE211" s="201">
        <f t="shared" si="28"/>
        <v>21.150526667791329</v>
      </c>
    </row>
    <row r="212" spans="1:31" x14ac:dyDescent="0.25">
      <c r="A212" s="70" t="s">
        <v>287</v>
      </c>
      <c r="B212" s="70" t="s">
        <v>579</v>
      </c>
      <c r="C212" s="77">
        <v>32.944771418153103</v>
      </c>
      <c r="D212" s="77">
        <v>35.3077284673032</v>
      </c>
      <c r="E212" s="77">
        <v>35.348028069995003</v>
      </c>
      <c r="F212" s="77">
        <v>36.113163596558302</v>
      </c>
      <c r="G212" s="77">
        <v>32.470802341930302</v>
      </c>
      <c r="H212" s="77">
        <v>28.938047950653601</v>
      </c>
      <c r="I212" s="77">
        <v>28.652125354078699</v>
      </c>
      <c r="J212" s="77">
        <v>24.650120641566499</v>
      </c>
      <c r="L212" s="204" t="s">
        <v>287</v>
      </c>
      <c r="M212" s="205" t="s">
        <v>951</v>
      </c>
      <c r="N212" s="201">
        <v>1096</v>
      </c>
      <c r="O212" s="201">
        <v>1096</v>
      </c>
      <c r="P212" s="201">
        <v>1177</v>
      </c>
      <c r="Q212" s="201">
        <v>1370</v>
      </c>
      <c r="R212" s="201">
        <v>1381</v>
      </c>
      <c r="S212" s="201">
        <v>1347</v>
      </c>
      <c r="T212" s="201">
        <v>1444</v>
      </c>
      <c r="U212" s="201"/>
      <c r="W212" s="70" t="s">
        <v>287</v>
      </c>
      <c r="X212" s="70" t="s">
        <v>579</v>
      </c>
      <c r="Y212" s="201">
        <f t="shared" si="22"/>
        <v>30.059098009263781</v>
      </c>
      <c r="Z212" s="201">
        <f t="shared" si="23"/>
        <v>32.215080718342335</v>
      </c>
      <c r="AA212" s="201">
        <f t="shared" si="24"/>
        <v>30.032309320301614</v>
      </c>
      <c r="AB212" s="201">
        <f t="shared" si="25"/>
        <v>26.359973428144748</v>
      </c>
      <c r="AC212" s="201">
        <f t="shared" si="26"/>
        <v>23.51252885005815</v>
      </c>
      <c r="AD212" s="201">
        <f t="shared" si="27"/>
        <v>21.483331811918042</v>
      </c>
      <c r="AE212" s="201">
        <f t="shared" si="28"/>
        <v>19.842192073461703</v>
      </c>
    </row>
    <row r="213" spans="1:31" x14ac:dyDescent="0.25">
      <c r="A213" s="70" t="s">
        <v>288</v>
      </c>
      <c r="B213" s="70" t="s">
        <v>580</v>
      </c>
      <c r="C213" s="77">
        <v>942.31832310349898</v>
      </c>
      <c r="D213" s="77">
        <v>879.64022156294095</v>
      </c>
      <c r="E213" s="77">
        <v>740.55265333882005</v>
      </c>
      <c r="F213" s="77">
        <v>692.70326273847195</v>
      </c>
      <c r="G213" s="77">
        <v>822.30295232629896</v>
      </c>
      <c r="H213" s="77">
        <v>834.45578416887997</v>
      </c>
      <c r="I213" s="77">
        <v>824.83775603921799</v>
      </c>
      <c r="J213" s="77">
        <v>718.12122003428897</v>
      </c>
      <c r="L213" s="204" t="s">
        <v>288</v>
      </c>
      <c r="M213" s="205" t="s">
        <v>68</v>
      </c>
      <c r="N213" s="201">
        <v>56137</v>
      </c>
      <c r="O213" s="201">
        <v>53951</v>
      </c>
      <c r="P213" s="201">
        <v>56124</v>
      </c>
      <c r="Q213" s="201">
        <v>60718</v>
      </c>
      <c r="R213" s="201">
        <v>66126</v>
      </c>
      <c r="S213" s="201">
        <v>71493</v>
      </c>
      <c r="T213" s="201">
        <v>73074</v>
      </c>
      <c r="U213" s="201"/>
      <c r="W213" s="70" t="s">
        <v>288</v>
      </c>
      <c r="X213" s="70" t="s">
        <v>580</v>
      </c>
      <c r="Y213" s="201">
        <f t="shared" si="22"/>
        <v>16.786047047464223</v>
      </c>
      <c r="Z213" s="201">
        <f t="shared" si="23"/>
        <v>16.304428491834091</v>
      </c>
      <c r="AA213" s="201">
        <f t="shared" si="24"/>
        <v>13.19493716304647</v>
      </c>
      <c r="AB213" s="201">
        <f t="shared" si="25"/>
        <v>11.408532276070884</v>
      </c>
      <c r="AC213" s="201">
        <f t="shared" si="26"/>
        <v>12.435395341110894</v>
      </c>
      <c r="AD213" s="201">
        <f t="shared" si="27"/>
        <v>11.671852966988096</v>
      </c>
      <c r="AE213" s="201">
        <f t="shared" si="28"/>
        <v>11.287705011895039</v>
      </c>
    </row>
    <row r="214" spans="1:31" x14ac:dyDescent="0.25">
      <c r="A214" s="70" t="s">
        <v>289</v>
      </c>
      <c r="B214" s="70" t="s">
        <v>581</v>
      </c>
      <c r="C214" s="77">
        <v>213.30092399251001</v>
      </c>
      <c r="D214" s="77">
        <v>208.837149465414</v>
      </c>
      <c r="E214" s="77">
        <v>206.34718489468699</v>
      </c>
      <c r="F214" s="77">
        <v>204.490070504177</v>
      </c>
      <c r="G214" s="77">
        <v>207.589800147136</v>
      </c>
      <c r="H214" s="77">
        <v>214.09917084451999</v>
      </c>
      <c r="I214" s="77">
        <v>206.14421495534799</v>
      </c>
      <c r="J214" s="77">
        <v>197.19300780361601</v>
      </c>
      <c r="L214" s="204" t="s">
        <v>289</v>
      </c>
      <c r="M214" s="205" t="s">
        <v>952</v>
      </c>
      <c r="N214" s="201">
        <v>6236</v>
      </c>
      <c r="O214" s="201">
        <v>7476</v>
      </c>
      <c r="P214" s="201">
        <v>7837</v>
      </c>
      <c r="Q214" s="201">
        <v>6043</v>
      </c>
      <c r="R214" s="201">
        <v>5969</v>
      </c>
      <c r="S214" s="201">
        <v>5651</v>
      </c>
      <c r="T214" s="201">
        <v>6014</v>
      </c>
      <c r="U214" s="201"/>
      <c r="W214" s="70" t="s">
        <v>289</v>
      </c>
      <c r="X214" s="70" t="s">
        <v>581</v>
      </c>
      <c r="Y214" s="201">
        <f t="shared" si="22"/>
        <v>34.20476651579699</v>
      </c>
      <c r="Z214" s="201">
        <f t="shared" si="23"/>
        <v>27.934343160167735</v>
      </c>
      <c r="AA214" s="201">
        <f t="shared" si="24"/>
        <v>26.329869196719024</v>
      </c>
      <c r="AB214" s="201">
        <f t="shared" si="25"/>
        <v>33.839164405788019</v>
      </c>
      <c r="AC214" s="201">
        <f t="shared" si="26"/>
        <v>34.777986287005533</v>
      </c>
      <c r="AD214" s="201">
        <f t="shared" si="27"/>
        <v>37.886952901171469</v>
      </c>
      <c r="AE214" s="201">
        <f t="shared" si="28"/>
        <v>34.277388585857665</v>
      </c>
    </row>
    <row r="215" spans="1:31" x14ac:dyDescent="0.25">
      <c r="A215" s="70" t="s">
        <v>290</v>
      </c>
      <c r="B215" s="70" t="s">
        <v>582</v>
      </c>
      <c r="C215" s="77">
        <v>80.697223634664098</v>
      </c>
      <c r="D215" s="77">
        <v>84.583873325568007</v>
      </c>
      <c r="E215" s="77">
        <v>82.728536353590499</v>
      </c>
      <c r="F215" s="77">
        <v>85.406824804364703</v>
      </c>
      <c r="G215" s="77">
        <v>90.282448874277705</v>
      </c>
      <c r="H215" s="77">
        <v>91.524092228978205</v>
      </c>
      <c r="I215" s="77">
        <v>90.727355967234502</v>
      </c>
      <c r="J215" s="77">
        <v>85.013457111509297</v>
      </c>
      <c r="L215" s="204" t="s">
        <v>290</v>
      </c>
      <c r="M215" s="205" t="s">
        <v>953</v>
      </c>
      <c r="N215" s="201">
        <v>3367</v>
      </c>
      <c r="O215" s="201">
        <v>3091</v>
      </c>
      <c r="P215" s="201">
        <v>3529</v>
      </c>
      <c r="Q215" s="201">
        <v>3460</v>
      </c>
      <c r="R215" s="201">
        <v>4260</v>
      </c>
      <c r="S215" s="201">
        <v>4696</v>
      </c>
      <c r="T215" s="201">
        <v>4798</v>
      </c>
      <c r="U215" s="201"/>
      <c r="W215" s="70" t="s">
        <v>290</v>
      </c>
      <c r="X215" s="70" t="s">
        <v>582</v>
      </c>
      <c r="Y215" s="201">
        <f t="shared" si="22"/>
        <v>23.967099386594626</v>
      </c>
      <c r="Z215" s="201">
        <f t="shared" si="23"/>
        <v>27.364565941626662</v>
      </c>
      <c r="AA215" s="201">
        <f t="shared" si="24"/>
        <v>23.442486923658404</v>
      </c>
      <c r="AB215" s="201">
        <f t="shared" si="25"/>
        <v>24.684053411666099</v>
      </c>
      <c r="AC215" s="201">
        <f t="shared" si="26"/>
        <v>21.193063116027631</v>
      </c>
      <c r="AD215" s="201">
        <f t="shared" si="27"/>
        <v>19.489798174825001</v>
      </c>
      <c r="AE215" s="201">
        <f t="shared" si="28"/>
        <v>18.909411414596601</v>
      </c>
    </row>
    <row r="216" spans="1:31" x14ac:dyDescent="0.25">
      <c r="A216" s="70" t="s">
        <v>291</v>
      </c>
      <c r="B216" s="70" t="s">
        <v>583</v>
      </c>
      <c r="C216" s="77">
        <v>139.61859952327501</v>
      </c>
      <c r="D216" s="77">
        <v>147.96736184714899</v>
      </c>
      <c r="E216" s="77">
        <v>159.30724157668001</v>
      </c>
      <c r="F216" s="77">
        <v>155.24342347447799</v>
      </c>
      <c r="G216" s="77">
        <v>168.557405513791</v>
      </c>
      <c r="H216" s="77">
        <v>152.397367015208</v>
      </c>
      <c r="I216" s="77">
        <v>148.256718248385</v>
      </c>
      <c r="J216" s="77">
        <v>137.523505313117</v>
      </c>
      <c r="L216" s="204" t="s">
        <v>291</v>
      </c>
      <c r="M216" s="205" t="s">
        <v>954</v>
      </c>
      <c r="N216" s="201">
        <v>10907</v>
      </c>
      <c r="O216" s="201">
        <v>10518</v>
      </c>
      <c r="P216" s="201">
        <v>10380</v>
      </c>
      <c r="Q216" s="201">
        <v>11044</v>
      </c>
      <c r="R216" s="201">
        <v>11501</v>
      </c>
      <c r="S216" s="201">
        <v>12219</v>
      </c>
      <c r="T216" s="201">
        <v>12219</v>
      </c>
      <c r="U216" s="201"/>
      <c r="W216" s="70" t="s">
        <v>291</v>
      </c>
      <c r="X216" s="70" t="s">
        <v>583</v>
      </c>
      <c r="Y216" s="201">
        <f t="shared" si="22"/>
        <v>12.800825114447145</v>
      </c>
      <c r="Z216" s="201">
        <f t="shared" si="23"/>
        <v>14.068013105832764</v>
      </c>
      <c r="AA216" s="201">
        <f t="shared" si="24"/>
        <v>15.347518456327554</v>
      </c>
      <c r="AB216" s="201">
        <f t="shared" si="25"/>
        <v>14.05681125266914</v>
      </c>
      <c r="AC216" s="201">
        <f t="shared" si="26"/>
        <v>14.655891271523432</v>
      </c>
      <c r="AD216" s="201">
        <f t="shared" si="27"/>
        <v>12.472163598920369</v>
      </c>
      <c r="AE216" s="201">
        <f t="shared" si="28"/>
        <v>12.133293906897864</v>
      </c>
    </row>
    <row r="217" spans="1:31" x14ac:dyDescent="0.25">
      <c r="A217" s="70" t="s">
        <v>292</v>
      </c>
      <c r="B217" s="70" t="s">
        <v>584</v>
      </c>
      <c r="C217" s="77">
        <v>38.134440211193201</v>
      </c>
      <c r="D217" s="77">
        <v>37.338678306535698</v>
      </c>
      <c r="E217" s="77">
        <v>35.484037353447299</v>
      </c>
      <c r="F217" s="77">
        <v>35.526471338020698</v>
      </c>
      <c r="G217" s="77">
        <v>34.639618036212802</v>
      </c>
      <c r="H217" s="77">
        <v>32.704981736573899</v>
      </c>
      <c r="I217" s="77">
        <v>30.494526055590701</v>
      </c>
      <c r="J217" s="77">
        <v>29.250069196709099</v>
      </c>
      <c r="L217" s="204" t="s">
        <v>292</v>
      </c>
      <c r="M217" s="205" t="s">
        <v>955</v>
      </c>
      <c r="N217" s="201">
        <v>2192</v>
      </c>
      <c r="O217" s="201">
        <v>2010</v>
      </c>
      <c r="P217" s="201">
        <v>2096</v>
      </c>
      <c r="Q217" s="201">
        <v>1975</v>
      </c>
      <c r="R217" s="201">
        <v>2297</v>
      </c>
      <c r="S217" s="201">
        <v>2529</v>
      </c>
      <c r="T217" s="201">
        <v>2495</v>
      </c>
      <c r="U217" s="201"/>
      <c r="W217" s="70" t="s">
        <v>292</v>
      </c>
      <c r="X217" s="70" t="s">
        <v>584</v>
      </c>
      <c r="Y217" s="201">
        <f t="shared" si="22"/>
        <v>17.397098636493247</v>
      </c>
      <c r="Z217" s="201">
        <f t="shared" si="23"/>
        <v>18.576456868923234</v>
      </c>
      <c r="AA217" s="201">
        <f t="shared" si="24"/>
        <v>16.929407134278289</v>
      </c>
      <c r="AB217" s="201">
        <f t="shared" si="25"/>
        <v>17.988086753428199</v>
      </c>
      <c r="AC217" s="201">
        <f t="shared" si="26"/>
        <v>15.080373546457466</v>
      </c>
      <c r="AD217" s="201">
        <f t="shared" si="27"/>
        <v>12.931981706830328</v>
      </c>
      <c r="AE217" s="201">
        <f t="shared" si="28"/>
        <v>12.222254932100482</v>
      </c>
    </row>
    <row r="218" spans="1:31" x14ac:dyDescent="0.25">
      <c r="A218" s="70" t="s">
        <v>293</v>
      </c>
      <c r="B218" s="70" t="s">
        <v>585</v>
      </c>
      <c r="C218" s="77">
        <v>129.53274452954</v>
      </c>
      <c r="D218" s="77">
        <v>128.581513845784</v>
      </c>
      <c r="E218" s="77">
        <v>125.368294705113</v>
      </c>
      <c r="F218" s="77">
        <v>124.35633123656601</v>
      </c>
      <c r="G218" s="77">
        <v>127.834184227541</v>
      </c>
      <c r="H218" s="77">
        <v>129.823011687254</v>
      </c>
      <c r="I218" s="77">
        <v>126.680178046251</v>
      </c>
      <c r="J218" s="77">
        <v>125.87787522142099</v>
      </c>
      <c r="L218" s="204" t="s">
        <v>293</v>
      </c>
      <c r="M218" s="205" t="s">
        <v>956</v>
      </c>
      <c r="N218" s="201">
        <v>6649</v>
      </c>
      <c r="O218" s="201">
        <v>6573</v>
      </c>
      <c r="P218" s="201">
        <v>7157</v>
      </c>
      <c r="Q218" s="201">
        <v>7758</v>
      </c>
      <c r="R218" s="201">
        <v>7998</v>
      </c>
      <c r="S218" s="201">
        <v>8290</v>
      </c>
      <c r="T218" s="201">
        <v>8324</v>
      </c>
      <c r="U218" s="201"/>
      <c r="W218" s="70" t="s">
        <v>293</v>
      </c>
      <c r="X218" s="70" t="s">
        <v>585</v>
      </c>
      <c r="Y218" s="201">
        <f t="shared" si="22"/>
        <v>19.481537754480371</v>
      </c>
      <c r="Z218" s="201">
        <f t="shared" si="23"/>
        <v>19.562074219653738</v>
      </c>
      <c r="AA218" s="201">
        <f t="shared" si="24"/>
        <v>17.516877840591448</v>
      </c>
      <c r="AB218" s="201">
        <f t="shared" si="25"/>
        <v>16.029431713916733</v>
      </c>
      <c r="AC218" s="201">
        <f t="shared" si="26"/>
        <v>15.983268845654038</v>
      </c>
      <c r="AD218" s="201">
        <f t="shared" si="27"/>
        <v>15.660194413420264</v>
      </c>
      <c r="AE218" s="201">
        <f t="shared" si="28"/>
        <v>15.218666271774508</v>
      </c>
    </row>
    <row r="219" spans="1:31" x14ac:dyDescent="0.25">
      <c r="A219" s="70" t="s">
        <v>294</v>
      </c>
      <c r="B219" s="70" t="s">
        <v>586</v>
      </c>
      <c r="C219" s="77">
        <v>20.923435053043299</v>
      </c>
      <c r="D219" s="77">
        <v>19.7075663794547</v>
      </c>
      <c r="E219" s="77">
        <v>19.5612726534366</v>
      </c>
      <c r="F219" s="77">
        <v>20.320498877703901</v>
      </c>
      <c r="G219" s="77">
        <v>20.056717733183</v>
      </c>
      <c r="H219" s="77">
        <v>19.4820827682078</v>
      </c>
      <c r="I219" s="77">
        <v>18.405590556001702</v>
      </c>
      <c r="J219" s="77">
        <v>18.623608053419201</v>
      </c>
      <c r="L219" s="204" t="s">
        <v>294</v>
      </c>
      <c r="M219" s="205" t="s">
        <v>957</v>
      </c>
      <c r="N219" s="201">
        <v>1124</v>
      </c>
      <c r="O219" s="201">
        <v>1117</v>
      </c>
      <c r="P219" s="201">
        <v>1149</v>
      </c>
      <c r="Q219" s="201">
        <v>1250</v>
      </c>
      <c r="R219" s="201">
        <v>1175</v>
      </c>
      <c r="S219" s="201">
        <v>1222</v>
      </c>
      <c r="T219" s="201">
        <v>1295</v>
      </c>
      <c r="U219" s="201"/>
      <c r="W219" s="70" t="s">
        <v>294</v>
      </c>
      <c r="X219" s="70" t="s">
        <v>586</v>
      </c>
      <c r="Y219" s="201">
        <f t="shared" si="22"/>
        <v>18.615155741141727</v>
      </c>
      <c r="Z219" s="201">
        <f t="shared" si="23"/>
        <v>17.643300250183259</v>
      </c>
      <c r="AA219" s="201">
        <f t="shared" si="24"/>
        <v>17.02460631282559</v>
      </c>
      <c r="AB219" s="201">
        <f t="shared" si="25"/>
        <v>16.256399102163119</v>
      </c>
      <c r="AC219" s="201">
        <f t="shared" si="26"/>
        <v>17.069547006964253</v>
      </c>
      <c r="AD219" s="201">
        <f t="shared" si="27"/>
        <v>15.942784589368083</v>
      </c>
      <c r="AE219" s="201">
        <f t="shared" si="28"/>
        <v>14.212811240155755</v>
      </c>
    </row>
    <row r="220" spans="1:31" x14ac:dyDescent="0.25">
      <c r="A220" s="70" t="s">
        <v>295</v>
      </c>
      <c r="B220" s="70" t="s">
        <v>587</v>
      </c>
      <c r="C220" s="77">
        <v>46.715653663595702</v>
      </c>
      <c r="D220" s="77">
        <v>46.194760630528002</v>
      </c>
      <c r="E220" s="77">
        <v>44.398206804051398</v>
      </c>
      <c r="F220" s="77">
        <v>47.874644179340002</v>
      </c>
      <c r="G220" s="77">
        <v>33.994167046083597</v>
      </c>
      <c r="H220" s="77">
        <v>32.990995446314699</v>
      </c>
      <c r="I220" s="77">
        <v>31.315498191865199</v>
      </c>
      <c r="J220" s="77">
        <v>28.573665247584501</v>
      </c>
      <c r="L220" s="204" t="s">
        <v>295</v>
      </c>
      <c r="M220" s="205" t="s">
        <v>958</v>
      </c>
      <c r="N220" s="201">
        <v>2084</v>
      </c>
      <c r="O220" s="201">
        <v>2185</v>
      </c>
      <c r="P220" s="201">
        <v>2142</v>
      </c>
      <c r="Q220" s="201">
        <v>2072</v>
      </c>
      <c r="R220" s="201">
        <v>1984</v>
      </c>
      <c r="S220" s="201">
        <v>1991</v>
      </c>
      <c r="T220" s="201">
        <v>2100</v>
      </c>
      <c r="U220" s="201"/>
      <c r="W220" s="70" t="s">
        <v>295</v>
      </c>
      <c r="X220" s="70" t="s">
        <v>587</v>
      </c>
      <c r="Y220" s="201">
        <f t="shared" si="22"/>
        <v>22.416340529556479</v>
      </c>
      <c r="Z220" s="201">
        <f t="shared" si="23"/>
        <v>21.141766878960183</v>
      </c>
      <c r="AA220" s="201">
        <f t="shared" si="24"/>
        <v>20.72745415688674</v>
      </c>
      <c r="AB220" s="201">
        <f t="shared" si="25"/>
        <v>23.105523252577221</v>
      </c>
      <c r="AC220" s="201">
        <f t="shared" si="26"/>
        <v>17.134156777259879</v>
      </c>
      <c r="AD220" s="201">
        <f t="shared" si="27"/>
        <v>16.570063006687445</v>
      </c>
      <c r="AE220" s="201">
        <f t="shared" si="28"/>
        <v>14.912141996126284</v>
      </c>
    </row>
    <row r="221" spans="1:31" x14ac:dyDescent="0.25">
      <c r="A221" s="70" t="s">
        <v>296</v>
      </c>
      <c r="B221" s="70" t="s">
        <v>588</v>
      </c>
      <c r="C221" s="77">
        <v>33.797613736331897</v>
      </c>
      <c r="D221" s="77">
        <v>34.144079920538402</v>
      </c>
      <c r="E221" s="77">
        <v>32.881896188169897</v>
      </c>
      <c r="F221" s="77">
        <v>33.715068000853897</v>
      </c>
      <c r="G221" s="77">
        <v>33.502277008973799</v>
      </c>
      <c r="H221" s="77">
        <v>34.334503183037903</v>
      </c>
      <c r="I221" s="77">
        <v>32.348213972079797</v>
      </c>
      <c r="J221" s="77">
        <v>33.404139709118297</v>
      </c>
      <c r="L221" s="204" t="s">
        <v>296</v>
      </c>
      <c r="M221" s="205" t="s">
        <v>959</v>
      </c>
      <c r="N221" s="201">
        <v>1627</v>
      </c>
      <c r="O221" s="201">
        <v>1684</v>
      </c>
      <c r="P221" s="201">
        <v>1616</v>
      </c>
      <c r="Q221" s="201">
        <v>1710</v>
      </c>
      <c r="R221" s="201">
        <v>1804</v>
      </c>
      <c r="S221" s="201">
        <v>1886</v>
      </c>
      <c r="T221" s="201">
        <v>2010</v>
      </c>
      <c r="U221" s="201"/>
      <c r="W221" s="70" t="s">
        <v>296</v>
      </c>
      <c r="X221" s="70" t="s">
        <v>588</v>
      </c>
      <c r="Y221" s="201">
        <f t="shared" si="22"/>
        <v>20.772964804137615</v>
      </c>
      <c r="Z221" s="201">
        <f t="shared" si="23"/>
        <v>20.275581900557246</v>
      </c>
      <c r="AA221" s="201">
        <f t="shared" si="24"/>
        <v>20.347708037233851</v>
      </c>
      <c r="AB221" s="201">
        <f t="shared" si="25"/>
        <v>19.716414035587075</v>
      </c>
      <c r="AC221" s="201">
        <f t="shared" si="26"/>
        <v>18.571106989453323</v>
      </c>
      <c r="AD221" s="201">
        <f t="shared" si="27"/>
        <v>18.20493275876877</v>
      </c>
      <c r="AE221" s="201">
        <f t="shared" si="28"/>
        <v>16.093638792079499</v>
      </c>
    </row>
    <row r="222" spans="1:31" x14ac:dyDescent="0.25">
      <c r="A222" s="70" t="s">
        <v>297</v>
      </c>
      <c r="B222" s="70" t="s">
        <v>589</v>
      </c>
      <c r="C222" s="77">
        <v>46.334986870302998</v>
      </c>
      <c r="D222" s="77">
        <v>46.030134513454101</v>
      </c>
      <c r="E222" s="77">
        <v>45.5152880727194</v>
      </c>
      <c r="F222" s="77">
        <v>46.522315243663499</v>
      </c>
      <c r="G222" s="77">
        <v>45.603306233720097</v>
      </c>
      <c r="H222" s="77">
        <v>45.702299561632501</v>
      </c>
      <c r="I222" s="77">
        <v>45.077554013157098</v>
      </c>
      <c r="J222" s="77">
        <v>45.792859891579397</v>
      </c>
      <c r="L222" s="204" t="s">
        <v>297</v>
      </c>
      <c r="M222" s="205" t="s">
        <v>960</v>
      </c>
      <c r="N222" s="201">
        <v>3273</v>
      </c>
      <c r="O222" s="201">
        <v>3254</v>
      </c>
      <c r="P222" s="201">
        <v>3443</v>
      </c>
      <c r="Q222" s="201">
        <v>3388</v>
      </c>
      <c r="R222" s="201">
        <v>3658</v>
      </c>
      <c r="S222" s="201">
        <v>4604</v>
      </c>
      <c r="T222" s="201">
        <v>4036</v>
      </c>
      <c r="U222" s="201"/>
      <c r="W222" s="70" t="s">
        <v>297</v>
      </c>
      <c r="X222" s="70" t="s">
        <v>589</v>
      </c>
      <c r="Y222" s="201">
        <f t="shared" si="22"/>
        <v>14.156732927070884</v>
      </c>
      <c r="Z222" s="201">
        <f t="shared" si="23"/>
        <v>14.145708209420437</v>
      </c>
      <c r="AA222" s="201">
        <f t="shared" si="24"/>
        <v>13.219659620307697</v>
      </c>
      <c r="AB222" s="201">
        <f t="shared" si="25"/>
        <v>13.731498005803866</v>
      </c>
      <c r="AC222" s="201">
        <f t="shared" si="26"/>
        <v>12.466732157933324</v>
      </c>
      <c r="AD222" s="201">
        <f t="shared" si="27"/>
        <v>9.9266506432737831</v>
      </c>
      <c r="AE222" s="201">
        <f t="shared" si="28"/>
        <v>11.168868685123165</v>
      </c>
    </row>
    <row r="223" spans="1:31" x14ac:dyDescent="0.25">
      <c r="A223" s="70" t="s">
        <v>298</v>
      </c>
      <c r="B223" s="70" t="s">
        <v>590</v>
      </c>
      <c r="C223" s="77">
        <v>22.173892329479202</v>
      </c>
      <c r="D223" s="77">
        <v>19.6349582686302</v>
      </c>
      <c r="E223" s="77">
        <v>19.0939636969145</v>
      </c>
      <c r="F223" s="77">
        <v>19.863978456093299</v>
      </c>
      <c r="G223" s="77">
        <v>19.932349738397399</v>
      </c>
      <c r="H223" s="77">
        <v>19.408796398940702</v>
      </c>
      <c r="I223" s="77">
        <v>18.729136304113599</v>
      </c>
      <c r="J223" s="77">
        <v>18.6218507068257</v>
      </c>
      <c r="L223" s="204" t="s">
        <v>298</v>
      </c>
      <c r="M223" s="205" t="s">
        <v>961</v>
      </c>
      <c r="N223" s="201">
        <v>1016</v>
      </c>
      <c r="O223" s="201">
        <v>1085</v>
      </c>
      <c r="P223" s="201">
        <v>1179</v>
      </c>
      <c r="Q223" s="201">
        <v>1220</v>
      </c>
      <c r="R223" s="201">
        <v>1256</v>
      </c>
      <c r="S223" s="201">
        <v>1333</v>
      </c>
      <c r="T223" s="201">
        <v>1426</v>
      </c>
      <c r="U223" s="201"/>
      <c r="W223" s="70" t="s">
        <v>298</v>
      </c>
      <c r="X223" s="70" t="s">
        <v>590</v>
      </c>
      <c r="Y223" s="201">
        <f t="shared" si="22"/>
        <v>21.824697174684253</v>
      </c>
      <c r="Z223" s="201">
        <f t="shared" si="23"/>
        <v>18.096735731456405</v>
      </c>
      <c r="AA223" s="201">
        <f t="shared" si="24"/>
        <v>16.195049785338846</v>
      </c>
      <c r="AB223" s="201">
        <f t="shared" si="25"/>
        <v>16.281949554174837</v>
      </c>
      <c r="AC223" s="201">
        <f t="shared" si="26"/>
        <v>15.869705205730414</v>
      </c>
      <c r="AD223" s="201">
        <f t="shared" si="27"/>
        <v>14.560237358545161</v>
      </c>
      <c r="AE223" s="201">
        <f t="shared" si="28"/>
        <v>13.134036678901543</v>
      </c>
    </row>
    <row r="224" spans="1:31" x14ac:dyDescent="0.25">
      <c r="A224" s="70" t="s">
        <v>299</v>
      </c>
      <c r="B224" s="70" t="s">
        <v>591</v>
      </c>
      <c r="C224" s="77">
        <v>896.00863380009002</v>
      </c>
      <c r="D224" s="77">
        <v>858.39998695047598</v>
      </c>
      <c r="E224" s="77">
        <v>668.51941095730103</v>
      </c>
      <c r="F224" s="77">
        <v>602.67101814490695</v>
      </c>
      <c r="G224" s="77">
        <v>595.67512152265897</v>
      </c>
      <c r="H224" s="77">
        <v>621.59730280695305</v>
      </c>
      <c r="I224" s="77">
        <v>611.05435534248602</v>
      </c>
      <c r="J224" s="77">
        <v>587.04622412124502</v>
      </c>
      <c r="L224" s="204" t="s">
        <v>299</v>
      </c>
      <c r="M224" s="205" t="s">
        <v>962</v>
      </c>
      <c r="N224" s="201">
        <v>53225</v>
      </c>
      <c r="O224" s="201">
        <v>55776</v>
      </c>
      <c r="P224" s="201">
        <v>55444</v>
      </c>
      <c r="Q224" s="201">
        <v>61602</v>
      </c>
      <c r="R224" s="201">
        <v>63815</v>
      </c>
      <c r="S224" s="201">
        <v>65907</v>
      </c>
      <c r="T224" s="201">
        <v>68021</v>
      </c>
      <c r="U224" s="201"/>
      <c r="W224" s="70" t="s">
        <v>299</v>
      </c>
      <c r="X224" s="70" t="s">
        <v>591</v>
      </c>
      <c r="Y224" s="201">
        <f t="shared" si="22"/>
        <v>16.834356670739126</v>
      </c>
      <c r="Z224" s="201">
        <f t="shared" si="23"/>
        <v>15.390131722433949</v>
      </c>
      <c r="AA224" s="201">
        <f t="shared" si="24"/>
        <v>12.057560979678613</v>
      </c>
      <c r="AB224" s="201">
        <f t="shared" si="25"/>
        <v>9.7833027847295053</v>
      </c>
      <c r="AC224" s="201">
        <f t="shared" si="26"/>
        <v>9.3344060412545478</v>
      </c>
      <c r="AD224" s="201">
        <f t="shared" si="27"/>
        <v>9.4314306948723665</v>
      </c>
      <c r="AE224" s="201">
        <f t="shared" si="28"/>
        <v>8.983319200577558</v>
      </c>
    </row>
    <row r="225" spans="1:31" x14ac:dyDescent="0.25">
      <c r="A225" s="70" t="s">
        <v>300</v>
      </c>
      <c r="B225" s="70" t="s">
        <v>592</v>
      </c>
      <c r="C225" s="77">
        <v>114.89055745744101</v>
      </c>
      <c r="D225" s="77">
        <v>110.25779935057901</v>
      </c>
      <c r="E225" s="77">
        <v>106.958010760731</v>
      </c>
      <c r="F225" s="77">
        <v>110.16039540409901</v>
      </c>
      <c r="G225" s="77">
        <v>105.742471185534</v>
      </c>
      <c r="H225" s="77">
        <v>107.765115076895</v>
      </c>
      <c r="I225" s="77">
        <v>101.757819827866</v>
      </c>
      <c r="J225" s="77">
        <v>101.67588286595399</v>
      </c>
      <c r="L225" s="204" t="s">
        <v>300</v>
      </c>
      <c r="M225" s="205" t="s">
        <v>963</v>
      </c>
      <c r="N225" s="201">
        <v>4907</v>
      </c>
      <c r="O225" s="201">
        <v>4746</v>
      </c>
      <c r="P225" s="201">
        <v>4931</v>
      </c>
      <c r="Q225" s="201">
        <v>5325</v>
      </c>
      <c r="R225" s="201">
        <v>5479</v>
      </c>
      <c r="S225" s="201">
        <v>5550</v>
      </c>
      <c r="T225" s="201">
        <v>5874</v>
      </c>
      <c r="U225" s="201"/>
      <c r="W225" s="70" t="s">
        <v>300</v>
      </c>
      <c r="X225" s="70" t="s">
        <v>592</v>
      </c>
      <c r="Y225" s="201">
        <f t="shared" si="22"/>
        <v>23.413604535855104</v>
      </c>
      <c r="Z225" s="201">
        <f t="shared" si="23"/>
        <v>23.231731847993892</v>
      </c>
      <c r="AA225" s="201">
        <f t="shared" si="24"/>
        <v>21.690937083904078</v>
      </c>
      <c r="AB225" s="201">
        <f t="shared" si="25"/>
        <v>20.687398197952866</v>
      </c>
      <c r="AC225" s="201">
        <f t="shared" si="26"/>
        <v>19.2995932077996</v>
      </c>
      <c r="AD225" s="201">
        <f t="shared" si="27"/>
        <v>19.417137851692793</v>
      </c>
      <c r="AE225" s="201">
        <f t="shared" si="28"/>
        <v>17.323428639405176</v>
      </c>
    </row>
    <row r="226" spans="1:31" x14ac:dyDescent="0.25">
      <c r="A226" s="70" t="s">
        <v>301</v>
      </c>
      <c r="B226" s="70" t="s">
        <v>593</v>
      </c>
      <c r="C226" s="77">
        <v>48.831946923449102</v>
      </c>
      <c r="D226" s="77">
        <v>47.8167247799203</v>
      </c>
      <c r="E226" s="77">
        <v>45.178917788526</v>
      </c>
      <c r="F226" s="77">
        <v>46.492973207585599</v>
      </c>
      <c r="G226" s="77">
        <v>45.171717794467597</v>
      </c>
      <c r="H226" s="77">
        <v>45.800632268557003</v>
      </c>
      <c r="I226" s="77">
        <v>42.388954434857403</v>
      </c>
      <c r="J226" s="77">
        <v>40.730974413088603</v>
      </c>
      <c r="L226" s="204" t="s">
        <v>301</v>
      </c>
      <c r="M226" s="205" t="s">
        <v>964</v>
      </c>
      <c r="N226" s="201">
        <v>5738</v>
      </c>
      <c r="O226" s="201">
        <v>5896</v>
      </c>
      <c r="P226" s="201">
        <v>6547</v>
      </c>
      <c r="Q226" s="201">
        <v>6919</v>
      </c>
      <c r="R226" s="201">
        <v>6536</v>
      </c>
      <c r="S226" s="201">
        <v>7371</v>
      </c>
      <c r="T226" s="201">
        <v>7749</v>
      </c>
      <c r="U226" s="201"/>
      <c r="W226" s="70" t="s">
        <v>301</v>
      </c>
      <c r="X226" s="70" t="s">
        <v>593</v>
      </c>
      <c r="Y226" s="201">
        <f t="shared" si="22"/>
        <v>8.5102730783285292</v>
      </c>
      <c r="Z226" s="201">
        <f t="shared" si="23"/>
        <v>8.1100279477476764</v>
      </c>
      <c r="AA226" s="201">
        <f t="shared" si="24"/>
        <v>6.9007053289332516</v>
      </c>
      <c r="AB226" s="201">
        <f t="shared" si="25"/>
        <v>6.7196087884933666</v>
      </c>
      <c r="AC226" s="201">
        <f t="shared" si="26"/>
        <v>6.9112175328132794</v>
      </c>
      <c r="AD226" s="201">
        <f t="shared" si="27"/>
        <v>6.213625324726225</v>
      </c>
      <c r="AE226" s="201">
        <f t="shared" si="28"/>
        <v>5.4702483462198224</v>
      </c>
    </row>
    <row r="227" spans="1:31" x14ac:dyDescent="0.25">
      <c r="A227" s="70" t="s">
        <v>302</v>
      </c>
      <c r="B227" s="70" t="s">
        <v>594</v>
      </c>
      <c r="C227" s="77">
        <v>438.595841538873</v>
      </c>
      <c r="D227" s="77">
        <v>417.50540708618001</v>
      </c>
      <c r="E227" s="77">
        <v>446.22582471983799</v>
      </c>
      <c r="F227" s="77">
        <v>423.300841850246</v>
      </c>
      <c r="G227" s="77">
        <v>453.38638592343898</v>
      </c>
      <c r="H227" s="77">
        <v>435.70757282417998</v>
      </c>
      <c r="I227" s="77">
        <v>380.42737371706198</v>
      </c>
      <c r="J227" s="77">
        <v>366.69118655384699</v>
      </c>
      <c r="L227" s="204" t="s">
        <v>302</v>
      </c>
      <c r="M227" s="205" t="s">
        <v>965</v>
      </c>
      <c r="N227" s="201">
        <v>7883</v>
      </c>
      <c r="O227" s="201">
        <v>8027</v>
      </c>
      <c r="P227" s="201">
        <v>8541</v>
      </c>
      <c r="Q227" s="201">
        <v>9330</v>
      </c>
      <c r="R227" s="201">
        <v>9339</v>
      </c>
      <c r="S227" s="201">
        <v>9528</v>
      </c>
      <c r="T227" s="201">
        <v>9133</v>
      </c>
      <c r="U227" s="201"/>
      <c r="W227" s="70" t="s">
        <v>302</v>
      </c>
      <c r="X227" s="70" t="s">
        <v>594</v>
      </c>
      <c r="Y227" s="201">
        <f t="shared" si="22"/>
        <v>55.638188702127742</v>
      </c>
      <c r="Z227" s="201">
        <f t="shared" si="23"/>
        <v>52.012633248558615</v>
      </c>
      <c r="AA227" s="201">
        <f t="shared" si="24"/>
        <v>52.245149832553331</v>
      </c>
      <c r="AB227" s="201">
        <f t="shared" si="25"/>
        <v>45.36986515007996</v>
      </c>
      <c r="AC227" s="201">
        <f t="shared" si="26"/>
        <v>48.547637426216831</v>
      </c>
      <c r="AD227" s="201">
        <f t="shared" si="27"/>
        <v>45.729174309842563</v>
      </c>
      <c r="AE227" s="201">
        <f t="shared" si="28"/>
        <v>41.654152383341945</v>
      </c>
    </row>
    <row r="228" spans="1:31" x14ac:dyDescent="0.25">
      <c r="A228" s="70" t="s">
        <v>303</v>
      </c>
      <c r="B228" s="70" t="s">
        <v>595</v>
      </c>
      <c r="C228" s="77">
        <v>47.042485658740297</v>
      </c>
      <c r="D228" s="77">
        <v>44.977660740776798</v>
      </c>
      <c r="E228" s="77">
        <v>43.462551810240797</v>
      </c>
      <c r="F228" s="77">
        <v>47.419430775798297</v>
      </c>
      <c r="G228" s="77">
        <v>43.451947138366599</v>
      </c>
      <c r="H228" s="77">
        <v>43.058797748598202</v>
      </c>
      <c r="I228" s="77">
        <v>41.771450213667698</v>
      </c>
      <c r="J228" s="77">
        <v>41.207951552839901</v>
      </c>
      <c r="L228" s="204" t="s">
        <v>303</v>
      </c>
      <c r="M228" s="205" t="s">
        <v>966</v>
      </c>
      <c r="N228" s="201">
        <v>3590</v>
      </c>
      <c r="O228" s="201">
        <v>3579</v>
      </c>
      <c r="P228" s="201">
        <v>3758</v>
      </c>
      <c r="Q228" s="201">
        <v>4020</v>
      </c>
      <c r="R228" s="201">
        <v>3821</v>
      </c>
      <c r="S228" s="201">
        <v>4144</v>
      </c>
      <c r="T228" s="201">
        <v>4234</v>
      </c>
      <c r="U228" s="201"/>
      <c r="W228" s="70" t="s">
        <v>303</v>
      </c>
      <c r="X228" s="70" t="s">
        <v>595</v>
      </c>
      <c r="Y228" s="201">
        <f t="shared" si="22"/>
        <v>13.103756450902591</v>
      </c>
      <c r="Z228" s="201">
        <f t="shared" si="23"/>
        <v>12.567102749588376</v>
      </c>
      <c r="AA228" s="201">
        <f t="shared" si="24"/>
        <v>11.565341088408939</v>
      </c>
      <c r="AB228" s="201">
        <f t="shared" si="25"/>
        <v>11.795878302437387</v>
      </c>
      <c r="AC228" s="201">
        <f t="shared" si="26"/>
        <v>11.371878340321016</v>
      </c>
      <c r="AD228" s="201">
        <f t="shared" si="27"/>
        <v>10.390636522345126</v>
      </c>
      <c r="AE228" s="201">
        <f t="shared" si="28"/>
        <v>9.8657180476305371</v>
      </c>
    </row>
    <row r="229" spans="1:31" x14ac:dyDescent="0.25">
      <c r="A229" s="70" t="s">
        <v>304</v>
      </c>
      <c r="B229" s="70" t="s">
        <v>596</v>
      </c>
      <c r="C229" s="77">
        <v>40.659646643574497</v>
      </c>
      <c r="D229" s="77">
        <v>38.448421917328403</v>
      </c>
      <c r="E229" s="77">
        <v>35.260701493156198</v>
      </c>
      <c r="F229" s="77">
        <v>33.066872097217697</v>
      </c>
      <c r="G229" s="77">
        <v>33.222942067046297</v>
      </c>
      <c r="H229" s="77">
        <v>33.221718904776097</v>
      </c>
      <c r="I229" s="77">
        <v>30.362678572944802</v>
      </c>
      <c r="J229" s="77">
        <v>30.3403940458963</v>
      </c>
      <c r="L229" s="204" t="s">
        <v>304</v>
      </c>
      <c r="M229" s="205" t="s">
        <v>967</v>
      </c>
      <c r="N229" s="201">
        <v>1934</v>
      </c>
      <c r="O229" s="201">
        <v>1907</v>
      </c>
      <c r="P229" s="201">
        <v>1819</v>
      </c>
      <c r="Q229" s="201">
        <v>1862</v>
      </c>
      <c r="R229" s="201">
        <v>1942</v>
      </c>
      <c r="S229" s="201">
        <v>1976</v>
      </c>
      <c r="T229" s="201">
        <v>2191</v>
      </c>
      <c r="U229" s="201"/>
      <c r="W229" s="70" t="s">
        <v>304</v>
      </c>
      <c r="X229" s="70" t="s">
        <v>596</v>
      </c>
      <c r="Y229" s="201">
        <f t="shared" si="22"/>
        <v>21.023602194195707</v>
      </c>
      <c r="Z229" s="201">
        <f t="shared" si="23"/>
        <v>20.161731472117673</v>
      </c>
      <c r="AA229" s="201">
        <f t="shared" si="24"/>
        <v>19.384662723010557</v>
      </c>
      <c r="AB229" s="201">
        <f t="shared" si="25"/>
        <v>17.758792748237216</v>
      </c>
      <c r="AC229" s="201">
        <f t="shared" si="26"/>
        <v>17.107591177675747</v>
      </c>
      <c r="AD229" s="201">
        <f t="shared" si="27"/>
        <v>16.81261078176928</v>
      </c>
      <c r="AE229" s="201">
        <f t="shared" si="28"/>
        <v>13.857908978979827</v>
      </c>
    </row>
    <row r="230" spans="1:31" x14ac:dyDescent="0.25">
      <c r="A230" s="70" t="s">
        <v>305</v>
      </c>
      <c r="B230" s="70" t="s">
        <v>597</v>
      </c>
      <c r="C230" s="77">
        <v>46.806720543643202</v>
      </c>
      <c r="D230" s="77">
        <v>53.541876113702003</v>
      </c>
      <c r="E230" s="77">
        <v>44.461412845274801</v>
      </c>
      <c r="F230" s="77">
        <v>42.281464954787403</v>
      </c>
      <c r="G230" s="77">
        <v>42.691015082095703</v>
      </c>
      <c r="H230" s="77">
        <v>39.649325744915203</v>
      </c>
      <c r="I230" s="77">
        <v>39.006188778534103</v>
      </c>
      <c r="J230" s="77">
        <v>39.839515791674799</v>
      </c>
      <c r="L230" s="204" t="s">
        <v>305</v>
      </c>
      <c r="M230" s="205" t="s">
        <v>968</v>
      </c>
      <c r="N230" s="201">
        <v>3738</v>
      </c>
      <c r="O230" s="201">
        <v>3978</v>
      </c>
      <c r="P230" s="201">
        <v>4112</v>
      </c>
      <c r="Q230" s="201">
        <v>4332</v>
      </c>
      <c r="R230" s="201">
        <v>4603</v>
      </c>
      <c r="S230" s="201">
        <v>4993</v>
      </c>
      <c r="T230" s="201">
        <v>5107</v>
      </c>
      <c r="U230" s="201"/>
      <c r="W230" s="70" t="s">
        <v>305</v>
      </c>
      <c r="X230" s="70" t="s">
        <v>597</v>
      </c>
      <c r="Y230" s="201">
        <f t="shared" si="22"/>
        <v>12.521862103703372</v>
      </c>
      <c r="Z230" s="201">
        <f t="shared" si="23"/>
        <v>13.459496257843641</v>
      </c>
      <c r="AA230" s="201">
        <f t="shared" si="24"/>
        <v>10.812600400115466</v>
      </c>
      <c r="AB230" s="201">
        <f t="shared" si="25"/>
        <v>9.7602643016591415</v>
      </c>
      <c r="AC230" s="201">
        <f t="shared" si="26"/>
        <v>9.2746067960233987</v>
      </c>
      <c r="AD230" s="201">
        <f t="shared" si="27"/>
        <v>7.9409825245173646</v>
      </c>
      <c r="AE230" s="201">
        <f t="shared" si="28"/>
        <v>7.6377890696170159</v>
      </c>
    </row>
    <row r="231" spans="1:31" x14ac:dyDescent="0.25">
      <c r="A231" s="70" t="s">
        <v>306</v>
      </c>
      <c r="B231" s="70" t="s">
        <v>598</v>
      </c>
      <c r="C231" s="77">
        <v>38.977527623848701</v>
      </c>
      <c r="D231" s="77">
        <v>37.746894977083102</v>
      </c>
      <c r="E231" s="77">
        <v>36.5037850104612</v>
      </c>
      <c r="F231" s="77">
        <v>35.884859441318</v>
      </c>
      <c r="G231" s="77">
        <v>35.411451577647</v>
      </c>
      <c r="H231" s="77">
        <v>35.705533438878497</v>
      </c>
      <c r="I231" s="77">
        <v>34.649220491192501</v>
      </c>
      <c r="J231" s="77">
        <v>37.275929353017801</v>
      </c>
      <c r="L231" s="204" t="s">
        <v>306</v>
      </c>
      <c r="M231" s="205" t="s">
        <v>969</v>
      </c>
      <c r="N231" s="201">
        <v>1836</v>
      </c>
      <c r="O231" s="201">
        <v>1964</v>
      </c>
      <c r="P231" s="201">
        <v>1977</v>
      </c>
      <c r="Q231" s="201">
        <v>1952</v>
      </c>
      <c r="R231" s="201">
        <v>1964</v>
      </c>
      <c r="S231" s="201">
        <v>1949</v>
      </c>
      <c r="T231" s="201">
        <v>2085</v>
      </c>
      <c r="U231" s="201"/>
      <c r="W231" s="70" t="s">
        <v>306</v>
      </c>
      <c r="X231" s="70" t="s">
        <v>598</v>
      </c>
      <c r="Y231" s="201">
        <f t="shared" si="22"/>
        <v>21.229590209067918</v>
      </c>
      <c r="Z231" s="201">
        <f t="shared" si="23"/>
        <v>19.21939662784272</v>
      </c>
      <c r="AA231" s="201">
        <f t="shared" si="24"/>
        <v>18.464231163612141</v>
      </c>
      <c r="AB231" s="201">
        <f t="shared" si="25"/>
        <v>18.383637008871926</v>
      </c>
      <c r="AC231" s="201">
        <f t="shared" si="26"/>
        <v>18.030270660716393</v>
      </c>
      <c r="AD231" s="201">
        <f t="shared" si="27"/>
        <v>18.319924801887378</v>
      </c>
      <c r="AE231" s="201">
        <f t="shared" si="28"/>
        <v>16.618331170835731</v>
      </c>
    </row>
    <row r="232" spans="1:31" x14ac:dyDescent="0.25">
      <c r="A232" s="70" t="s">
        <v>307</v>
      </c>
      <c r="B232" s="70" t="s">
        <v>599</v>
      </c>
      <c r="C232" s="77">
        <v>58.901570902574598</v>
      </c>
      <c r="D232" s="77">
        <v>57.565311426278598</v>
      </c>
      <c r="E232" s="77">
        <v>55.475507007067897</v>
      </c>
      <c r="F232" s="77">
        <v>52.391031837503299</v>
      </c>
      <c r="G232" s="77">
        <v>52.911037685648502</v>
      </c>
      <c r="H232" s="77">
        <v>52.415157398469802</v>
      </c>
      <c r="I232" s="77">
        <v>50.220703131132701</v>
      </c>
      <c r="J232" s="77">
        <v>49.462106419098603</v>
      </c>
      <c r="L232" s="204" t="s">
        <v>307</v>
      </c>
      <c r="M232" s="205" t="s">
        <v>970</v>
      </c>
      <c r="N232" s="201">
        <v>4404</v>
      </c>
      <c r="O232" s="201">
        <v>4546</v>
      </c>
      <c r="P232" s="201">
        <v>4954</v>
      </c>
      <c r="Q232" s="201">
        <v>4907</v>
      </c>
      <c r="R232" s="201">
        <v>5124</v>
      </c>
      <c r="S232" s="201">
        <v>5291</v>
      </c>
      <c r="T232" s="201">
        <v>5522</v>
      </c>
      <c r="U232" s="201"/>
      <c r="W232" s="70" t="s">
        <v>307</v>
      </c>
      <c r="X232" s="70" t="s">
        <v>599</v>
      </c>
      <c r="Y232" s="201">
        <f t="shared" si="22"/>
        <v>13.374561966978792</v>
      </c>
      <c r="Z232" s="201">
        <f t="shared" si="23"/>
        <v>12.662848971904662</v>
      </c>
      <c r="AA232" s="201">
        <f t="shared" si="24"/>
        <v>11.198124143534093</v>
      </c>
      <c r="AB232" s="201">
        <f t="shared" si="25"/>
        <v>10.676794749847829</v>
      </c>
      <c r="AC232" s="201">
        <f t="shared" si="26"/>
        <v>10.326119766910324</v>
      </c>
      <c r="AD232" s="201">
        <f t="shared" si="27"/>
        <v>9.9064746547854483</v>
      </c>
      <c r="AE232" s="201">
        <f t="shared" si="28"/>
        <v>9.0946582997342809</v>
      </c>
    </row>
    <row r="233" spans="1:31" x14ac:dyDescent="0.25">
      <c r="A233" s="70" t="s">
        <v>308</v>
      </c>
      <c r="B233" s="70" t="s">
        <v>600</v>
      </c>
      <c r="C233" s="77">
        <v>230.40866966522699</v>
      </c>
      <c r="D233" s="77">
        <v>221.924316082536</v>
      </c>
      <c r="E233" s="77">
        <v>199.24914819947401</v>
      </c>
      <c r="F233" s="77">
        <v>184.50353230398201</v>
      </c>
      <c r="G233" s="77">
        <v>227.666499257222</v>
      </c>
      <c r="H233" s="77">
        <v>240.40478142062599</v>
      </c>
      <c r="I233" s="77">
        <v>197.97109277834301</v>
      </c>
      <c r="J233" s="77">
        <v>215.795711415303</v>
      </c>
      <c r="L233" s="204" t="s">
        <v>308</v>
      </c>
      <c r="M233" s="205" t="s">
        <v>971</v>
      </c>
      <c r="N233" s="201">
        <v>2838</v>
      </c>
      <c r="O233" s="201">
        <v>2420</v>
      </c>
      <c r="P233" s="201">
        <v>2357</v>
      </c>
      <c r="Q233" s="201">
        <v>2628</v>
      </c>
      <c r="R233" s="201">
        <v>2554</v>
      </c>
      <c r="S233" s="201">
        <v>2653</v>
      </c>
      <c r="T233" s="201">
        <v>2721</v>
      </c>
      <c r="U233" s="201"/>
      <c r="W233" s="70" t="s">
        <v>308</v>
      </c>
      <c r="X233" s="70" t="s">
        <v>600</v>
      </c>
      <c r="Y233" s="201">
        <f t="shared" si="22"/>
        <v>81.186987197049689</v>
      </c>
      <c r="Z233" s="201">
        <f t="shared" si="23"/>
        <v>91.704262844023134</v>
      </c>
      <c r="AA233" s="201">
        <f t="shared" si="24"/>
        <v>84.535064997655496</v>
      </c>
      <c r="AB233" s="201">
        <f t="shared" si="25"/>
        <v>70.206823555548709</v>
      </c>
      <c r="AC233" s="201">
        <f t="shared" si="26"/>
        <v>89.141150844644471</v>
      </c>
      <c r="AD233" s="201">
        <f t="shared" si="27"/>
        <v>90.616201063183567</v>
      </c>
      <c r="AE233" s="201">
        <f t="shared" si="28"/>
        <v>72.756741190129731</v>
      </c>
    </row>
    <row r="234" spans="1:31" x14ac:dyDescent="0.25">
      <c r="A234" s="70" t="s">
        <v>309</v>
      </c>
      <c r="B234" s="70" t="s">
        <v>601</v>
      </c>
      <c r="C234" s="77">
        <v>27.368839819426</v>
      </c>
      <c r="D234" s="77">
        <v>27.110392878813901</v>
      </c>
      <c r="E234" s="77">
        <v>26.510789869664599</v>
      </c>
      <c r="F234" s="77">
        <v>27.872013546556701</v>
      </c>
      <c r="G234" s="77">
        <v>26.676429848489999</v>
      </c>
      <c r="H234" s="77">
        <v>25.270764645730299</v>
      </c>
      <c r="I234" s="77">
        <v>23.866832949153501</v>
      </c>
      <c r="J234" s="77">
        <v>24.041113789445699</v>
      </c>
      <c r="L234" s="204" t="s">
        <v>309</v>
      </c>
      <c r="M234" s="205" t="s">
        <v>972</v>
      </c>
      <c r="N234" s="201">
        <v>1325</v>
      </c>
      <c r="O234" s="201">
        <v>1320</v>
      </c>
      <c r="P234" s="201">
        <v>1397</v>
      </c>
      <c r="Q234" s="201">
        <v>1506</v>
      </c>
      <c r="R234" s="201">
        <v>1546</v>
      </c>
      <c r="S234" s="201">
        <v>1677</v>
      </c>
      <c r="T234" s="201">
        <v>1660</v>
      </c>
      <c r="U234" s="201"/>
      <c r="W234" s="70" t="s">
        <v>309</v>
      </c>
      <c r="X234" s="70" t="s">
        <v>601</v>
      </c>
      <c r="Y234" s="201">
        <f t="shared" si="22"/>
        <v>20.655728165604529</v>
      </c>
      <c r="Z234" s="201">
        <f t="shared" si="23"/>
        <v>20.538176423343867</v>
      </c>
      <c r="AA234" s="201">
        <f t="shared" si="24"/>
        <v>18.976943356953903</v>
      </c>
      <c r="AB234" s="201">
        <f t="shared" si="25"/>
        <v>18.507313111923441</v>
      </c>
      <c r="AC234" s="201">
        <f t="shared" si="26"/>
        <v>17.255129268104785</v>
      </c>
      <c r="AD234" s="201">
        <f t="shared" si="27"/>
        <v>15.069030796499879</v>
      </c>
      <c r="AE234" s="201">
        <f t="shared" si="28"/>
        <v>14.377610210333435</v>
      </c>
    </row>
    <row r="235" spans="1:31" x14ac:dyDescent="0.25">
      <c r="A235" s="70" t="s">
        <v>310</v>
      </c>
      <c r="B235" s="70" t="s">
        <v>602</v>
      </c>
      <c r="C235" s="77">
        <v>39.488847461821202</v>
      </c>
      <c r="D235" s="77">
        <v>39.483887665478299</v>
      </c>
      <c r="E235" s="77">
        <v>36.416874400161802</v>
      </c>
      <c r="F235" s="77">
        <v>36.609047604916903</v>
      </c>
      <c r="G235" s="77">
        <v>36.0780784739582</v>
      </c>
      <c r="H235" s="77">
        <v>33.741844807158998</v>
      </c>
      <c r="I235" s="77">
        <v>31.715000754898199</v>
      </c>
      <c r="J235" s="77">
        <v>33.311537139542502</v>
      </c>
      <c r="L235" s="204" t="s">
        <v>310</v>
      </c>
      <c r="M235" s="205" t="s">
        <v>973</v>
      </c>
      <c r="N235" s="201">
        <v>2027</v>
      </c>
      <c r="O235" s="201">
        <v>1982</v>
      </c>
      <c r="P235" s="201">
        <v>1930</v>
      </c>
      <c r="Q235" s="201">
        <v>2159</v>
      </c>
      <c r="R235" s="201">
        <v>2306</v>
      </c>
      <c r="S235" s="201">
        <v>2251</v>
      </c>
      <c r="T235" s="201">
        <v>2363</v>
      </c>
      <c r="U235" s="201"/>
      <c r="W235" s="70" t="s">
        <v>310</v>
      </c>
      <c r="X235" s="70" t="s">
        <v>602</v>
      </c>
      <c r="Y235" s="201">
        <f t="shared" si="22"/>
        <v>19.481424500158461</v>
      </c>
      <c r="Z235" s="201">
        <f t="shared" si="23"/>
        <v>19.92123494726453</v>
      </c>
      <c r="AA235" s="201">
        <f t="shared" si="24"/>
        <v>18.868846839462073</v>
      </c>
      <c r="AB235" s="201">
        <f t="shared" si="25"/>
        <v>16.956483374208847</v>
      </c>
      <c r="AC235" s="201">
        <f t="shared" si="26"/>
        <v>15.64530723068439</v>
      </c>
      <c r="AD235" s="201">
        <f t="shared" si="27"/>
        <v>14.989713375015102</v>
      </c>
      <c r="AE235" s="201">
        <f t="shared" si="28"/>
        <v>13.421498415107152</v>
      </c>
    </row>
    <row r="236" spans="1:31" x14ac:dyDescent="0.25">
      <c r="A236" s="70" t="s">
        <v>311</v>
      </c>
      <c r="B236" s="70" t="s">
        <v>603</v>
      </c>
      <c r="C236" s="77">
        <v>96.249901806442793</v>
      </c>
      <c r="D236" s="77">
        <v>89.514418084713895</v>
      </c>
      <c r="E236" s="77">
        <v>82.338861845148898</v>
      </c>
      <c r="F236" s="77">
        <v>82.390512580900804</v>
      </c>
      <c r="G236" s="77">
        <v>86.595739982433798</v>
      </c>
      <c r="H236" s="77">
        <v>90.131030556601601</v>
      </c>
      <c r="I236" s="77">
        <v>87.870196910797901</v>
      </c>
      <c r="J236" s="77">
        <v>76.743932764382194</v>
      </c>
      <c r="L236" s="204" t="s">
        <v>311</v>
      </c>
      <c r="M236" s="205" t="s">
        <v>974</v>
      </c>
      <c r="N236" s="201">
        <v>2228</v>
      </c>
      <c r="O236" s="201">
        <v>2273</v>
      </c>
      <c r="P236" s="201">
        <v>2154</v>
      </c>
      <c r="Q236" s="201">
        <v>2241</v>
      </c>
      <c r="R236" s="201">
        <v>2340</v>
      </c>
      <c r="S236" s="201">
        <v>2440</v>
      </c>
      <c r="T236" s="201">
        <v>2571</v>
      </c>
      <c r="U236" s="201"/>
      <c r="W236" s="70" t="s">
        <v>311</v>
      </c>
      <c r="X236" s="70" t="s">
        <v>603</v>
      </c>
      <c r="Y236" s="201">
        <f t="shared" si="22"/>
        <v>43.200135460701432</v>
      </c>
      <c r="Z236" s="201">
        <f t="shared" si="23"/>
        <v>39.381618163094544</v>
      </c>
      <c r="AA236" s="201">
        <f t="shared" si="24"/>
        <v>38.226026854758082</v>
      </c>
      <c r="AB236" s="201">
        <f t="shared" si="25"/>
        <v>36.765065854931194</v>
      </c>
      <c r="AC236" s="201">
        <f t="shared" si="26"/>
        <v>37.00672648821957</v>
      </c>
      <c r="AD236" s="201">
        <f t="shared" si="27"/>
        <v>36.938946949426885</v>
      </c>
      <c r="AE236" s="201">
        <f t="shared" si="28"/>
        <v>34.177439483001905</v>
      </c>
    </row>
    <row r="237" spans="1:31" x14ac:dyDescent="0.25">
      <c r="A237" s="70" t="s">
        <v>312</v>
      </c>
      <c r="B237" s="70" t="s">
        <v>604</v>
      </c>
      <c r="C237" s="77">
        <v>70.0562369071245</v>
      </c>
      <c r="D237" s="77">
        <v>66.531585805391103</v>
      </c>
      <c r="E237" s="77">
        <v>62.744088846782503</v>
      </c>
      <c r="F237" s="77">
        <v>71.857319508496403</v>
      </c>
      <c r="G237" s="77">
        <v>73.428177255403199</v>
      </c>
      <c r="H237" s="77">
        <v>66.478616305223198</v>
      </c>
      <c r="I237" s="77">
        <v>65.394491719963</v>
      </c>
      <c r="J237" s="77">
        <v>68.916323857001899</v>
      </c>
      <c r="L237" s="204" t="s">
        <v>312</v>
      </c>
      <c r="M237" s="205" t="s">
        <v>975</v>
      </c>
      <c r="N237" s="201">
        <v>6478</v>
      </c>
      <c r="O237" s="201">
        <v>6635</v>
      </c>
      <c r="P237" s="201">
        <v>7186</v>
      </c>
      <c r="Q237" s="201">
        <v>7343</v>
      </c>
      <c r="R237" s="201">
        <v>7702</v>
      </c>
      <c r="S237" s="201">
        <v>8243</v>
      </c>
      <c r="T237" s="201">
        <v>8365</v>
      </c>
      <c r="U237" s="201"/>
      <c r="W237" s="70" t="s">
        <v>312</v>
      </c>
      <c r="X237" s="70" t="s">
        <v>604</v>
      </c>
      <c r="Y237" s="201">
        <f t="shared" si="22"/>
        <v>10.814485475011502</v>
      </c>
      <c r="Z237" s="201">
        <f t="shared" si="23"/>
        <v>10.027367868182534</v>
      </c>
      <c r="AA237" s="201">
        <f t="shared" si="24"/>
        <v>8.7314345737242558</v>
      </c>
      <c r="AB237" s="201">
        <f t="shared" si="25"/>
        <v>9.7858258897584651</v>
      </c>
      <c r="AC237" s="201">
        <f t="shared" si="26"/>
        <v>9.5336506433917414</v>
      </c>
      <c r="AD237" s="201">
        <f t="shared" si="27"/>
        <v>8.0648570065780909</v>
      </c>
      <c r="AE237" s="201">
        <f t="shared" si="28"/>
        <v>7.8176320047774057</v>
      </c>
    </row>
    <row r="238" spans="1:31" x14ac:dyDescent="0.25">
      <c r="A238" s="70" t="s">
        <v>313</v>
      </c>
      <c r="B238" s="70" t="s">
        <v>605</v>
      </c>
      <c r="C238" s="77">
        <v>183.78785325929101</v>
      </c>
      <c r="D238" s="77">
        <v>176.68438465778601</v>
      </c>
      <c r="E238" s="77">
        <v>162.69656802835999</v>
      </c>
      <c r="F238" s="77">
        <v>152.244291744208</v>
      </c>
      <c r="G238" s="77">
        <v>149.38509387112401</v>
      </c>
      <c r="H238" s="77">
        <v>146.68570546522199</v>
      </c>
      <c r="I238" s="77">
        <v>141.57809232555601</v>
      </c>
      <c r="J238" s="77">
        <v>137.191275256312</v>
      </c>
      <c r="L238" s="204" t="s">
        <v>313</v>
      </c>
      <c r="M238" s="205" t="s">
        <v>976</v>
      </c>
      <c r="N238" s="201">
        <v>18384</v>
      </c>
      <c r="O238" s="201">
        <v>17483</v>
      </c>
      <c r="P238" s="201">
        <v>18658</v>
      </c>
      <c r="Q238" s="201">
        <v>19305</v>
      </c>
      <c r="R238" s="201">
        <v>20161</v>
      </c>
      <c r="S238" s="201">
        <v>20682</v>
      </c>
      <c r="T238" s="201">
        <v>21751</v>
      </c>
      <c r="U238" s="201"/>
      <c r="W238" s="70" t="s">
        <v>313</v>
      </c>
      <c r="X238" s="70" t="s">
        <v>605</v>
      </c>
      <c r="Y238" s="201">
        <f t="shared" si="22"/>
        <v>9.9971634714583875</v>
      </c>
      <c r="Z238" s="201">
        <f t="shared" si="23"/>
        <v>10.106067874952013</v>
      </c>
      <c r="AA238" s="201">
        <f t="shared" si="24"/>
        <v>8.719936114715404</v>
      </c>
      <c r="AB238" s="201">
        <f t="shared" si="25"/>
        <v>7.8862621986121724</v>
      </c>
      <c r="AC238" s="201">
        <f t="shared" si="26"/>
        <v>7.4096073543536534</v>
      </c>
      <c r="AD238" s="201">
        <f t="shared" si="27"/>
        <v>7.0924332978059175</v>
      </c>
      <c r="AE238" s="201">
        <f t="shared" si="28"/>
        <v>6.5090383120571929</v>
      </c>
    </row>
    <row r="239" spans="1:31" x14ac:dyDescent="0.25">
      <c r="A239" s="70" t="s">
        <v>314</v>
      </c>
      <c r="B239" s="70" t="s">
        <v>606</v>
      </c>
      <c r="C239" s="77">
        <v>480.48030828969002</v>
      </c>
      <c r="D239" s="77">
        <v>513.71064656091801</v>
      </c>
      <c r="E239" s="77">
        <v>516.56266550221096</v>
      </c>
      <c r="F239" s="77">
        <v>463.55908801141902</v>
      </c>
      <c r="G239" s="77">
        <v>456.16359519561399</v>
      </c>
      <c r="H239" s="77">
        <v>450.71555512864199</v>
      </c>
      <c r="I239" s="77">
        <v>451.143749907558</v>
      </c>
      <c r="J239" s="77">
        <v>422.95003413673999</v>
      </c>
      <c r="L239" s="204" t="s">
        <v>314</v>
      </c>
      <c r="M239" s="205" t="s">
        <v>977</v>
      </c>
      <c r="N239" s="201">
        <v>22404</v>
      </c>
      <c r="O239" s="201">
        <v>22514</v>
      </c>
      <c r="P239" s="201">
        <v>23398</v>
      </c>
      <c r="Q239" s="201">
        <v>23609</v>
      </c>
      <c r="R239" s="201">
        <v>25560</v>
      </c>
      <c r="S239" s="201">
        <v>25511</v>
      </c>
      <c r="T239" s="201">
        <v>27366</v>
      </c>
      <c r="U239" s="201"/>
      <c r="W239" s="70" t="s">
        <v>314</v>
      </c>
      <c r="X239" s="70" t="s">
        <v>606</v>
      </c>
      <c r="Y239" s="201">
        <f t="shared" si="22"/>
        <v>21.446184087202731</v>
      </c>
      <c r="Z239" s="201">
        <f t="shared" si="23"/>
        <v>22.817386806472328</v>
      </c>
      <c r="AA239" s="201">
        <f t="shared" si="24"/>
        <v>22.077214526977134</v>
      </c>
      <c r="AB239" s="201">
        <f t="shared" si="25"/>
        <v>19.634846372629887</v>
      </c>
      <c r="AC239" s="201">
        <f t="shared" si="26"/>
        <v>17.846776024867527</v>
      </c>
      <c r="AD239" s="201">
        <f t="shared" si="27"/>
        <v>17.667498535088473</v>
      </c>
      <c r="AE239" s="201">
        <f t="shared" si="28"/>
        <v>16.485556892039686</v>
      </c>
    </row>
    <row r="240" spans="1:31" x14ac:dyDescent="0.25">
      <c r="A240" s="70" t="s">
        <v>315</v>
      </c>
      <c r="B240" s="70" t="s">
        <v>607</v>
      </c>
      <c r="C240" s="77">
        <v>63.535968188310903</v>
      </c>
      <c r="D240" s="77">
        <v>60.5921563916908</v>
      </c>
      <c r="E240" s="77">
        <v>58.4973075685363</v>
      </c>
      <c r="F240" s="77">
        <v>58.768442595263402</v>
      </c>
      <c r="G240" s="77">
        <v>57.696893369039103</v>
      </c>
      <c r="H240" s="77">
        <v>56.987655447825198</v>
      </c>
      <c r="I240" s="77">
        <v>56.165252621724797</v>
      </c>
      <c r="J240" s="77">
        <v>54.402767620409797</v>
      </c>
      <c r="L240" s="204" t="s">
        <v>315</v>
      </c>
      <c r="M240" s="205" t="s">
        <v>978</v>
      </c>
      <c r="N240" s="201">
        <v>2051</v>
      </c>
      <c r="O240" s="201">
        <v>1997</v>
      </c>
      <c r="P240" s="201">
        <v>2034</v>
      </c>
      <c r="Q240" s="201">
        <v>2015</v>
      </c>
      <c r="R240" s="201">
        <v>2132</v>
      </c>
      <c r="S240" s="201">
        <v>2201</v>
      </c>
      <c r="T240" s="201">
        <v>2266</v>
      </c>
      <c r="U240" s="201"/>
      <c r="W240" s="70" t="s">
        <v>315</v>
      </c>
      <c r="X240" s="70" t="s">
        <v>607</v>
      </c>
      <c r="Y240" s="201">
        <f t="shared" si="22"/>
        <v>30.978043972847832</v>
      </c>
      <c r="Z240" s="201">
        <f t="shared" si="23"/>
        <v>30.341590581717977</v>
      </c>
      <c r="AA240" s="201">
        <f t="shared" si="24"/>
        <v>28.759738234285301</v>
      </c>
      <c r="AB240" s="201">
        <f t="shared" si="25"/>
        <v>29.165480196160498</v>
      </c>
      <c r="AC240" s="201">
        <f t="shared" si="26"/>
        <v>27.062332724690012</v>
      </c>
      <c r="AD240" s="201">
        <f t="shared" si="27"/>
        <v>25.891710789561653</v>
      </c>
      <c r="AE240" s="201">
        <f t="shared" si="28"/>
        <v>24.786077944273959</v>
      </c>
    </row>
    <row r="241" spans="1:31" x14ac:dyDescent="0.25">
      <c r="A241" s="70" t="s">
        <v>316</v>
      </c>
      <c r="B241" s="70" t="s">
        <v>608</v>
      </c>
      <c r="C241" s="77">
        <v>85.590512363194193</v>
      </c>
      <c r="D241" s="77">
        <v>81.045972335467397</v>
      </c>
      <c r="E241" s="77">
        <v>79.961559369218193</v>
      </c>
      <c r="F241" s="77">
        <v>77.533285783822507</v>
      </c>
      <c r="G241" s="77">
        <v>83.260982886738503</v>
      </c>
      <c r="H241" s="77">
        <v>85.008246758370106</v>
      </c>
      <c r="I241" s="77">
        <v>89.817095529007304</v>
      </c>
      <c r="J241" s="77">
        <v>95.033578674929601</v>
      </c>
      <c r="L241" s="204" t="s">
        <v>316</v>
      </c>
      <c r="M241" s="205" t="s">
        <v>979</v>
      </c>
      <c r="N241" s="201">
        <v>4773</v>
      </c>
      <c r="O241" s="201">
        <v>4881</v>
      </c>
      <c r="P241" s="201">
        <v>5024</v>
      </c>
      <c r="Q241" s="201">
        <v>5295</v>
      </c>
      <c r="R241" s="201">
        <v>5806</v>
      </c>
      <c r="S241" s="201">
        <v>6386</v>
      </c>
      <c r="T241" s="201">
        <v>7085</v>
      </c>
      <c r="U241" s="201"/>
      <c r="W241" s="70" t="s">
        <v>316</v>
      </c>
      <c r="X241" s="70" t="s">
        <v>608</v>
      </c>
      <c r="Y241" s="201">
        <f t="shared" si="22"/>
        <v>17.932225510830545</v>
      </c>
      <c r="Z241" s="201">
        <f t="shared" si="23"/>
        <v>16.604378679669615</v>
      </c>
      <c r="AA241" s="201">
        <f t="shared" si="24"/>
        <v>15.915915479541836</v>
      </c>
      <c r="AB241" s="201">
        <f t="shared" si="25"/>
        <v>14.642735747652974</v>
      </c>
      <c r="AC241" s="201">
        <f t="shared" si="26"/>
        <v>14.340506869917069</v>
      </c>
      <c r="AD241" s="201">
        <f t="shared" si="27"/>
        <v>13.311657807449125</v>
      </c>
      <c r="AE241" s="201">
        <f t="shared" si="28"/>
        <v>12.677077703459041</v>
      </c>
    </row>
    <row r="242" spans="1:31" x14ac:dyDescent="0.25">
      <c r="A242" s="70" t="s">
        <v>317</v>
      </c>
      <c r="B242" s="70" t="s">
        <v>609</v>
      </c>
      <c r="C242" s="77">
        <v>255.73638751121001</v>
      </c>
      <c r="D242" s="77">
        <v>238.64138544686301</v>
      </c>
      <c r="E242" s="77">
        <v>235.36845181529199</v>
      </c>
      <c r="F242" s="77">
        <v>260.60737215131502</v>
      </c>
      <c r="G242" s="77">
        <v>263.14589970935998</v>
      </c>
      <c r="H242" s="77">
        <v>273.51872721837901</v>
      </c>
      <c r="I242" s="77">
        <v>267.70157802729</v>
      </c>
      <c r="J242" s="77">
        <v>266.42790750326998</v>
      </c>
      <c r="L242" s="204" t="s">
        <v>317</v>
      </c>
      <c r="M242" s="205" t="s">
        <v>980</v>
      </c>
      <c r="N242" s="201">
        <v>7230</v>
      </c>
      <c r="O242" s="201">
        <v>7500</v>
      </c>
      <c r="P242" s="201">
        <v>7811</v>
      </c>
      <c r="Q242" s="201">
        <v>8063</v>
      </c>
      <c r="R242" s="201">
        <v>8449</v>
      </c>
      <c r="S242" s="201">
        <v>8244</v>
      </c>
      <c r="T242" s="201">
        <v>8264</v>
      </c>
      <c r="U242" s="201"/>
      <c r="W242" s="70" t="s">
        <v>317</v>
      </c>
      <c r="X242" s="70" t="s">
        <v>609</v>
      </c>
      <c r="Y242" s="201">
        <f t="shared" si="22"/>
        <v>35.371561204869991</v>
      </c>
      <c r="Z242" s="201">
        <f t="shared" si="23"/>
        <v>31.818851392915068</v>
      </c>
      <c r="AA242" s="201">
        <f t="shared" si="24"/>
        <v>30.132947358250156</v>
      </c>
      <c r="AB242" s="201">
        <f t="shared" si="25"/>
        <v>32.321390568189884</v>
      </c>
      <c r="AC242" s="201">
        <f t="shared" si="26"/>
        <v>31.145212416778314</v>
      </c>
      <c r="AD242" s="201">
        <f t="shared" si="27"/>
        <v>33.177914509750003</v>
      </c>
      <c r="AE242" s="201">
        <f t="shared" si="28"/>
        <v>32.393704988781465</v>
      </c>
    </row>
    <row r="243" spans="1:31" x14ac:dyDescent="0.25">
      <c r="A243" s="70" t="s">
        <v>318</v>
      </c>
      <c r="B243" s="70" t="s">
        <v>610</v>
      </c>
      <c r="C243" s="77">
        <v>87.705296091555596</v>
      </c>
      <c r="D243" s="77">
        <v>86.477016313310202</v>
      </c>
      <c r="E243" s="77">
        <v>86.0601662860945</v>
      </c>
      <c r="F243" s="77">
        <v>80.774666491524002</v>
      </c>
      <c r="G243" s="77">
        <v>80.7715068165068</v>
      </c>
      <c r="H243" s="77">
        <v>76.785381146378597</v>
      </c>
      <c r="I243" s="77">
        <v>71.001133839516697</v>
      </c>
      <c r="J243" s="77">
        <v>68.921305649366801</v>
      </c>
      <c r="L243" s="204" t="s">
        <v>318</v>
      </c>
      <c r="M243" s="205" t="s">
        <v>981</v>
      </c>
      <c r="N243" s="201">
        <v>10192</v>
      </c>
      <c r="O243" s="201">
        <v>10622</v>
      </c>
      <c r="P243" s="201">
        <v>9595</v>
      </c>
      <c r="Q243" s="201">
        <v>11219</v>
      </c>
      <c r="R243" s="201">
        <v>11329</v>
      </c>
      <c r="S243" s="201">
        <v>11421</v>
      </c>
      <c r="T243" s="201">
        <v>11258</v>
      </c>
      <c r="U243" s="201"/>
      <c r="W243" s="70" t="s">
        <v>318</v>
      </c>
      <c r="X243" s="70" t="s">
        <v>610</v>
      </c>
      <c r="Y243" s="201">
        <f t="shared" si="22"/>
        <v>8.6053077012907764</v>
      </c>
      <c r="Z243" s="201">
        <f t="shared" si="23"/>
        <v>8.1413120234711176</v>
      </c>
      <c r="AA243" s="201">
        <f t="shared" si="24"/>
        <v>8.9692721507133388</v>
      </c>
      <c r="AB243" s="201">
        <f t="shared" si="25"/>
        <v>7.1998098307802829</v>
      </c>
      <c r="AC243" s="201">
        <f t="shared" si="26"/>
        <v>7.1296236928684609</v>
      </c>
      <c r="AD243" s="201">
        <f t="shared" si="27"/>
        <v>6.7231749537149632</v>
      </c>
      <c r="AE243" s="201">
        <f t="shared" si="28"/>
        <v>6.3067271131210427</v>
      </c>
    </row>
    <row r="244" spans="1:31" x14ac:dyDescent="0.25">
      <c r="A244" s="70" t="s">
        <v>319</v>
      </c>
      <c r="B244" s="70" t="s">
        <v>611</v>
      </c>
      <c r="C244" s="77">
        <v>26.585372776629001</v>
      </c>
      <c r="D244" s="77">
        <v>26.4272738371426</v>
      </c>
      <c r="E244" s="77">
        <v>26.0952011986274</v>
      </c>
      <c r="F244" s="77">
        <v>24.971345560919499</v>
      </c>
      <c r="G244" s="77">
        <v>22.940044194168799</v>
      </c>
      <c r="H244" s="77">
        <v>22.8487401232892</v>
      </c>
      <c r="I244" s="77">
        <v>21.63674699724</v>
      </c>
      <c r="J244" s="77">
        <v>21.6932572036695</v>
      </c>
      <c r="L244" s="204" t="s">
        <v>319</v>
      </c>
      <c r="M244" s="205" t="s">
        <v>982</v>
      </c>
      <c r="N244" s="201">
        <v>1445</v>
      </c>
      <c r="O244" s="201">
        <v>1537</v>
      </c>
      <c r="P244" s="201">
        <v>1450</v>
      </c>
      <c r="Q244" s="201">
        <v>1563</v>
      </c>
      <c r="R244" s="201">
        <v>1439</v>
      </c>
      <c r="S244" s="201">
        <v>1446</v>
      </c>
      <c r="T244" s="201">
        <v>1400</v>
      </c>
      <c r="U244" s="201"/>
      <c r="W244" s="70" t="s">
        <v>319</v>
      </c>
      <c r="X244" s="70" t="s">
        <v>611</v>
      </c>
      <c r="Y244" s="201">
        <f t="shared" si="22"/>
        <v>18.398181852338407</v>
      </c>
      <c r="Z244" s="201">
        <f t="shared" si="23"/>
        <v>17.194062353378399</v>
      </c>
      <c r="AA244" s="201">
        <f t="shared" si="24"/>
        <v>17.996690481811999</v>
      </c>
      <c r="AB244" s="201">
        <f t="shared" si="25"/>
        <v>15.976548663416185</v>
      </c>
      <c r="AC244" s="201">
        <f t="shared" si="26"/>
        <v>15.941656840979013</v>
      </c>
      <c r="AD244" s="201">
        <f t="shared" si="27"/>
        <v>15.801341717350761</v>
      </c>
      <c r="AE244" s="201">
        <f t="shared" si="28"/>
        <v>15.454819283742857</v>
      </c>
    </row>
    <row r="245" spans="1:31" x14ac:dyDescent="0.25">
      <c r="A245" s="70" t="s">
        <v>320</v>
      </c>
      <c r="B245" s="70" t="s">
        <v>612</v>
      </c>
      <c r="C245" s="77">
        <v>128.43154568267099</v>
      </c>
      <c r="D245" s="77">
        <v>123.91784734611301</v>
      </c>
      <c r="E245" s="77">
        <v>153.557814211905</v>
      </c>
      <c r="F245" s="77">
        <v>127.660549351963</v>
      </c>
      <c r="G245" s="77">
        <v>118.058633714208</v>
      </c>
      <c r="H245" s="77">
        <v>136.026487922016</v>
      </c>
      <c r="I245" s="77">
        <v>128.42320112167201</v>
      </c>
      <c r="J245" s="77">
        <v>111.867293760186</v>
      </c>
      <c r="L245" s="204" t="s">
        <v>320</v>
      </c>
      <c r="M245" s="205" t="s">
        <v>983</v>
      </c>
      <c r="N245" s="201">
        <v>2797</v>
      </c>
      <c r="O245" s="201">
        <v>2879</v>
      </c>
      <c r="P245" s="201">
        <v>3346</v>
      </c>
      <c r="Q245" s="201">
        <v>3026</v>
      </c>
      <c r="R245" s="201">
        <v>3077</v>
      </c>
      <c r="S245" s="201">
        <v>3269</v>
      </c>
      <c r="T245" s="201">
        <v>3334</v>
      </c>
      <c r="U245" s="201"/>
      <c r="W245" s="70" t="s">
        <v>320</v>
      </c>
      <c r="X245" s="70" t="s">
        <v>612</v>
      </c>
      <c r="Y245" s="201">
        <f t="shared" si="22"/>
        <v>45.917606608033957</v>
      </c>
      <c r="Z245" s="201">
        <f t="shared" si="23"/>
        <v>43.041975458879129</v>
      </c>
      <c r="AA245" s="201">
        <f t="shared" si="24"/>
        <v>45.892951049583083</v>
      </c>
      <c r="AB245" s="201">
        <f t="shared" si="25"/>
        <v>42.187888087231656</v>
      </c>
      <c r="AC245" s="201">
        <f t="shared" si="26"/>
        <v>38.368096754698733</v>
      </c>
      <c r="AD245" s="201">
        <f t="shared" si="27"/>
        <v>41.61103943775344</v>
      </c>
      <c r="AE245" s="201">
        <f t="shared" si="28"/>
        <v>38.519256485204565</v>
      </c>
    </row>
    <row r="246" spans="1:31" x14ac:dyDescent="0.25">
      <c r="A246" s="70" t="s">
        <v>321</v>
      </c>
      <c r="B246" s="70" t="s">
        <v>613</v>
      </c>
      <c r="C246" s="77">
        <v>59.7026321410573</v>
      </c>
      <c r="D246" s="77">
        <v>62.627117078789198</v>
      </c>
      <c r="E246" s="77">
        <v>58.7209683648585</v>
      </c>
      <c r="F246" s="77">
        <v>58.809463894250499</v>
      </c>
      <c r="G246" s="77">
        <v>56.331129518135</v>
      </c>
      <c r="H246" s="77">
        <v>57.152901388983203</v>
      </c>
      <c r="I246" s="77">
        <v>53.849742437267899</v>
      </c>
      <c r="J246" s="77">
        <v>51.473702977586001</v>
      </c>
      <c r="L246" s="204" t="s">
        <v>321</v>
      </c>
      <c r="M246" s="205" t="s">
        <v>984</v>
      </c>
      <c r="N246" s="201">
        <v>3222</v>
      </c>
      <c r="O246" s="201">
        <v>3374</v>
      </c>
      <c r="P246" s="201">
        <v>3435</v>
      </c>
      <c r="Q246" s="201">
        <v>3556</v>
      </c>
      <c r="R246" s="201">
        <v>3862</v>
      </c>
      <c r="S246" s="201">
        <v>3962</v>
      </c>
      <c r="T246" s="201">
        <v>4115</v>
      </c>
      <c r="U246" s="201"/>
      <c r="W246" s="70" t="s">
        <v>321</v>
      </c>
      <c r="X246" s="70" t="s">
        <v>613</v>
      </c>
      <c r="Y246" s="201">
        <f t="shared" si="22"/>
        <v>18.529680987292767</v>
      </c>
      <c r="Z246" s="201">
        <f t="shared" si="23"/>
        <v>18.561682595965973</v>
      </c>
      <c r="AA246" s="201">
        <f t="shared" si="24"/>
        <v>17.094896176086898</v>
      </c>
      <c r="AB246" s="201">
        <f t="shared" si="25"/>
        <v>16.538094458450647</v>
      </c>
      <c r="AC246" s="201">
        <f t="shared" si="26"/>
        <v>14.585999357362766</v>
      </c>
      <c r="AD246" s="201">
        <f t="shared" si="27"/>
        <v>14.425265368244121</v>
      </c>
      <c r="AE246" s="201">
        <f t="shared" si="28"/>
        <v>13.086207153649552</v>
      </c>
    </row>
    <row r="247" spans="1:31" x14ac:dyDescent="0.25">
      <c r="A247" s="70" t="s">
        <v>322</v>
      </c>
      <c r="B247" s="70" t="s">
        <v>614</v>
      </c>
      <c r="C247" s="77">
        <v>50.831299932577501</v>
      </c>
      <c r="D247" s="77">
        <v>48.428280355757103</v>
      </c>
      <c r="E247" s="77">
        <v>48.562705677427203</v>
      </c>
      <c r="F247" s="77">
        <v>47.619498992935</v>
      </c>
      <c r="G247" s="77">
        <v>47.583884804446598</v>
      </c>
      <c r="H247" s="77">
        <v>46.294846953403002</v>
      </c>
      <c r="I247" s="77">
        <v>43.888142526952699</v>
      </c>
      <c r="J247" s="77">
        <v>43.607390165154698</v>
      </c>
      <c r="L247" s="204" t="s">
        <v>322</v>
      </c>
      <c r="M247" s="205" t="s">
        <v>985</v>
      </c>
      <c r="N247" s="201">
        <v>1680</v>
      </c>
      <c r="O247" s="201">
        <v>1743</v>
      </c>
      <c r="P247" s="201">
        <v>1850</v>
      </c>
      <c r="Q247" s="201">
        <v>1976</v>
      </c>
      <c r="R247" s="201">
        <v>2027</v>
      </c>
      <c r="S247" s="201">
        <v>2010</v>
      </c>
      <c r="T247" s="201">
        <v>2091</v>
      </c>
      <c r="U247" s="201"/>
      <c r="W247" s="70" t="s">
        <v>322</v>
      </c>
      <c r="X247" s="70" t="s">
        <v>614</v>
      </c>
      <c r="Y247" s="201">
        <f t="shared" si="22"/>
        <v>30.256726150343752</v>
      </c>
      <c r="Z247" s="201">
        <f t="shared" si="23"/>
        <v>27.78444082372754</v>
      </c>
      <c r="AA247" s="201">
        <f t="shared" si="24"/>
        <v>26.25011117698768</v>
      </c>
      <c r="AB247" s="201">
        <f t="shared" si="25"/>
        <v>24.098936737315281</v>
      </c>
      <c r="AC247" s="201">
        <f t="shared" si="26"/>
        <v>23.475029503920375</v>
      </c>
      <c r="AD247" s="201">
        <f t="shared" si="27"/>
        <v>23.03226216587214</v>
      </c>
      <c r="AE247" s="201">
        <f t="shared" si="28"/>
        <v>20.98906864034084</v>
      </c>
    </row>
    <row r="248" spans="1:31" x14ac:dyDescent="0.25">
      <c r="A248" s="70" t="s">
        <v>323</v>
      </c>
      <c r="B248" s="70" t="s">
        <v>615</v>
      </c>
      <c r="C248" s="77">
        <v>104.650321440619</v>
      </c>
      <c r="D248" s="77">
        <v>96.126510395299505</v>
      </c>
      <c r="E248" s="77">
        <v>91.295541379392105</v>
      </c>
      <c r="F248" s="77">
        <v>92.882628516062596</v>
      </c>
      <c r="G248" s="77">
        <v>88.298435228939098</v>
      </c>
      <c r="H248" s="77">
        <v>89.453049708848397</v>
      </c>
      <c r="I248" s="77">
        <v>82.515968866361305</v>
      </c>
      <c r="J248" s="77">
        <v>89.875178118887604</v>
      </c>
      <c r="L248" s="204" t="s">
        <v>323</v>
      </c>
      <c r="M248" s="205" t="s">
        <v>986</v>
      </c>
      <c r="N248" s="201">
        <v>5493</v>
      </c>
      <c r="O248" s="201">
        <v>5206</v>
      </c>
      <c r="P248" s="201">
        <v>5313</v>
      </c>
      <c r="Q248" s="201">
        <v>5499</v>
      </c>
      <c r="R248" s="201">
        <v>5627</v>
      </c>
      <c r="S248" s="201">
        <v>5690</v>
      </c>
      <c r="T248" s="201">
        <v>5910</v>
      </c>
      <c r="U248" s="201"/>
      <c r="W248" s="70" t="s">
        <v>323</v>
      </c>
      <c r="X248" s="70" t="s">
        <v>615</v>
      </c>
      <c r="Y248" s="201">
        <f t="shared" si="22"/>
        <v>19.051578634738576</v>
      </c>
      <c r="Z248" s="201">
        <f t="shared" si="23"/>
        <v>18.464562119727141</v>
      </c>
      <c r="AA248" s="201">
        <f t="shared" si="24"/>
        <v>17.183425819573142</v>
      </c>
      <c r="AB248" s="201">
        <f t="shared" si="25"/>
        <v>16.890821697774612</v>
      </c>
      <c r="AC248" s="201">
        <f t="shared" si="26"/>
        <v>15.691920246834743</v>
      </c>
      <c r="AD248" s="201">
        <f t="shared" si="27"/>
        <v>15.721098367108681</v>
      </c>
      <c r="AE248" s="201">
        <f t="shared" si="28"/>
        <v>13.962092870788714</v>
      </c>
    </row>
    <row r="249" spans="1:31" x14ac:dyDescent="0.25">
      <c r="A249" s="70" t="s">
        <v>324</v>
      </c>
      <c r="B249" s="70" t="s">
        <v>616</v>
      </c>
      <c r="C249" s="77">
        <v>329.85088536429902</v>
      </c>
      <c r="D249" s="77">
        <v>304.48443723896099</v>
      </c>
      <c r="E249" s="77">
        <v>290.07374109891498</v>
      </c>
      <c r="F249" s="77">
        <v>283.61478178218402</v>
      </c>
      <c r="G249" s="77">
        <v>280.87355347160297</v>
      </c>
      <c r="H249" s="77">
        <v>273.791053848888</v>
      </c>
      <c r="I249" s="77">
        <v>265.76085681093099</v>
      </c>
      <c r="J249" s="77">
        <v>253.831810543546</v>
      </c>
      <c r="L249" s="204" t="s">
        <v>324</v>
      </c>
      <c r="M249" s="205" t="s">
        <v>987</v>
      </c>
      <c r="N249" s="201">
        <v>32957</v>
      </c>
      <c r="O249" s="201">
        <v>33407</v>
      </c>
      <c r="P249" s="201">
        <v>34907</v>
      </c>
      <c r="Q249" s="201">
        <v>36510</v>
      </c>
      <c r="R249" s="201">
        <v>37378</v>
      </c>
      <c r="S249" s="201">
        <v>39556</v>
      </c>
      <c r="T249" s="201">
        <v>41436</v>
      </c>
      <c r="U249" s="201"/>
      <c r="W249" s="70" t="s">
        <v>324</v>
      </c>
      <c r="X249" s="70" t="s">
        <v>616</v>
      </c>
      <c r="Y249" s="201">
        <f t="shared" si="22"/>
        <v>10.008522783150742</v>
      </c>
      <c r="Z249" s="201">
        <f t="shared" si="23"/>
        <v>9.1143903145736225</v>
      </c>
      <c r="AA249" s="201">
        <f t="shared" si="24"/>
        <v>8.3099017703874587</v>
      </c>
      <c r="AB249" s="201">
        <f t="shared" si="25"/>
        <v>7.7681397365703653</v>
      </c>
      <c r="AC249" s="201">
        <f t="shared" si="26"/>
        <v>7.514408300915056</v>
      </c>
      <c r="AD249" s="201">
        <f t="shared" si="27"/>
        <v>6.9216061747620596</v>
      </c>
      <c r="AE249" s="201">
        <f t="shared" si="28"/>
        <v>6.4137671785628676</v>
      </c>
    </row>
    <row r="250" spans="1:31" x14ac:dyDescent="0.25">
      <c r="A250" s="70" t="s">
        <v>325</v>
      </c>
      <c r="B250" s="70" t="s">
        <v>617</v>
      </c>
      <c r="C250" s="77">
        <v>255.316002670778</v>
      </c>
      <c r="D250" s="77">
        <v>262.16545001446002</v>
      </c>
      <c r="E250" s="77">
        <v>259.23024846572599</v>
      </c>
      <c r="F250" s="77">
        <v>246.66894540880699</v>
      </c>
      <c r="G250" s="77">
        <v>254.93505389529801</v>
      </c>
      <c r="H250" s="77">
        <v>256.76550402213297</v>
      </c>
      <c r="I250" s="77">
        <v>251.30650928055499</v>
      </c>
      <c r="J250" s="77">
        <v>240.696219969732</v>
      </c>
      <c r="L250" s="204" t="s">
        <v>325</v>
      </c>
      <c r="M250" s="205" t="s">
        <v>988</v>
      </c>
      <c r="N250" s="201">
        <v>13540</v>
      </c>
      <c r="O250" s="201">
        <v>14196</v>
      </c>
      <c r="P250" s="201">
        <v>15442</v>
      </c>
      <c r="Q250" s="201">
        <v>14982</v>
      </c>
      <c r="R250" s="201">
        <v>16457</v>
      </c>
      <c r="S250" s="201">
        <v>16462</v>
      </c>
      <c r="T250" s="201">
        <v>19320</v>
      </c>
      <c r="U250" s="201"/>
      <c r="W250" s="70" t="s">
        <v>325</v>
      </c>
      <c r="X250" s="70" t="s">
        <v>617</v>
      </c>
      <c r="Y250" s="201">
        <f t="shared" si="22"/>
        <v>18.856425603454799</v>
      </c>
      <c r="Z250" s="201">
        <f t="shared" si="23"/>
        <v>18.467557763768667</v>
      </c>
      <c r="AA250" s="201">
        <f t="shared" si="24"/>
        <v>16.787349337244269</v>
      </c>
      <c r="AB250" s="201">
        <f t="shared" si="25"/>
        <v>16.464353584889</v>
      </c>
      <c r="AC250" s="201">
        <f t="shared" si="26"/>
        <v>15.490979759087198</v>
      </c>
      <c r="AD250" s="201">
        <f t="shared" si="27"/>
        <v>15.597467137779917</v>
      </c>
      <c r="AE250" s="201">
        <f t="shared" si="28"/>
        <v>13.007583296094978</v>
      </c>
    </row>
    <row r="251" spans="1:31" x14ac:dyDescent="0.25">
      <c r="A251" s="70" t="s">
        <v>326</v>
      </c>
      <c r="B251" s="70" t="s">
        <v>618</v>
      </c>
      <c r="C251" s="77">
        <v>148.06621189929299</v>
      </c>
      <c r="D251" s="77">
        <v>142.02597934957299</v>
      </c>
      <c r="E251" s="77">
        <v>126.192917748868</v>
      </c>
      <c r="F251" s="77">
        <v>131.79322074310701</v>
      </c>
      <c r="G251" s="77">
        <v>127.312297682403</v>
      </c>
      <c r="H251" s="77">
        <v>115.443630780099</v>
      </c>
      <c r="I251" s="77">
        <v>100.45733371226601</v>
      </c>
      <c r="J251" s="77">
        <v>107.64881214281699</v>
      </c>
      <c r="L251" s="204" t="s">
        <v>326</v>
      </c>
      <c r="M251" s="205" t="s">
        <v>989</v>
      </c>
      <c r="N251" s="201">
        <v>6488</v>
      </c>
      <c r="O251" s="201">
        <v>6523</v>
      </c>
      <c r="P251" s="201">
        <v>6835</v>
      </c>
      <c r="Q251" s="201">
        <v>6929</v>
      </c>
      <c r="R251" s="201">
        <v>7054</v>
      </c>
      <c r="S251" s="201">
        <v>7320</v>
      </c>
      <c r="T251" s="201">
        <v>7549</v>
      </c>
      <c r="U251" s="201"/>
      <c r="W251" s="70" t="s">
        <v>326</v>
      </c>
      <c r="X251" s="70" t="s">
        <v>618</v>
      </c>
      <c r="Y251" s="201">
        <f t="shared" si="22"/>
        <v>22.821549306302867</v>
      </c>
      <c r="Z251" s="201">
        <f t="shared" si="23"/>
        <v>21.773107366177065</v>
      </c>
      <c r="AA251" s="201">
        <f t="shared" si="24"/>
        <v>18.462753145408634</v>
      </c>
      <c r="AB251" s="201">
        <f t="shared" si="25"/>
        <v>19.020525435576133</v>
      </c>
      <c r="AC251" s="201">
        <f t="shared" si="26"/>
        <v>18.048241803572868</v>
      </c>
      <c r="AD251" s="201">
        <f t="shared" si="27"/>
        <v>15.770987811488935</v>
      </c>
      <c r="AE251" s="201">
        <f t="shared" si="28"/>
        <v>13.307369679727911</v>
      </c>
    </row>
    <row r="252" spans="1:31" x14ac:dyDescent="0.25">
      <c r="A252" s="70" t="s">
        <v>327</v>
      </c>
      <c r="B252" s="70" t="s">
        <v>619</v>
      </c>
      <c r="C252" s="77">
        <v>136.78974703653699</v>
      </c>
      <c r="D252" s="77">
        <v>135.74370523913299</v>
      </c>
      <c r="E252" s="77">
        <v>135.27920577571899</v>
      </c>
      <c r="F252" s="77">
        <v>138.57208638563401</v>
      </c>
      <c r="G252" s="77">
        <v>136.798456783463</v>
      </c>
      <c r="H252" s="77">
        <v>131.493881939815</v>
      </c>
      <c r="I252" s="77">
        <v>123.994827615426</v>
      </c>
      <c r="J252" s="77">
        <v>128.903556884799</v>
      </c>
      <c r="L252" s="204" t="s">
        <v>327</v>
      </c>
      <c r="M252" s="205" t="s">
        <v>990</v>
      </c>
      <c r="N252" s="201">
        <v>6645</v>
      </c>
      <c r="O252" s="201">
        <v>6844</v>
      </c>
      <c r="P252" s="201">
        <v>6942</v>
      </c>
      <c r="Q252" s="201">
        <v>7197</v>
      </c>
      <c r="R252" s="201">
        <v>7330</v>
      </c>
      <c r="S252" s="201">
        <v>7520</v>
      </c>
      <c r="T252" s="201">
        <v>7940</v>
      </c>
      <c r="U252" s="201"/>
      <c r="W252" s="70" t="s">
        <v>327</v>
      </c>
      <c r="X252" s="70" t="s">
        <v>619</v>
      </c>
      <c r="Y252" s="201">
        <f t="shared" si="22"/>
        <v>20.585364490073285</v>
      </c>
      <c r="Z252" s="201">
        <f t="shared" si="23"/>
        <v>19.833972127284191</v>
      </c>
      <c r="AA252" s="201">
        <f t="shared" si="24"/>
        <v>19.487065078611206</v>
      </c>
      <c r="AB252" s="201">
        <f t="shared" si="25"/>
        <v>19.254145669811589</v>
      </c>
      <c r="AC252" s="201">
        <f t="shared" si="26"/>
        <v>18.662818115069985</v>
      </c>
      <c r="AD252" s="201">
        <f t="shared" si="27"/>
        <v>17.485888555826463</v>
      </c>
      <c r="AE252" s="201">
        <f t="shared" si="28"/>
        <v>15.61647702965063</v>
      </c>
    </row>
    <row r="253" spans="1:31" x14ac:dyDescent="0.25">
      <c r="A253" s="70" t="s">
        <v>328</v>
      </c>
      <c r="B253" s="70" t="s">
        <v>620</v>
      </c>
      <c r="C253" s="77">
        <v>254.86514469890099</v>
      </c>
      <c r="D253" s="77">
        <v>225.84053367212101</v>
      </c>
      <c r="E253" s="77">
        <v>165.79222294489199</v>
      </c>
      <c r="F253" s="77">
        <v>173.23244130148399</v>
      </c>
      <c r="G253" s="77">
        <v>178.456703679496</v>
      </c>
      <c r="H253" s="77">
        <v>173.596185567101</v>
      </c>
      <c r="I253" s="77">
        <v>168.601055048425</v>
      </c>
      <c r="J253" s="77">
        <v>152.63160850798999</v>
      </c>
      <c r="L253" s="204" t="s">
        <v>328</v>
      </c>
      <c r="M253" s="205" t="s">
        <v>991</v>
      </c>
      <c r="N253" s="201">
        <v>12685</v>
      </c>
      <c r="O253" s="201">
        <v>12271</v>
      </c>
      <c r="P253" s="201">
        <v>12598</v>
      </c>
      <c r="Q253" s="201">
        <v>13395</v>
      </c>
      <c r="R253" s="201">
        <v>13802</v>
      </c>
      <c r="S253" s="201">
        <v>13896</v>
      </c>
      <c r="T253" s="201">
        <v>15186</v>
      </c>
      <c r="U253" s="201"/>
      <c r="W253" s="70" t="s">
        <v>328</v>
      </c>
      <c r="X253" s="70" t="s">
        <v>620</v>
      </c>
      <c r="Y253" s="201">
        <f t="shared" si="22"/>
        <v>20.091852163886557</v>
      </c>
      <c r="Z253" s="201">
        <f t="shared" si="23"/>
        <v>18.404411512682014</v>
      </c>
      <c r="AA253" s="201">
        <f t="shared" si="24"/>
        <v>13.160201853063342</v>
      </c>
      <c r="AB253" s="201">
        <f t="shared" si="25"/>
        <v>12.932619731353787</v>
      </c>
      <c r="AC253" s="201">
        <f t="shared" si="26"/>
        <v>12.929771314265759</v>
      </c>
      <c r="AD253" s="201">
        <f t="shared" si="27"/>
        <v>12.492529185888097</v>
      </c>
      <c r="AE253" s="201">
        <f t="shared" si="28"/>
        <v>11.102400569499867</v>
      </c>
    </row>
    <row r="254" spans="1:31" x14ac:dyDescent="0.25">
      <c r="A254" s="70" t="s">
        <v>329</v>
      </c>
      <c r="B254" s="70" t="s">
        <v>621</v>
      </c>
      <c r="C254" s="77">
        <v>78.770566352120596</v>
      </c>
      <c r="D254" s="77">
        <v>66.327173239597101</v>
      </c>
      <c r="E254" s="77">
        <v>94.074253481812704</v>
      </c>
      <c r="F254" s="77">
        <v>79.544064617050694</v>
      </c>
      <c r="G254" s="77">
        <v>68.346218347052499</v>
      </c>
      <c r="H254" s="77">
        <v>72.579201519428906</v>
      </c>
      <c r="I254" s="77">
        <v>71.690962452303296</v>
      </c>
      <c r="J254" s="77">
        <v>73.928620107533106</v>
      </c>
      <c r="L254" s="204" t="s">
        <v>329</v>
      </c>
      <c r="M254" s="205" t="s">
        <v>992</v>
      </c>
      <c r="N254" s="201">
        <v>3170</v>
      </c>
      <c r="O254" s="201">
        <v>3179</v>
      </c>
      <c r="P254" s="201">
        <v>3096</v>
      </c>
      <c r="Q254" s="201">
        <v>3023</v>
      </c>
      <c r="R254" s="201">
        <v>3127</v>
      </c>
      <c r="S254" s="201">
        <v>3311</v>
      </c>
      <c r="T254" s="201">
        <v>3318</v>
      </c>
      <c r="U254" s="201"/>
      <c r="W254" s="70" t="s">
        <v>329</v>
      </c>
      <c r="X254" s="70" t="s">
        <v>621</v>
      </c>
      <c r="Y254" s="201">
        <f t="shared" si="22"/>
        <v>24.848759101615332</v>
      </c>
      <c r="Z254" s="201">
        <f t="shared" si="23"/>
        <v>20.864162705126489</v>
      </c>
      <c r="AA254" s="201">
        <f t="shared" si="24"/>
        <v>30.385740788699195</v>
      </c>
      <c r="AB254" s="201">
        <f t="shared" si="25"/>
        <v>26.312955546493779</v>
      </c>
      <c r="AC254" s="201">
        <f t="shared" si="26"/>
        <v>21.856801518085227</v>
      </c>
      <c r="AD254" s="201">
        <f t="shared" si="27"/>
        <v>21.920628667903628</v>
      </c>
      <c r="AE254" s="201">
        <f t="shared" si="28"/>
        <v>21.606679461212568</v>
      </c>
    </row>
    <row r="255" spans="1:31" x14ac:dyDescent="0.25">
      <c r="A255" s="70" t="s">
        <v>330</v>
      </c>
      <c r="B255" s="70" t="s">
        <v>622</v>
      </c>
      <c r="C255" s="77">
        <v>86.2415172246629</v>
      </c>
      <c r="D255" s="77">
        <v>99.240472365803797</v>
      </c>
      <c r="E255" s="77">
        <v>77.524757237085794</v>
      </c>
      <c r="F255" s="77">
        <v>81.554610096612095</v>
      </c>
      <c r="G255" s="77">
        <v>88.318564124114701</v>
      </c>
      <c r="H255" s="77">
        <v>96.361067262338807</v>
      </c>
      <c r="I255" s="77">
        <v>114.56084042673599</v>
      </c>
      <c r="J255" s="77">
        <v>91.072070951778301</v>
      </c>
      <c r="L255" s="204" t="s">
        <v>330</v>
      </c>
      <c r="M255" s="205" t="s">
        <v>993</v>
      </c>
      <c r="N255" s="201">
        <v>4423</v>
      </c>
      <c r="O255" s="201">
        <v>4421</v>
      </c>
      <c r="P255" s="201">
        <v>4893</v>
      </c>
      <c r="Q255" s="201">
        <v>5424</v>
      </c>
      <c r="R255" s="201">
        <v>5234</v>
      </c>
      <c r="S255" s="201">
        <v>5823</v>
      </c>
      <c r="T255" s="201">
        <v>6218</v>
      </c>
      <c r="U255" s="201"/>
      <c r="W255" s="70" t="s">
        <v>330</v>
      </c>
      <c r="X255" s="70" t="s">
        <v>622</v>
      </c>
      <c r="Y255" s="201">
        <f t="shared" si="22"/>
        <v>19.498421258119578</v>
      </c>
      <c r="Z255" s="201">
        <f t="shared" si="23"/>
        <v>22.447516934133407</v>
      </c>
      <c r="AA255" s="201">
        <f t="shared" si="24"/>
        <v>15.844013332737747</v>
      </c>
      <c r="AB255" s="201">
        <f t="shared" si="25"/>
        <v>15.035879442590726</v>
      </c>
      <c r="AC255" s="201">
        <f t="shared" si="26"/>
        <v>16.874009194519431</v>
      </c>
      <c r="AD255" s="201">
        <f t="shared" si="27"/>
        <v>16.548354329785131</v>
      </c>
      <c r="AE255" s="201">
        <f t="shared" si="28"/>
        <v>18.424065684582821</v>
      </c>
    </row>
    <row r="256" spans="1:31" x14ac:dyDescent="0.25">
      <c r="A256" s="70" t="s">
        <v>331</v>
      </c>
      <c r="B256" s="70" t="s">
        <v>623</v>
      </c>
      <c r="C256" s="77">
        <v>91.105799543526004</v>
      </c>
      <c r="D256" s="77">
        <v>83.852006744571497</v>
      </c>
      <c r="E256" s="77">
        <v>78.420994136384905</v>
      </c>
      <c r="F256" s="77">
        <v>84.172869779318106</v>
      </c>
      <c r="G256" s="77">
        <v>80.240589995624205</v>
      </c>
      <c r="H256" s="77">
        <v>78.753521365566399</v>
      </c>
      <c r="I256" s="77">
        <v>76.233235228465503</v>
      </c>
      <c r="J256" s="77">
        <v>75.900458969237903</v>
      </c>
      <c r="L256" s="204" t="s">
        <v>331</v>
      </c>
      <c r="M256" s="205" t="s">
        <v>994</v>
      </c>
      <c r="N256" s="201">
        <v>7583</v>
      </c>
      <c r="O256" s="201">
        <v>7345</v>
      </c>
      <c r="P256" s="201">
        <v>7553</v>
      </c>
      <c r="Q256" s="201">
        <v>7711</v>
      </c>
      <c r="R256" s="201">
        <v>7931</v>
      </c>
      <c r="S256" s="201">
        <v>8227</v>
      </c>
      <c r="T256" s="201">
        <v>8793</v>
      </c>
      <c r="U256" s="201"/>
      <c r="W256" s="70" t="s">
        <v>331</v>
      </c>
      <c r="X256" s="70" t="s">
        <v>623</v>
      </c>
      <c r="Y256" s="201">
        <f t="shared" si="22"/>
        <v>12.014479697154954</v>
      </c>
      <c r="Z256" s="201">
        <f t="shared" si="23"/>
        <v>11.416202415870863</v>
      </c>
      <c r="AA256" s="201">
        <f t="shared" si="24"/>
        <v>10.382761040167471</v>
      </c>
      <c r="AB256" s="201">
        <f t="shared" si="25"/>
        <v>10.915947319325394</v>
      </c>
      <c r="AC256" s="201">
        <f t="shared" si="26"/>
        <v>10.117335770473359</v>
      </c>
      <c r="AD256" s="201">
        <f t="shared" si="27"/>
        <v>9.5725685384181833</v>
      </c>
      <c r="AE256" s="201">
        <f t="shared" si="28"/>
        <v>8.6697640428142275</v>
      </c>
    </row>
    <row r="257" spans="1:31" x14ac:dyDescent="0.25">
      <c r="A257" s="70" t="s">
        <v>332</v>
      </c>
      <c r="B257" s="70" t="s">
        <v>624</v>
      </c>
      <c r="C257" s="77">
        <v>913.23865768777205</v>
      </c>
      <c r="D257" s="77">
        <v>907.79186694154998</v>
      </c>
      <c r="E257" s="77">
        <v>856.15550545376902</v>
      </c>
      <c r="F257" s="77">
        <v>771.36105962454599</v>
      </c>
      <c r="G257" s="77">
        <v>766.24019620188005</v>
      </c>
      <c r="H257" s="77">
        <v>795.24381890709401</v>
      </c>
      <c r="I257" s="77">
        <v>795.54324884776099</v>
      </c>
      <c r="J257" s="77">
        <v>740.93499404489603</v>
      </c>
      <c r="L257" s="204" t="s">
        <v>332</v>
      </c>
      <c r="M257" s="205" t="s">
        <v>995</v>
      </c>
      <c r="N257" s="201">
        <v>38431</v>
      </c>
      <c r="O257" s="201">
        <v>39013</v>
      </c>
      <c r="P257" s="201">
        <v>40182</v>
      </c>
      <c r="Q257" s="201">
        <v>41547</v>
      </c>
      <c r="R257" s="201">
        <v>42988</v>
      </c>
      <c r="S257" s="201">
        <v>44541</v>
      </c>
      <c r="T257" s="201">
        <v>46967</v>
      </c>
      <c r="U257" s="201"/>
      <c r="W257" s="70" t="s">
        <v>332</v>
      </c>
      <c r="X257" s="70" t="s">
        <v>624</v>
      </c>
      <c r="Y257" s="201">
        <f t="shared" si="22"/>
        <v>23.763072979828056</v>
      </c>
      <c r="Z257" s="201">
        <f t="shared" si="23"/>
        <v>23.268958217556968</v>
      </c>
      <c r="AA257" s="201">
        <f t="shared" si="24"/>
        <v>21.306941054546041</v>
      </c>
      <c r="AB257" s="201">
        <f t="shared" si="25"/>
        <v>18.565986945496569</v>
      </c>
      <c r="AC257" s="201">
        <f t="shared" si="26"/>
        <v>17.824513729456591</v>
      </c>
      <c r="AD257" s="201">
        <f t="shared" si="27"/>
        <v>17.854197680947756</v>
      </c>
      <c r="AE257" s="201">
        <f t="shared" si="28"/>
        <v>16.938344983664294</v>
      </c>
    </row>
    <row r="258" spans="1:31" x14ac:dyDescent="0.25">
      <c r="A258" s="70" t="s">
        <v>333</v>
      </c>
      <c r="B258" s="70" t="s">
        <v>625</v>
      </c>
      <c r="C258" s="77">
        <v>122.873336389795</v>
      </c>
      <c r="D258" s="77">
        <v>113.22412033437099</v>
      </c>
      <c r="E258" s="77">
        <v>105.37089474818301</v>
      </c>
      <c r="F258" s="77">
        <v>107.25645320067299</v>
      </c>
      <c r="G258" s="77">
        <v>113.033557252777</v>
      </c>
      <c r="H258" s="77">
        <v>110.064731248884</v>
      </c>
      <c r="I258" s="77">
        <v>111.876058796016</v>
      </c>
      <c r="J258" s="77">
        <v>109.988464346773</v>
      </c>
      <c r="L258" s="204" t="s">
        <v>333</v>
      </c>
      <c r="M258" s="205" t="s">
        <v>996</v>
      </c>
      <c r="N258" s="201">
        <v>5208</v>
      </c>
      <c r="O258" s="201">
        <v>5432</v>
      </c>
      <c r="P258" s="201">
        <v>5517</v>
      </c>
      <c r="Q258" s="201">
        <v>5954</v>
      </c>
      <c r="R258" s="201">
        <v>6072</v>
      </c>
      <c r="S258" s="201">
        <v>6156</v>
      </c>
      <c r="T258" s="201">
        <v>6468</v>
      </c>
      <c r="U258" s="201"/>
      <c r="W258" s="70" t="s">
        <v>333</v>
      </c>
      <c r="X258" s="70" t="s">
        <v>625</v>
      </c>
      <c r="Y258" s="201">
        <f t="shared" si="22"/>
        <v>23.593190551035907</v>
      </c>
      <c r="Z258" s="201">
        <f t="shared" si="23"/>
        <v>20.843910223558726</v>
      </c>
      <c r="AA258" s="201">
        <f t="shared" si="24"/>
        <v>19.099310267932392</v>
      </c>
      <c r="AB258" s="201">
        <f t="shared" si="25"/>
        <v>18.014184279589017</v>
      </c>
      <c r="AC258" s="201">
        <f t="shared" si="26"/>
        <v>18.615539732012021</v>
      </c>
      <c r="AD258" s="201">
        <f t="shared" si="27"/>
        <v>17.879261086563353</v>
      </c>
      <c r="AE258" s="201">
        <f t="shared" si="28"/>
        <v>17.29685510142486</v>
      </c>
    </row>
    <row r="259" spans="1:31" x14ac:dyDescent="0.25">
      <c r="A259" s="70" t="s">
        <v>334</v>
      </c>
      <c r="B259" s="70" t="s">
        <v>626</v>
      </c>
      <c r="C259" s="77">
        <v>98.726690516744796</v>
      </c>
      <c r="D259" s="77">
        <v>93.611411325370497</v>
      </c>
      <c r="E259" s="77">
        <v>87.410983178602393</v>
      </c>
      <c r="F259" s="77">
        <v>90.165950893729303</v>
      </c>
      <c r="G259" s="77">
        <v>83.065097650252895</v>
      </c>
      <c r="H259" s="77">
        <v>82.222591693366397</v>
      </c>
      <c r="I259" s="77">
        <v>77.340582620930206</v>
      </c>
      <c r="J259" s="77">
        <v>78.344663633081197</v>
      </c>
      <c r="L259" s="204" t="s">
        <v>334</v>
      </c>
      <c r="M259" s="205" t="s">
        <v>997</v>
      </c>
      <c r="N259" s="201">
        <v>7431</v>
      </c>
      <c r="O259" s="201">
        <v>7299</v>
      </c>
      <c r="P259" s="201">
        <v>6763</v>
      </c>
      <c r="Q259" s="201">
        <v>6619</v>
      </c>
      <c r="R259" s="201">
        <v>6882</v>
      </c>
      <c r="S259" s="201">
        <v>7196</v>
      </c>
      <c r="T259" s="201">
        <v>7329</v>
      </c>
      <c r="U259" s="201"/>
      <c r="W259" s="70" t="s">
        <v>334</v>
      </c>
      <c r="X259" s="70" t="s">
        <v>626</v>
      </c>
      <c r="Y259" s="201">
        <f t="shared" si="22"/>
        <v>13.285787985028232</v>
      </c>
      <c r="Z259" s="201">
        <f t="shared" si="23"/>
        <v>12.825237885377517</v>
      </c>
      <c r="AA259" s="201">
        <f t="shared" si="24"/>
        <v>12.924882918616351</v>
      </c>
      <c r="AB259" s="201">
        <f t="shared" si="25"/>
        <v>13.622292022016815</v>
      </c>
      <c r="AC259" s="201">
        <f t="shared" si="26"/>
        <v>12.069906662344216</v>
      </c>
      <c r="AD259" s="201">
        <f t="shared" si="27"/>
        <v>11.426152264225458</v>
      </c>
      <c r="AE259" s="201">
        <f t="shared" si="28"/>
        <v>10.552678758484133</v>
      </c>
    </row>
    <row r="260" spans="1:31" x14ac:dyDescent="0.25">
      <c r="A260" s="70" t="s">
        <v>335</v>
      </c>
      <c r="B260" s="70" t="s">
        <v>627</v>
      </c>
      <c r="C260" s="77">
        <v>428.96959865233498</v>
      </c>
      <c r="D260" s="77">
        <v>330.40621038836503</v>
      </c>
      <c r="E260" s="77">
        <v>339.40240325629998</v>
      </c>
      <c r="F260" s="77">
        <v>360.03221790035201</v>
      </c>
      <c r="G260" s="77">
        <v>351.62391665263499</v>
      </c>
      <c r="H260" s="77">
        <v>324.93996471730998</v>
      </c>
      <c r="I260" s="77">
        <v>299.711876681109</v>
      </c>
      <c r="J260" s="77">
        <v>307.1044841593</v>
      </c>
      <c r="L260" s="204" t="s">
        <v>335</v>
      </c>
      <c r="M260" s="205" t="s">
        <v>998</v>
      </c>
      <c r="N260" s="201">
        <v>20814</v>
      </c>
      <c r="O260" s="201">
        <v>20250</v>
      </c>
      <c r="P260" s="201">
        <v>20962</v>
      </c>
      <c r="Q260" s="201">
        <v>22140</v>
      </c>
      <c r="R260" s="201">
        <v>21289</v>
      </c>
      <c r="S260" s="201">
        <v>22167</v>
      </c>
      <c r="T260" s="201">
        <v>23285</v>
      </c>
      <c r="U260" s="201"/>
      <c r="W260" s="70" t="s">
        <v>335</v>
      </c>
      <c r="X260" s="70" t="s">
        <v>627</v>
      </c>
      <c r="Y260" s="201">
        <f t="shared" si="22"/>
        <v>20.609666505829491</v>
      </c>
      <c r="Z260" s="201">
        <f t="shared" si="23"/>
        <v>16.316356068561237</v>
      </c>
      <c r="AA260" s="201">
        <f t="shared" si="24"/>
        <v>16.19131777770728</v>
      </c>
      <c r="AB260" s="201">
        <f t="shared" si="25"/>
        <v>16.261617791343813</v>
      </c>
      <c r="AC260" s="201">
        <f t="shared" si="26"/>
        <v>16.516694849576542</v>
      </c>
      <c r="AD260" s="201">
        <f t="shared" si="27"/>
        <v>14.658725344760679</v>
      </c>
      <c r="AE260" s="201">
        <f t="shared" si="28"/>
        <v>12.871457018729183</v>
      </c>
    </row>
    <row r="261" spans="1:31" x14ac:dyDescent="0.25">
      <c r="A261" s="70" t="s">
        <v>336</v>
      </c>
      <c r="B261" s="70" t="s">
        <v>628</v>
      </c>
      <c r="C261" s="77">
        <v>39.076110985845801</v>
      </c>
      <c r="D261" s="77">
        <v>35.3542418686906</v>
      </c>
      <c r="E261" s="77">
        <v>31.791542963030999</v>
      </c>
      <c r="F261" s="77">
        <v>32.479096788458797</v>
      </c>
      <c r="G261" s="77">
        <v>33.306731048168103</v>
      </c>
      <c r="H261" s="77">
        <v>31.217413637988798</v>
      </c>
      <c r="I261" s="77">
        <v>31.420583322130899</v>
      </c>
      <c r="J261" s="77">
        <v>30.602868553528602</v>
      </c>
      <c r="L261" s="204" t="s">
        <v>336</v>
      </c>
      <c r="M261" s="205" t="s">
        <v>999</v>
      </c>
      <c r="N261" s="201">
        <v>2967</v>
      </c>
      <c r="O261" s="201">
        <v>2904</v>
      </c>
      <c r="P261" s="201">
        <v>2690</v>
      </c>
      <c r="Q261" s="201">
        <v>2293</v>
      </c>
      <c r="R261" s="201">
        <v>2408</v>
      </c>
      <c r="S261" s="201">
        <v>2384</v>
      </c>
      <c r="T261" s="201">
        <v>2458</v>
      </c>
      <c r="U261" s="201"/>
      <c r="W261" s="70" t="s">
        <v>336</v>
      </c>
      <c r="X261" s="70" t="s">
        <v>628</v>
      </c>
      <c r="Y261" s="201">
        <f t="shared" si="22"/>
        <v>13.170243001633231</v>
      </c>
      <c r="Z261" s="201">
        <f t="shared" si="23"/>
        <v>12.174325712359023</v>
      </c>
      <c r="AA261" s="201">
        <f t="shared" si="24"/>
        <v>11.818417458375835</v>
      </c>
      <c r="AB261" s="201">
        <f t="shared" si="25"/>
        <v>14.164455642589967</v>
      </c>
      <c r="AC261" s="201">
        <f t="shared" si="26"/>
        <v>13.831698940269147</v>
      </c>
      <c r="AD261" s="201">
        <f t="shared" si="27"/>
        <v>13.094552700498657</v>
      </c>
      <c r="AE261" s="201">
        <f t="shared" si="28"/>
        <v>12.782987519174492</v>
      </c>
    </row>
    <row r="262" spans="1:31" x14ac:dyDescent="0.25">
      <c r="A262" s="70" t="s">
        <v>337</v>
      </c>
      <c r="B262" s="70" t="s">
        <v>629</v>
      </c>
      <c r="C262" s="77">
        <v>42.1329244359287</v>
      </c>
      <c r="D262" s="77">
        <v>37.716963248032101</v>
      </c>
      <c r="E262" s="77">
        <v>36.976317475762301</v>
      </c>
      <c r="F262" s="77">
        <v>36.828483485367897</v>
      </c>
      <c r="G262" s="77">
        <v>37.621114562477302</v>
      </c>
      <c r="H262" s="77">
        <v>34.581896668322102</v>
      </c>
      <c r="I262" s="77">
        <v>35.086559351801199</v>
      </c>
      <c r="J262" s="77">
        <v>34.451132535460403</v>
      </c>
      <c r="L262" s="204" t="s">
        <v>337</v>
      </c>
      <c r="M262" s="205" t="s">
        <v>1000</v>
      </c>
      <c r="N262" s="201">
        <v>1210</v>
      </c>
      <c r="O262" s="201">
        <v>1347</v>
      </c>
      <c r="P262" s="201">
        <v>1481</v>
      </c>
      <c r="Q262" s="201">
        <v>1510</v>
      </c>
      <c r="R262" s="201">
        <v>1497</v>
      </c>
      <c r="S262" s="201">
        <v>1497</v>
      </c>
      <c r="T262" s="201">
        <v>1461</v>
      </c>
      <c r="U262" s="201"/>
      <c r="W262" s="70" t="s">
        <v>337</v>
      </c>
      <c r="X262" s="70" t="s">
        <v>629</v>
      </c>
      <c r="Y262" s="201">
        <f t="shared" si="22"/>
        <v>34.820598707379091</v>
      </c>
      <c r="Z262" s="201">
        <f t="shared" si="23"/>
        <v>28.000715106185673</v>
      </c>
      <c r="AA262" s="201">
        <f t="shared" si="24"/>
        <v>24.967128612938758</v>
      </c>
      <c r="AB262" s="201">
        <f t="shared" si="25"/>
        <v>24.389724162495298</v>
      </c>
      <c r="AC262" s="201">
        <f t="shared" si="26"/>
        <v>25.131005051755047</v>
      </c>
      <c r="AD262" s="201">
        <f t="shared" si="27"/>
        <v>23.100799377636672</v>
      </c>
      <c r="AE262" s="201">
        <f t="shared" si="28"/>
        <v>24.015441034771523</v>
      </c>
    </row>
    <row r="263" spans="1:31" x14ac:dyDescent="0.25">
      <c r="A263" s="70" t="s">
        <v>338</v>
      </c>
      <c r="B263" s="70" t="s">
        <v>630</v>
      </c>
      <c r="C263" s="77">
        <v>85.337540656100998</v>
      </c>
      <c r="D263" s="77">
        <v>83.864992817130997</v>
      </c>
      <c r="E263" s="77">
        <v>75.678250165659307</v>
      </c>
      <c r="F263" s="77">
        <v>80.407130632417804</v>
      </c>
      <c r="G263" s="77">
        <v>77.910705251336495</v>
      </c>
      <c r="H263" s="77">
        <v>76.901168657703494</v>
      </c>
      <c r="I263" s="77">
        <v>71.743731598603404</v>
      </c>
      <c r="J263" s="77">
        <v>73.223337886225593</v>
      </c>
      <c r="L263" s="204" t="s">
        <v>338</v>
      </c>
      <c r="M263" s="205" t="s">
        <v>1001</v>
      </c>
      <c r="N263" s="201">
        <v>3107</v>
      </c>
      <c r="O263" s="201">
        <v>3146</v>
      </c>
      <c r="P263" s="201">
        <v>3218</v>
      </c>
      <c r="Q263" s="201">
        <v>3150</v>
      </c>
      <c r="R263" s="201">
        <v>3323</v>
      </c>
      <c r="S263" s="201">
        <v>3514</v>
      </c>
      <c r="T263" s="201">
        <v>3579</v>
      </c>
      <c r="U263" s="201"/>
      <c r="W263" s="70" t="s">
        <v>338</v>
      </c>
      <c r="X263" s="70" t="s">
        <v>630</v>
      </c>
      <c r="Y263" s="201">
        <f t="shared" si="22"/>
        <v>27.466218428098166</v>
      </c>
      <c r="Z263" s="201">
        <f t="shared" si="23"/>
        <v>26.657658238121744</v>
      </c>
      <c r="AA263" s="201">
        <f t="shared" si="24"/>
        <v>23.517169100577785</v>
      </c>
      <c r="AB263" s="201">
        <f t="shared" si="25"/>
        <v>25.526073216640572</v>
      </c>
      <c r="AC263" s="201">
        <f t="shared" si="26"/>
        <v>23.445893846324552</v>
      </c>
      <c r="AD263" s="201">
        <f t="shared" si="27"/>
        <v>21.884225571344196</v>
      </c>
      <c r="AE263" s="201">
        <f t="shared" si="28"/>
        <v>20.045747862141216</v>
      </c>
    </row>
    <row r="264" spans="1:31" x14ac:dyDescent="0.25">
      <c r="A264" s="70" t="s">
        <v>339</v>
      </c>
      <c r="B264" s="70" t="s">
        <v>631</v>
      </c>
      <c r="C264" s="77">
        <v>83.559328218961198</v>
      </c>
      <c r="D264" s="77">
        <v>76.553145515428298</v>
      </c>
      <c r="E264" s="77">
        <v>71.272461200317807</v>
      </c>
      <c r="F264" s="77">
        <v>71.525505266811905</v>
      </c>
      <c r="G264" s="77">
        <v>68.4840694254992</v>
      </c>
      <c r="H264" s="77">
        <v>62.614473352215398</v>
      </c>
      <c r="I264" s="77">
        <v>61.492537980741098</v>
      </c>
      <c r="J264" s="77">
        <v>60.952486897407297</v>
      </c>
      <c r="L264" s="204" t="s">
        <v>339</v>
      </c>
      <c r="M264" s="205" t="s">
        <v>1002</v>
      </c>
      <c r="N264" s="201">
        <v>3578</v>
      </c>
      <c r="O264" s="201">
        <v>3657</v>
      </c>
      <c r="P264" s="201">
        <v>3473</v>
      </c>
      <c r="Q264" s="201">
        <v>3519</v>
      </c>
      <c r="R264" s="201">
        <v>3638</v>
      </c>
      <c r="S264" s="201">
        <v>3778</v>
      </c>
      <c r="T264" s="201">
        <v>3875</v>
      </c>
      <c r="U264" s="201"/>
      <c r="W264" s="70" t="s">
        <v>339</v>
      </c>
      <c r="X264" s="70" t="s">
        <v>631</v>
      </c>
      <c r="Y264" s="201">
        <f t="shared" si="22"/>
        <v>23.353641201498377</v>
      </c>
      <c r="Z264" s="201">
        <f t="shared" si="23"/>
        <v>20.93331843462628</v>
      </c>
      <c r="AA264" s="201">
        <f t="shared" si="24"/>
        <v>20.521871926380019</v>
      </c>
      <c r="AB264" s="201">
        <f t="shared" si="25"/>
        <v>20.325520109920973</v>
      </c>
      <c r="AC264" s="201">
        <f t="shared" si="26"/>
        <v>18.824648000412093</v>
      </c>
      <c r="AD264" s="201">
        <f t="shared" si="27"/>
        <v>16.573444508262412</v>
      </c>
      <c r="AE264" s="201">
        <f t="shared" si="28"/>
        <v>15.869042059546091</v>
      </c>
    </row>
    <row r="265" spans="1:31" x14ac:dyDescent="0.25">
      <c r="A265" s="70" t="s">
        <v>340</v>
      </c>
      <c r="B265" s="70" t="s">
        <v>632</v>
      </c>
      <c r="C265" s="77">
        <v>65.572622619185694</v>
      </c>
      <c r="D265" s="77">
        <v>60.805817645355702</v>
      </c>
      <c r="E265" s="77">
        <v>57.700965377625103</v>
      </c>
      <c r="F265" s="77">
        <v>56.643981760892402</v>
      </c>
      <c r="G265" s="77">
        <v>56.596709811135497</v>
      </c>
      <c r="H265" s="77">
        <v>55.020207154399699</v>
      </c>
      <c r="I265" s="77">
        <v>52.164208167611299</v>
      </c>
      <c r="J265" s="77">
        <v>52.458599043165599</v>
      </c>
      <c r="L265" s="204" t="s">
        <v>340</v>
      </c>
      <c r="M265" s="205" t="s">
        <v>1003</v>
      </c>
      <c r="N265" s="201">
        <v>3481</v>
      </c>
      <c r="O265" s="201">
        <v>3506</v>
      </c>
      <c r="P265" s="201">
        <v>3545</v>
      </c>
      <c r="Q265" s="201">
        <v>3691</v>
      </c>
      <c r="R265" s="201">
        <v>4064</v>
      </c>
      <c r="S265" s="201">
        <v>4284</v>
      </c>
      <c r="T265" s="201">
        <v>4442</v>
      </c>
      <c r="U265" s="201"/>
      <c r="W265" s="70" t="s">
        <v>340</v>
      </c>
      <c r="X265" s="70" t="s">
        <v>632</v>
      </c>
      <c r="Y265" s="201">
        <f t="shared" ref="Y265:Y299" si="29">(C265*1000)/N265</f>
        <v>18.837294633492014</v>
      </c>
      <c r="Z265" s="201">
        <f t="shared" ref="Z265:Z299" si="30">(D265*1000)/O265</f>
        <v>17.343359282759756</v>
      </c>
      <c r="AA265" s="201">
        <f t="shared" ref="AA265:AA299" si="31">(E265*1000)/P265</f>
        <v>16.276718019076192</v>
      </c>
      <c r="AB265" s="201">
        <f t="shared" ref="AB265:AB299" si="32">(F265*1000)/Q265</f>
        <v>15.346513617147764</v>
      </c>
      <c r="AC265" s="201">
        <f t="shared" ref="AC265:AC299" si="33">(G265*1000)/R265</f>
        <v>13.926355760614051</v>
      </c>
      <c r="AD265" s="201">
        <f t="shared" ref="AD265:AD299" si="34">(H265*1000)/S265</f>
        <v>12.843185610270705</v>
      </c>
      <c r="AE265" s="201">
        <f t="shared" ref="AE265:AE299" si="35">(I265*1000)/T265</f>
        <v>11.743405710853512</v>
      </c>
    </row>
    <row r="266" spans="1:31" x14ac:dyDescent="0.25">
      <c r="A266" s="70" t="s">
        <v>341</v>
      </c>
      <c r="B266" s="70" t="s">
        <v>633</v>
      </c>
      <c r="C266" s="77">
        <v>74.001127197280098</v>
      </c>
      <c r="D266" s="77">
        <v>65.406531997650902</v>
      </c>
      <c r="E266" s="77">
        <v>62.841833541878003</v>
      </c>
      <c r="F266" s="77">
        <v>60.971084009224398</v>
      </c>
      <c r="G266" s="77">
        <v>53.899773134325699</v>
      </c>
      <c r="H266" s="77">
        <v>49.847275465099997</v>
      </c>
      <c r="I266" s="77">
        <v>48.247068073269098</v>
      </c>
      <c r="J266" s="77">
        <v>46.809976740693997</v>
      </c>
      <c r="L266" s="204" t="s">
        <v>341</v>
      </c>
      <c r="M266" s="205" t="s">
        <v>1004</v>
      </c>
      <c r="N266" s="201">
        <v>1844</v>
      </c>
      <c r="O266" s="201">
        <v>1870</v>
      </c>
      <c r="P266" s="201">
        <v>1930</v>
      </c>
      <c r="Q266" s="201">
        <v>1899</v>
      </c>
      <c r="R266" s="201">
        <v>1850</v>
      </c>
      <c r="S266" s="201">
        <v>1981</v>
      </c>
      <c r="T266" s="201">
        <v>2015</v>
      </c>
      <c r="U266" s="201"/>
      <c r="W266" s="70" t="s">
        <v>341</v>
      </c>
      <c r="X266" s="70" t="s">
        <v>633</v>
      </c>
      <c r="Y266" s="201">
        <f t="shared" si="29"/>
        <v>40.130763122169256</v>
      </c>
      <c r="Z266" s="201">
        <f t="shared" si="30"/>
        <v>34.976755078957702</v>
      </c>
      <c r="AA266" s="201">
        <f t="shared" si="31"/>
        <v>32.560535513926425</v>
      </c>
      <c r="AB266" s="201">
        <f t="shared" si="32"/>
        <v>32.106942606226646</v>
      </c>
      <c r="AC266" s="201">
        <f t="shared" si="33"/>
        <v>29.135012505040915</v>
      </c>
      <c r="AD266" s="201">
        <f t="shared" si="34"/>
        <v>25.162683223170117</v>
      </c>
      <c r="AE266" s="201">
        <f t="shared" si="35"/>
        <v>23.943954378793595</v>
      </c>
    </row>
    <row r="267" spans="1:31" x14ac:dyDescent="0.25">
      <c r="A267" s="70" t="s">
        <v>342</v>
      </c>
      <c r="B267" s="70" t="s">
        <v>634</v>
      </c>
      <c r="C267" s="77">
        <v>71.648485488715195</v>
      </c>
      <c r="D267" s="77">
        <v>68.710305749638096</v>
      </c>
      <c r="E267" s="77">
        <v>62.090319629985103</v>
      </c>
      <c r="F267" s="77">
        <v>66.522547114399202</v>
      </c>
      <c r="G267" s="77">
        <v>63.142163444978898</v>
      </c>
      <c r="H267" s="77">
        <v>54.397005449500398</v>
      </c>
      <c r="I267" s="77">
        <v>51.828765360909003</v>
      </c>
      <c r="J267" s="77">
        <v>53.9416364786576</v>
      </c>
      <c r="L267" s="204" t="s">
        <v>342</v>
      </c>
      <c r="M267" s="205" t="s">
        <v>1005</v>
      </c>
      <c r="N267" s="201">
        <v>3724</v>
      </c>
      <c r="O267" s="201">
        <v>3710</v>
      </c>
      <c r="P267" s="201">
        <v>4010</v>
      </c>
      <c r="Q267" s="201">
        <v>3936</v>
      </c>
      <c r="R267" s="201">
        <v>4069</v>
      </c>
      <c r="S267" s="201">
        <v>4214</v>
      </c>
      <c r="T267" s="201">
        <v>4157</v>
      </c>
      <c r="U267" s="201"/>
      <c r="W267" s="70" t="s">
        <v>342</v>
      </c>
      <c r="X267" s="70" t="s">
        <v>634</v>
      </c>
      <c r="Y267" s="201">
        <f t="shared" si="29"/>
        <v>19.239657757442316</v>
      </c>
      <c r="Z267" s="201">
        <f t="shared" si="30"/>
        <v>18.520298045724555</v>
      </c>
      <c r="AA267" s="201">
        <f t="shared" si="31"/>
        <v>15.483870231916486</v>
      </c>
      <c r="AB267" s="201">
        <f t="shared" si="32"/>
        <v>16.901053636788415</v>
      </c>
      <c r="AC267" s="201">
        <f t="shared" si="33"/>
        <v>15.517857813954018</v>
      </c>
      <c r="AD267" s="201">
        <f t="shared" si="34"/>
        <v>12.908639166943617</v>
      </c>
      <c r="AE267" s="201">
        <f t="shared" si="35"/>
        <v>12.467829050014194</v>
      </c>
    </row>
    <row r="268" spans="1:31" x14ac:dyDescent="0.25">
      <c r="A268" s="70" t="s">
        <v>343</v>
      </c>
      <c r="B268" s="70" t="s">
        <v>635</v>
      </c>
      <c r="C268" s="77">
        <v>243.74788207606301</v>
      </c>
      <c r="D268" s="77">
        <v>230.23869348081701</v>
      </c>
      <c r="E268" s="77">
        <v>216.60526907551599</v>
      </c>
      <c r="F268" s="77">
        <v>221.020587662591</v>
      </c>
      <c r="G268" s="77">
        <v>207.512795188875</v>
      </c>
      <c r="H268" s="77">
        <v>201.72835033058001</v>
      </c>
      <c r="I268" s="77">
        <v>194.93029662995701</v>
      </c>
      <c r="J268" s="77">
        <v>192.39302295597699</v>
      </c>
      <c r="L268" s="204" t="s">
        <v>343</v>
      </c>
      <c r="M268" s="205" t="s">
        <v>1006</v>
      </c>
      <c r="N268" s="201">
        <v>21352</v>
      </c>
      <c r="O268" s="201">
        <v>21304</v>
      </c>
      <c r="P268" s="201">
        <v>22570</v>
      </c>
      <c r="Q268" s="201">
        <v>23287</v>
      </c>
      <c r="R268" s="201">
        <v>24676</v>
      </c>
      <c r="S268" s="201">
        <v>26365</v>
      </c>
      <c r="T268" s="201">
        <v>27399</v>
      </c>
      <c r="U268" s="201"/>
      <c r="W268" s="70" t="s">
        <v>343</v>
      </c>
      <c r="X268" s="70" t="s">
        <v>635</v>
      </c>
      <c r="Y268" s="201">
        <f t="shared" si="29"/>
        <v>11.415693240729816</v>
      </c>
      <c r="Z268" s="201">
        <f t="shared" si="30"/>
        <v>10.807298792753334</v>
      </c>
      <c r="AA268" s="201">
        <f t="shared" si="31"/>
        <v>9.5970433795089054</v>
      </c>
      <c r="AB268" s="201">
        <f t="shared" si="32"/>
        <v>9.4911576271134539</v>
      </c>
      <c r="AC268" s="201">
        <f t="shared" si="33"/>
        <v>8.4094989134736178</v>
      </c>
      <c r="AD268" s="201">
        <f t="shared" si="34"/>
        <v>7.6513692520606877</v>
      </c>
      <c r="AE268" s="201">
        <f t="shared" si="35"/>
        <v>7.1145040559858757</v>
      </c>
    </row>
    <row r="269" spans="1:31" x14ac:dyDescent="0.25">
      <c r="A269" s="70" t="s">
        <v>344</v>
      </c>
      <c r="B269" s="70" t="s">
        <v>636</v>
      </c>
      <c r="C269" s="77">
        <v>42.1279386150647</v>
      </c>
      <c r="D269" s="77">
        <v>39.286767453987601</v>
      </c>
      <c r="E269" s="77">
        <v>38.811858530510399</v>
      </c>
      <c r="F269" s="77">
        <v>38.512029383617097</v>
      </c>
      <c r="G269" s="77">
        <v>38.258711648952598</v>
      </c>
      <c r="H269" s="77">
        <v>37.7850322863519</v>
      </c>
      <c r="I269" s="77">
        <v>36.104177944442597</v>
      </c>
      <c r="J269" s="77">
        <v>35.536034311068697</v>
      </c>
      <c r="L269" s="204" t="s">
        <v>344</v>
      </c>
      <c r="M269" s="205" t="s">
        <v>1007</v>
      </c>
      <c r="N269" s="201">
        <v>1369</v>
      </c>
      <c r="O269" s="201">
        <v>1469</v>
      </c>
      <c r="P269" s="201">
        <v>1548</v>
      </c>
      <c r="Q269" s="201">
        <v>1579</v>
      </c>
      <c r="R269" s="201">
        <v>1611</v>
      </c>
      <c r="S269" s="201">
        <v>1671</v>
      </c>
      <c r="T269" s="201">
        <v>1629</v>
      </c>
      <c r="U269" s="201"/>
      <c r="W269" s="70" t="s">
        <v>344</v>
      </c>
      <c r="X269" s="70" t="s">
        <v>636</v>
      </c>
      <c r="Y269" s="201">
        <f t="shared" si="29"/>
        <v>30.772782041683488</v>
      </c>
      <c r="Z269" s="201">
        <f t="shared" si="30"/>
        <v>26.743885264797552</v>
      </c>
      <c r="AA269" s="201">
        <f t="shared" si="31"/>
        <v>25.072260032629458</v>
      </c>
      <c r="AB269" s="201">
        <f t="shared" si="32"/>
        <v>24.390138938326217</v>
      </c>
      <c r="AC269" s="201">
        <f t="shared" si="33"/>
        <v>23.748424363099069</v>
      </c>
      <c r="AD269" s="201">
        <f t="shared" si="34"/>
        <v>22.612227580102875</v>
      </c>
      <c r="AE269" s="201">
        <f t="shared" si="35"/>
        <v>22.163399597570656</v>
      </c>
    </row>
    <row r="270" spans="1:31" x14ac:dyDescent="0.25">
      <c r="A270" s="70" t="s">
        <v>345</v>
      </c>
      <c r="B270" s="70" t="s">
        <v>637</v>
      </c>
      <c r="C270" s="77">
        <v>20.3160236947509</v>
      </c>
      <c r="D270" s="77">
        <v>18.983835075620199</v>
      </c>
      <c r="E270" s="77">
        <v>18.5352473884837</v>
      </c>
      <c r="F270" s="77">
        <v>18.649314746089701</v>
      </c>
      <c r="G270" s="77">
        <v>17.303362752390498</v>
      </c>
      <c r="H270" s="77">
        <v>18.5088284684306</v>
      </c>
      <c r="I270" s="77">
        <v>16.6937913339661</v>
      </c>
      <c r="J270" s="77">
        <v>16.463666945440501</v>
      </c>
      <c r="L270" s="204" t="s">
        <v>345</v>
      </c>
      <c r="M270" s="205" t="s">
        <v>1008</v>
      </c>
      <c r="N270" s="201">
        <v>453</v>
      </c>
      <c r="O270" s="205">
        <v>510</v>
      </c>
      <c r="P270" s="201">
        <v>499</v>
      </c>
      <c r="Q270" s="201">
        <v>473</v>
      </c>
      <c r="R270" s="201">
        <v>478</v>
      </c>
      <c r="S270" s="201">
        <v>491</v>
      </c>
      <c r="T270" s="201">
        <v>464</v>
      </c>
      <c r="U270" s="201"/>
      <c r="W270" s="70" t="s">
        <v>345</v>
      </c>
      <c r="X270" s="70" t="s">
        <v>637</v>
      </c>
      <c r="Y270" s="201">
        <f t="shared" si="29"/>
        <v>44.847734425498679</v>
      </c>
      <c r="Z270" s="201">
        <f t="shared" si="30"/>
        <v>37.223206030627843</v>
      </c>
      <c r="AA270" s="201">
        <f t="shared" si="31"/>
        <v>37.144784345658721</v>
      </c>
      <c r="AB270" s="201">
        <f t="shared" si="32"/>
        <v>39.42772673591903</v>
      </c>
      <c r="AC270" s="201">
        <f t="shared" si="33"/>
        <v>36.199503666088908</v>
      </c>
      <c r="AD270" s="201">
        <f t="shared" si="34"/>
        <v>37.696188326742572</v>
      </c>
      <c r="AE270" s="201">
        <f t="shared" si="35"/>
        <v>35.977998564582109</v>
      </c>
    </row>
    <row r="271" spans="1:31" x14ac:dyDescent="0.25">
      <c r="A271" s="70" t="s">
        <v>346</v>
      </c>
      <c r="B271" s="70" t="s">
        <v>638</v>
      </c>
      <c r="C271" s="77">
        <v>38.679309611588401</v>
      </c>
      <c r="D271" s="77">
        <v>37.8143393909913</v>
      </c>
      <c r="E271" s="77">
        <v>34.332979321137003</v>
      </c>
      <c r="F271" s="77">
        <v>31.746212152885601</v>
      </c>
      <c r="G271" s="77">
        <v>33.095011181709701</v>
      </c>
      <c r="H271" s="77">
        <v>31.328322253816399</v>
      </c>
      <c r="I271" s="77">
        <v>30.010778584075901</v>
      </c>
      <c r="J271" s="77">
        <v>29.601337542645101</v>
      </c>
      <c r="L271" s="204" t="s">
        <v>346</v>
      </c>
      <c r="M271" s="205" t="s">
        <v>1009</v>
      </c>
      <c r="N271" s="201">
        <v>1912</v>
      </c>
      <c r="O271" s="201">
        <v>1909</v>
      </c>
      <c r="P271" s="201">
        <v>1869</v>
      </c>
      <c r="Q271" s="201">
        <v>1876</v>
      </c>
      <c r="R271" s="201">
        <v>1909</v>
      </c>
      <c r="S271" s="201">
        <v>1916</v>
      </c>
      <c r="T271" s="201">
        <v>1971</v>
      </c>
      <c r="U271" s="201"/>
      <c r="W271" s="70" t="s">
        <v>346</v>
      </c>
      <c r="X271" s="70" t="s">
        <v>638</v>
      </c>
      <c r="Y271" s="201">
        <f t="shared" si="29"/>
        <v>20.229764441207323</v>
      </c>
      <c r="Z271" s="201">
        <f t="shared" si="30"/>
        <v>19.808454369298744</v>
      </c>
      <c r="AA271" s="201">
        <f t="shared" si="31"/>
        <v>18.369705361764048</v>
      </c>
      <c r="AB271" s="201">
        <f t="shared" si="32"/>
        <v>16.922287927977401</v>
      </c>
      <c r="AC271" s="201">
        <f t="shared" si="33"/>
        <v>17.336307586018702</v>
      </c>
      <c r="AD271" s="201">
        <f t="shared" si="34"/>
        <v>16.35089887986242</v>
      </c>
      <c r="AE271" s="201">
        <f t="shared" si="35"/>
        <v>15.226168738749823</v>
      </c>
    </row>
    <row r="272" spans="1:31" x14ac:dyDescent="0.25">
      <c r="A272" s="70" t="s">
        <v>347</v>
      </c>
      <c r="B272" s="70" t="s">
        <v>639</v>
      </c>
      <c r="C272" s="77">
        <v>62.806949012072799</v>
      </c>
      <c r="D272" s="77">
        <v>56.398528763596801</v>
      </c>
      <c r="E272" s="77">
        <v>54.768579643189099</v>
      </c>
      <c r="F272" s="77">
        <v>55.5345662329756</v>
      </c>
      <c r="G272" s="77">
        <v>53.435090873394003</v>
      </c>
      <c r="H272" s="77">
        <v>51.499111237561699</v>
      </c>
      <c r="I272" s="77">
        <v>51.075898494877997</v>
      </c>
      <c r="J272" s="77">
        <v>50.779660283665898</v>
      </c>
      <c r="L272" s="204" t="s">
        <v>347</v>
      </c>
      <c r="M272" s="205" t="s">
        <v>1010</v>
      </c>
      <c r="N272" s="201">
        <v>1364</v>
      </c>
      <c r="O272" s="201">
        <v>1415</v>
      </c>
      <c r="P272" s="201">
        <v>1472</v>
      </c>
      <c r="Q272" s="201">
        <v>1349</v>
      </c>
      <c r="R272" s="201">
        <v>1292</v>
      </c>
      <c r="S272" s="201">
        <v>1382</v>
      </c>
      <c r="T272" s="201">
        <v>1489</v>
      </c>
      <c r="U272" s="201"/>
      <c r="W272" s="70" t="s">
        <v>347</v>
      </c>
      <c r="X272" s="70" t="s">
        <v>639</v>
      </c>
      <c r="Y272" s="201">
        <f t="shared" si="29"/>
        <v>46.046150302106156</v>
      </c>
      <c r="Z272" s="201">
        <f t="shared" si="30"/>
        <v>39.85761750077512</v>
      </c>
      <c r="AA272" s="201">
        <f t="shared" si="31"/>
        <v>37.206915518470858</v>
      </c>
      <c r="AB272" s="201">
        <f t="shared" si="32"/>
        <v>41.167209957728396</v>
      </c>
      <c r="AC272" s="201">
        <f t="shared" si="33"/>
        <v>41.358429468571209</v>
      </c>
      <c r="AD272" s="201">
        <f t="shared" si="34"/>
        <v>37.264190475804412</v>
      </c>
      <c r="AE272" s="201">
        <f t="shared" si="35"/>
        <v>34.302148082523843</v>
      </c>
    </row>
    <row r="273" spans="1:31" x14ac:dyDescent="0.25">
      <c r="A273" s="70" t="s">
        <v>348</v>
      </c>
      <c r="B273" s="70" t="s">
        <v>640</v>
      </c>
      <c r="C273" s="77">
        <v>23.900124077381001</v>
      </c>
      <c r="D273" s="77">
        <v>23.523312831726901</v>
      </c>
      <c r="E273" s="77">
        <v>21.457844727066899</v>
      </c>
      <c r="F273" s="77">
        <v>20.937819191382602</v>
      </c>
      <c r="G273" s="77">
        <v>18.3100163898476</v>
      </c>
      <c r="H273" s="77">
        <v>17.484283067142002</v>
      </c>
      <c r="I273" s="77">
        <v>15.8802745455775</v>
      </c>
      <c r="J273" s="77">
        <v>16.080566078822901</v>
      </c>
      <c r="L273" s="204" t="s">
        <v>348</v>
      </c>
      <c r="M273" s="205" t="s">
        <v>1011</v>
      </c>
      <c r="N273" s="201">
        <v>1580</v>
      </c>
      <c r="O273" s="201">
        <v>1521</v>
      </c>
      <c r="P273" s="201">
        <v>1385</v>
      </c>
      <c r="Q273" s="201">
        <v>1277</v>
      </c>
      <c r="R273" s="201">
        <v>1341</v>
      </c>
      <c r="S273" s="201">
        <v>1425</v>
      </c>
      <c r="T273" s="201">
        <v>1455</v>
      </c>
      <c r="U273" s="201"/>
      <c r="W273" s="70" t="s">
        <v>348</v>
      </c>
      <c r="X273" s="70" t="s">
        <v>640</v>
      </c>
      <c r="Y273" s="201">
        <f t="shared" si="29"/>
        <v>15.126660808468989</v>
      </c>
      <c r="Z273" s="201">
        <f t="shared" si="30"/>
        <v>15.465688909748126</v>
      </c>
      <c r="AA273" s="201">
        <f t="shared" si="31"/>
        <v>15.493028683802814</v>
      </c>
      <c r="AB273" s="201">
        <f t="shared" si="32"/>
        <v>16.396099601709164</v>
      </c>
      <c r="AC273" s="201">
        <f t="shared" si="33"/>
        <v>13.654001782138407</v>
      </c>
      <c r="AD273" s="201">
        <f t="shared" si="34"/>
        <v>12.269672327818949</v>
      </c>
      <c r="AE273" s="201">
        <f t="shared" si="35"/>
        <v>10.914278038197594</v>
      </c>
    </row>
    <row r="274" spans="1:31" x14ac:dyDescent="0.25">
      <c r="A274" s="70" t="s">
        <v>349</v>
      </c>
      <c r="B274" s="70" t="s">
        <v>641</v>
      </c>
      <c r="C274" s="77">
        <v>15.647749039804101</v>
      </c>
      <c r="D274" s="77">
        <v>14.2182816685941</v>
      </c>
      <c r="E274" s="77">
        <v>13.5913181167275</v>
      </c>
      <c r="F274" s="77">
        <v>14.5286530715717</v>
      </c>
      <c r="G274" s="77">
        <v>14.8046802490103</v>
      </c>
      <c r="H274" s="77">
        <v>13.3262290021396</v>
      </c>
      <c r="I274" s="77">
        <v>13.1189480090916</v>
      </c>
      <c r="J274" s="77">
        <v>14.113010719167001</v>
      </c>
      <c r="L274" s="204" t="s">
        <v>349</v>
      </c>
      <c r="M274" s="205" t="s">
        <v>1012</v>
      </c>
      <c r="N274" s="201">
        <v>1074</v>
      </c>
      <c r="O274" s="201">
        <v>1209</v>
      </c>
      <c r="P274" s="201">
        <v>1163</v>
      </c>
      <c r="Q274" s="201">
        <v>1137</v>
      </c>
      <c r="R274" s="201">
        <v>1132</v>
      </c>
      <c r="S274" s="201">
        <v>1226</v>
      </c>
      <c r="T274" s="201">
        <v>1289</v>
      </c>
      <c r="U274" s="201"/>
      <c r="W274" s="70" t="s">
        <v>349</v>
      </c>
      <c r="X274" s="70" t="s">
        <v>641</v>
      </c>
      <c r="Y274" s="201">
        <f t="shared" si="29"/>
        <v>14.569598733523371</v>
      </c>
      <c r="Z274" s="201">
        <f t="shared" si="30"/>
        <v>11.760365317282133</v>
      </c>
      <c r="AA274" s="201">
        <f t="shared" si="31"/>
        <v>11.686430022981513</v>
      </c>
      <c r="AB274" s="201">
        <f t="shared" si="32"/>
        <v>12.778058989948725</v>
      </c>
      <c r="AC274" s="201">
        <f t="shared" si="33"/>
        <v>13.078339442588604</v>
      </c>
      <c r="AD274" s="201">
        <f t="shared" si="34"/>
        <v>10.869681078417292</v>
      </c>
      <c r="AE274" s="201">
        <f t="shared" si="35"/>
        <v>10.177616764229326</v>
      </c>
    </row>
    <row r="275" spans="1:31" x14ac:dyDescent="0.25">
      <c r="A275" s="70" t="s">
        <v>350</v>
      </c>
      <c r="B275" s="70" t="s">
        <v>642</v>
      </c>
      <c r="C275" s="77">
        <v>41.087627162757897</v>
      </c>
      <c r="D275" s="77">
        <v>36.551948409331303</v>
      </c>
      <c r="E275" s="77">
        <v>33.983415415291702</v>
      </c>
      <c r="F275" s="77">
        <v>32.216615879897901</v>
      </c>
      <c r="G275" s="77">
        <v>31.555665699099301</v>
      </c>
      <c r="H275" s="77">
        <v>46.345762209719702</v>
      </c>
      <c r="I275" s="77">
        <v>45.0914847055652</v>
      </c>
      <c r="J275" s="77">
        <v>28.444897647576099</v>
      </c>
      <c r="L275" s="204" t="s">
        <v>350</v>
      </c>
      <c r="M275" s="205" t="s">
        <v>1013</v>
      </c>
      <c r="N275" s="201">
        <v>2378</v>
      </c>
      <c r="O275" s="201">
        <v>2351</v>
      </c>
      <c r="P275" s="201">
        <v>2172</v>
      </c>
      <c r="Q275" s="201">
        <v>2052</v>
      </c>
      <c r="R275" s="201">
        <v>1990</v>
      </c>
      <c r="S275" s="201">
        <v>2081</v>
      </c>
      <c r="T275" s="201">
        <v>2156</v>
      </c>
      <c r="U275" s="201"/>
      <c r="W275" s="70" t="s">
        <v>350</v>
      </c>
      <c r="X275" s="70" t="s">
        <v>642</v>
      </c>
      <c r="Y275" s="201">
        <f t="shared" si="29"/>
        <v>17.278228411588685</v>
      </c>
      <c r="Z275" s="201">
        <f t="shared" si="30"/>
        <v>15.547404682829137</v>
      </c>
      <c r="AA275" s="201">
        <f t="shared" si="31"/>
        <v>15.646139693964873</v>
      </c>
      <c r="AB275" s="201">
        <f t="shared" si="32"/>
        <v>15.700105204628606</v>
      </c>
      <c r="AC275" s="201">
        <f t="shared" si="33"/>
        <v>15.857118441758441</v>
      </c>
      <c r="AD275" s="201">
        <f t="shared" si="34"/>
        <v>22.270909279058003</v>
      </c>
      <c r="AE275" s="201">
        <f t="shared" si="35"/>
        <v>20.91441776695974</v>
      </c>
    </row>
    <row r="276" spans="1:31" x14ac:dyDescent="0.25">
      <c r="A276" s="70" t="s">
        <v>351</v>
      </c>
      <c r="B276" s="70" t="s">
        <v>643</v>
      </c>
      <c r="C276" s="77">
        <v>21.1324725246191</v>
      </c>
      <c r="D276" s="77">
        <v>19.240272563708999</v>
      </c>
      <c r="E276" s="77">
        <v>17.360324972978599</v>
      </c>
      <c r="F276" s="77">
        <v>17.952650842090399</v>
      </c>
      <c r="G276" s="77">
        <v>16.462371281579198</v>
      </c>
      <c r="H276" s="77">
        <v>15.271638565369599</v>
      </c>
      <c r="I276" s="77">
        <v>14.547801715947999</v>
      </c>
      <c r="J276" s="77">
        <v>15.448792970495299</v>
      </c>
      <c r="L276" s="204" t="s">
        <v>351</v>
      </c>
      <c r="M276" s="205" t="s">
        <v>1014</v>
      </c>
      <c r="N276" s="201">
        <v>609</v>
      </c>
      <c r="O276" s="205">
        <v>635</v>
      </c>
      <c r="P276" s="201">
        <v>698</v>
      </c>
      <c r="Q276" s="201">
        <v>580</v>
      </c>
      <c r="R276" s="201">
        <v>610</v>
      </c>
      <c r="S276" s="201">
        <v>701</v>
      </c>
      <c r="T276" s="201">
        <v>690</v>
      </c>
      <c r="U276" s="201"/>
      <c r="W276" s="70" t="s">
        <v>351</v>
      </c>
      <c r="X276" s="70" t="s">
        <v>643</v>
      </c>
      <c r="Y276" s="201">
        <f t="shared" si="29"/>
        <v>34.70028329165698</v>
      </c>
      <c r="Z276" s="201">
        <f t="shared" si="30"/>
        <v>30.299641832612593</v>
      </c>
      <c r="AA276" s="201">
        <f t="shared" si="31"/>
        <v>24.87152574925301</v>
      </c>
      <c r="AB276" s="201">
        <f t="shared" si="32"/>
        <v>30.952846279466204</v>
      </c>
      <c r="AC276" s="201">
        <f t="shared" si="33"/>
        <v>26.987493904228195</v>
      </c>
      <c r="AD276" s="201">
        <f t="shared" si="34"/>
        <v>21.785504372852497</v>
      </c>
      <c r="AE276" s="201">
        <f t="shared" si="35"/>
        <v>21.083770602823186</v>
      </c>
    </row>
    <row r="277" spans="1:31" x14ac:dyDescent="0.25">
      <c r="A277" s="70" t="s">
        <v>352</v>
      </c>
      <c r="B277" s="70" t="s">
        <v>644</v>
      </c>
      <c r="C277" s="77">
        <v>18.168745035457999</v>
      </c>
      <c r="D277" s="77">
        <v>17.341040017089401</v>
      </c>
      <c r="E277" s="77">
        <v>17.412554274205601</v>
      </c>
      <c r="F277" s="77">
        <v>15.217806587354399</v>
      </c>
      <c r="G277" s="77">
        <v>13.4048299699627</v>
      </c>
      <c r="H277" s="77">
        <v>12.861271119877401</v>
      </c>
      <c r="I277" s="77">
        <v>13.34853358318</v>
      </c>
      <c r="J277" s="77">
        <v>12.659298997013501</v>
      </c>
      <c r="L277" s="204" t="s">
        <v>352</v>
      </c>
      <c r="M277" s="205" t="s">
        <v>1015</v>
      </c>
      <c r="N277" s="201">
        <v>600</v>
      </c>
      <c r="O277" s="205">
        <v>579</v>
      </c>
      <c r="P277" s="201">
        <v>607</v>
      </c>
      <c r="Q277" s="201">
        <v>644</v>
      </c>
      <c r="R277" s="201">
        <v>656</v>
      </c>
      <c r="S277" s="201">
        <v>669</v>
      </c>
      <c r="T277" s="201">
        <v>663</v>
      </c>
      <c r="U277" s="201"/>
      <c r="W277" s="70" t="s">
        <v>352</v>
      </c>
      <c r="X277" s="70" t="s">
        <v>644</v>
      </c>
      <c r="Y277" s="201">
        <f t="shared" si="29"/>
        <v>30.281241725763334</v>
      </c>
      <c r="Z277" s="201">
        <f t="shared" si="30"/>
        <v>29.949982758358207</v>
      </c>
      <c r="AA277" s="201">
        <f t="shared" si="31"/>
        <v>28.686250863600662</v>
      </c>
      <c r="AB277" s="201">
        <f t="shared" si="32"/>
        <v>23.630134452413664</v>
      </c>
      <c r="AC277" s="201">
        <f t="shared" si="33"/>
        <v>20.434192027382167</v>
      </c>
      <c r="AD277" s="201">
        <f t="shared" si="34"/>
        <v>19.224620508037969</v>
      </c>
      <c r="AE277" s="201">
        <f t="shared" si="35"/>
        <v>20.133534816259427</v>
      </c>
    </row>
    <row r="278" spans="1:31" x14ac:dyDescent="0.25">
      <c r="A278" s="70" t="s">
        <v>353</v>
      </c>
      <c r="B278" s="70" t="s">
        <v>645</v>
      </c>
      <c r="C278" s="77">
        <v>41.216755003872201</v>
      </c>
      <c r="D278" s="77">
        <v>40.355423867138398</v>
      </c>
      <c r="E278" s="77">
        <v>39.0400646594831</v>
      </c>
      <c r="F278" s="77">
        <v>40.436873600813399</v>
      </c>
      <c r="G278" s="77">
        <v>39.187724707908401</v>
      </c>
      <c r="H278" s="77">
        <v>39.437439457521201</v>
      </c>
      <c r="I278" s="77">
        <v>38.258943713728797</v>
      </c>
      <c r="J278" s="77">
        <v>38.454270716282302</v>
      </c>
      <c r="L278" s="204" t="s">
        <v>353</v>
      </c>
      <c r="M278" s="205" t="s">
        <v>1016</v>
      </c>
      <c r="N278" s="201">
        <v>2046</v>
      </c>
      <c r="O278" s="201">
        <v>2017</v>
      </c>
      <c r="P278" s="201">
        <v>1990</v>
      </c>
      <c r="Q278" s="201">
        <v>2002</v>
      </c>
      <c r="R278" s="201">
        <v>2121</v>
      </c>
      <c r="S278" s="201">
        <v>2189</v>
      </c>
      <c r="T278" s="201">
        <v>2269</v>
      </c>
      <c r="U278" s="201"/>
      <c r="W278" s="70" t="s">
        <v>353</v>
      </c>
      <c r="X278" s="70" t="s">
        <v>645</v>
      </c>
      <c r="Y278" s="201">
        <f t="shared" si="29"/>
        <v>20.145041546369601</v>
      </c>
      <c r="Z278" s="201">
        <f t="shared" si="30"/>
        <v>20.007646934624891</v>
      </c>
      <c r="AA278" s="201">
        <f t="shared" si="31"/>
        <v>19.618122944463867</v>
      </c>
      <c r="AB278" s="201">
        <f t="shared" si="32"/>
        <v>20.198238561844857</v>
      </c>
      <c r="AC278" s="201">
        <f t="shared" si="33"/>
        <v>18.476060682653657</v>
      </c>
      <c r="AD278" s="201">
        <f t="shared" si="34"/>
        <v>18.016189793294288</v>
      </c>
      <c r="AE278" s="201">
        <f t="shared" si="35"/>
        <v>16.861588238752223</v>
      </c>
    </row>
    <row r="279" spans="1:31" x14ac:dyDescent="0.25">
      <c r="A279" s="70" t="s">
        <v>354</v>
      </c>
      <c r="B279" s="70" t="s">
        <v>646</v>
      </c>
      <c r="C279" s="77">
        <v>42.8984129618499</v>
      </c>
      <c r="D279" s="77">
        <v>42.189682890724498</v>
      </c>
      <c r="E279" s="77">
        <v>38.725640830253198</v>
      </c>
      <c r="F279" s="77">
        <v>37.402218511151297</v>
      </c>
      <c r="G279" s="77">
        <v>36.067225396332702</v>
      </c>
      <c r="H279" s="77">
        <v>33.207798251411901</v>
      </c>
      <c r="I279" s="77">
        <v>31.266128552356999</v>
      </c>
      <c r="J279" s="77">
        <v>34.019560523638397</v>
      </c>
      <c r="L279" s="204" t="s">
        <v>354</v>
      </c>
      <c r="M279" s="205" t="s">
        <v>1017</v>
      </c>
      <c r="N279" s="201">
        <v>1649</v>
      </c>
      <c r="O279" s="201">
        <v>1693</v>
      </c>
      <c r="P279" s="201">
        <v>1621</v>
      </c>
      <c r="Q279" s="201">
        <v>1647</v>
      </c>
      <c r="R279" s="201">
        <v>1702</v>
      </c>
      <c r="S279" s="201">
        <v>1757</v>
      </c>
      <c r="T279" s="201">
        <v>1725</v>
      </c>
      <c r="U279" s="201"/>
      <c r="W279" s="70" t="s">
        <v>354</v>
      </c>
      <c r="X279" s="70" t="s">
        <v>646</v>
      </c>
      <c r="Y279" s="201">
        <f t="shared" si="29"/>
        <v>26.014804707004185</v>
      </c>
      <c r="Z279" s="201">
        <f t="shared" si="30"/>
        <v>24.920072587551388</v>
      </c>
      <c r="AA279" s="201">
        <f t="shared" si="31"/>
        <v>23.889969667028502</v>
      </c>
      <c r="AB279" s="201">
        <f t="shared" si="32"/>
        <v>22.709300856801029</v>
      </c>
      <c r="AC279" s="201">
        <f t="shared" si="33"/>
        <v>21.191084251664336</v>
      </c>
      <c r="AD279" s="201">
        <f t="shared" si="34"/>
        <v>18.900283580769436</v>
      </c>
      <c r="AE279" s="201">
        <f t="shared" si="35"/>
        <v>18.125291914409857</v>
      </c>
    </row>
    <row r="280" spans="1:31" x14ac:dyDescent="0.25">
      <c r="A280" s="70" t="s">
        <v>355</v>
      </c>
      <c r="B280" s="70" t="s">
        <v>647</v>
      </c>
      <c r="C280" s="77">
        <v>23.226089326979</v>
      </c>
      <c r="D280" s="77">
        <v>22.0394011031179</v>
      </c>
      <c r="E280" s="77">
        <v>20.951325159355498</v>
      </c>
      <c r="F280" s="77">
        <v>19.581935004786899</v>
      </c>
      <c r="G280" s="77">
        <v>19.291097732572801</v>
      </c>
      <c r="H280" s="77">
        <v>18.756291292875499</v>
      </c>
      <c r="I280" s="77">
        <v>16.979176005369901</v>
      </c>
      <c r="J280" s="77">
        <v>18.310389183020501</v>
      </c>
      <c r="L280" s="204" t="s">
        <v>355</v>
      </c>
      <c r="M280" s="205" t="s">
        <v>1018</v>
      </c>
      <c r="N280" s="201">
        <v>858</v>
      </c>
      <c r="O280" s="205">
        <v>821</v>
      </c>
      <c r="P280" s="201">
        <v>744</v>
      </c>
      <c r="Q280" s="201">
        <v>743</v>
      </c>
      <c r="R280" s="201">
        <v>812</v>
      </c>
      <c r="S280" s="201">
        <v>829</v>
      </c>
      <c r="T280" s="201">
        <v>905</v>
      </c>
      <c r="U280" s="201"/>
      <c r="W280" s="70" t="s">
        <v>355</v>
      </c>
      <c r="X280" s="70" t="s">
        <v>647</v>
      </c>
      <c r="Y280" s="201">
        <f t="shared" si="29"/>
        <v>27.070034180628205</v>
      </c>
      <c r="Z280" s="201">
        <f t="shared" si="30"/>
        <v>26.844581124382337</v>
      </c>
      <c r="AA280" s="201">
        <f t="shared" si="31"/>
        <v>28.160383278703627</v>
      </c>
      <c r="AB280" s="201">
        <f t="shared" si="32"/>
        <v>26.355228808596099</v>
      </c>
      <c r="AC280" s="201">
        <f t="shared" si="33"/>
        <v>23.757509522872908</v>
      </c>
      <c r="AD280" s="201">
        <f t="shared" si="34"/>
        <v>22.625200594542218</v>
      </c>
      <c r="AE280" s="201">
        <f t="shared" si="35"/>
        <v>18.761520447922543</v>
      </c>
    </row>
    <row r="281" spans="1:31" x14ac:dyDescent="0.25">
      <c r="A281" s="70" t="s">
        <v>356</v>
      </c>
      <c r="B281" s="70" t="s">
        <v>648</v>
      </c>
      <c r="C281" s="77">
        <v>402.16135961887898</v>
      </c>
      <c r="D281" s="77">
        <v>382.45083903649299</v>
      </c>
      <c r="E281" s="77">
        <v>376.02082056992202</v>
      </c>
      <c r="F281" s="77">
        <v>393.53735963337198</v>
      </c>
      <c r="G281" s="77">
        <v>369.507865274229</v>
      </c>
      <c r="H281" s="77">
        <v>350.74208368691899</v>
      </c>
      <c r="I281" s="77">
        <v>352.39426530737597</v>
      </c>
      <c r="J281" s="77">
        <v>355.09007765602502</v>
      </c>
      <c r="L281" s="204" t="s">
        <v>356</v>
      </c>
      <c r="M281" s="205" t="s">
        <v>1019</v>
      </c>
      <c r="N281" s="201">
        <v>44004</v>
      </c>
      <c r="O281" s="201">
        <v>44185</v>
      </c>
      <c r="P281" s="201">
        <v>45829</v>
      </c>
      <c r="Q281" s="201">
        <v>50771</v>
      </c>
      <c r="R281" s="201">
        <v>51201</v>
      </c>
      <c r="S281" s="201">
        <v>52352</v>
      </c>
      <c r="T281" s="201">
        <v>57373</v>
      </c>
      <c r="U281" s="201"/>
      <c r="W281" s="70" t="s">
        <v>356</v>
      </c>
      <c r="X281" s="70" t="s">
        <v>648</v>
      </c>
      <c r="Y281" s="201">
        <f t="shared" si="29"/>
        <v>9.1392000640596081</v>
      </c>
      <c r="Z281" s="201">
        <f t="shared" si="30"/>
        <v>8.6556713598844173</v>
      </c>
      <c r="AA281" s="201">
        <f t="shared" si="31"/>
        <v>8.204866363436297</v>
      </c>
      <c r="AB281" s="201">
        <f t="shared" si="32"/>
        <v>7.7512233289352581</v>
      </c>
      <c r="AC281" s="201">
        <f t="shared" si="33"/>
        <v>7.2168095403259516</v>
      </c>
      <c r="AD281" s="201">
        <f t="shared" si="34"/>
        <v>6.6996883344842413</v>
      </c>
      <c r="AE281" s="201">
        <f t="shared" si="35"/>
        <v>6.1421620850814147</v>
      </c>
    </row>
    <row r="282" spans="1:31" x14ac:dyDescent="0.25">
      <c r="A282" s="70" t="s">
        <v>357</v>
      </c>
      <c r="B282" s="70" t="s">
        <v>649</v>
      </c>
      <c r="C282" s="77">
        <v>64.2094865579529</v>
      </c>
      <c r="D282" s="77">
        <v>59.084177762056498</v>
      </c>
      <c r="E282" s="77">
        <v>59.604313454486402</v>
      </c>
      <c r="F282" s="77">
        <v>59.7690052196076</v>
      </c>
      <c r="G282" s="77">
        <v>55.813789899450498</v>
      </c>
      <c r="H282" s="77">
        <v>55.578530679052598</v>
      </c>
      <c r="I282" s="77">
        <v>56.752897138011001</v>
      </c>
      <c r="J282" s="77">
        <v>55.533444294086998</v>
      </c>
      <c r="L282" s="204" t="s">
        <v>357</v>
      </c>
      <c r="M282" s="205" t="s">
        <v>1020</v>
      </c>
      <c r="N282" s="201">
        <v>4609</v>
      </c>
      <c r="O282" s="201">
        <v>4281</v>
      </c>
      <c r="P282" s="201">
        <v>4208</v>
      </c>
      <c r="Q282" s="201">
        <v>4346</v>
      </c>
      <c r="R282" s="201">
        <v>4769</v>
      </c>
      <c r="S282" s="201">
        <v>5014</v>
      </c>
      <c r="T282" s="201">
        <v>5373</v>
      </c>
      <c r="U282" s="201"/>
      <c r="W282" s="70" t="s">
        <v>357</v>
      </c>
      <c r="X282" s="70" t="s">
        <v>649</v>
      </c>
      <c r="Y282" s="201">
        <f t="shared" si="29"/>
        <v>13.931327090031004</v>
      </c>
      <c r="Z282" s="201">
        <f t="shared" si="30"/>
        <v>13.801489783241415</v>
      </c>
      <c r="AA282" s="201">
        <f t="shared" si="31"/>
        <v>14.164523159336122</v>
      </c>
      <c r="AB282" s="201">
        <f t="shared" si="32"/>
        <v>13.752647312380947</v>
      </c>
      <c r="AC282" s="201">
        <f t="shared" si="33"/>
        <v>11.703457726871566</v>
      </c>
      <c r="AD282" s="201">
        <f t="shared" si="34"/>
        <v>11.084669062435701</v>
      </c>
      <c r="AE282" s="201">
        <f t="shared" si="35"/>
        <v>10.562608810350085</v>
      </c>
    </row>
    <row r="283" spans="1:31" x14ac:dyDescent="0.25">
      <c r="A283" s="70" t="s">
        <v>358</v>
      </c>
      <c r="B283" s="70" t="s">
        <v>650</v>
      </c>
      <c r="C283" s="77">
        <v>706.36636886482302</v>
      </c>
      <c r="D283" s="77">
        <v>724.20283047820396</v>
      </c>
      <c r="E283" s="77">
        <v>692.40862145314497</v>
      </c>
      <c r="F283" s="77">
        <v>689.73747788897799</v>
      </c>
      <c r="G283" s="77">
        <v>673.70440079133505</v>
      </c>
      <c r="H283" s="77">
        <v>687.92349004735604</v>
      </c>
      <c r="I283" s="77">
        <v>692.32463567404204</v>
      </c>
      <c r="J283" s="77">
        <v>635.26496591243904</v>
      </c>
      <c r="L283" s="204" t="s">
        <v>358</v>
      </c>
      <c r="M283" s="205" t="s">
        <v>1021</v>
      </c>
      <c r="N283" s="201">
        <v>25564</v>
      </c>
      <c r="O283" s="201">
        <v>24450</v>
      </c>
      <c r="P283" s="201">
        <v>25371</v>
      </c>
      <c r="Q283" s="201">
        <v>26112</v>
      </c>
      <c r="R283" s="201">
        <v>27767</v>
      </c>
      <c r="S283" s="201">
        <v>29387</v>
      </c>
      <c r="T283" s="201">
        <v>31415</v>
      </c>
      <c r="U283" s="201"/>
      <c r="W283" s="70" t="s">
        <v>358</v>
      </c>
      <c r="X283" s="70" t="s">
        <v>650</v>
      </c>
      <c r="Y283" s="201">
        <f t="shared" si="29"/>
        <v>27.631292789267057</v>
      </c>
      <c r="Z283" s="201">
        <f t="shared" si="30"/>
        <v>29.619747667820203</v>
      </c>
      <c r="AA283" s="201">
        <f t="shared" si="31"/>
        <v>27.291341352455358</v>
      </c>
      <c r="AB283" s="201">
        <f t="shared" si="32"/>
        <v>26.414578656900197</v>
      </c>
      <c r="AC283" s="201">
        <f t="shared" si="33"/>
        <v>24.262772384173122</v>
      </c>
      <c r="AD283" s="201">
        <f t="shared" si="34"/>
        <v>23.409109131498827</v>
      </c>
      <c r="AE283" s="201">
        <f t="shared" si="35"/>
        <v>22.038027556073278</v>
      </c>
    </row>
    <row r="284" spans="1:31" x14ac:dyDescent="0.25">
      <c r="A284" s="70" t="s">
        <v>359</v>
      </c>
      <c r="B284" s="70" t="s">
        <v>651</v>
      </c>
      <c r="C284" s="77">
        <v>28.798935677791601</v>
      </c>
      <c r="D284" s="77">
        <v>32.145920282110097</v>
      </c>
      <c r="E284" s="77">
        <v>33.317393179339099</v>
      </c>
      <c r="F284" s="77">
        <v>32.2987499512287</v>
      </c>
      <c r="G284" s="77">
        <v>29.9671720905516</v>
      </c>
      <c r="H284" s="77">
        <v>27.829015681701598</v>
      </c>
      <c r="I284" s="77">
        <v>27.5756674175272</v>
      </c>
      <c r="J284" s="77">
        <v>30.917067652506301</v>
      </c>
      <c r="L284" s="204" t="s">
        <v>359</v>
      </c>
      <c r="M284" s="205" t="s">
        <v>1022</v>
      </c>
      <c r="N284" s="201">
        <v>1662</v>
      </c>
      <c r="O284" s="201">
        <v>1703</v>
      </c>
      <c r="P284" s="201">
        <v>1670</v>
      </c>
      <c r="Q284" s="201">
        <v>1727</v>
      </c>
      <c r="R284" s="201">
        <v>1867</v>
      </c>
      <c r="S284" s="201">
        <v>1995</v>
      </c>
      <c r="T284" s="201">
        <v>1934</v>
      </c>
      <c r="U284" s="201"/>
      <c r="W284" s="70" t="s">
        <v>359</v>
      </c>
      <c r="X284" s="70" t="s">
        <v>651</v>
      </c>
      <c r="Y284" s="201">
        <f t="shared" si="29"/>
        <v>17.327879469188687</v>
      </c>
      <c r="Z284" s="201">
        <f t="shared" si="30"/>
        <v>18.87605418796835</v>
      </c>
      <c r="AA284" s="201">
        <f t="shared" si="31"/>
        <v>19.950534837927606</v>
      </c>
      <c r="AB284" s="201">
        <f t="shared" si="32"/>
        <v>18.702229271122583</v>
      </c>
      <c r="AC284" s="201">
        <f t="shared" si="33"/>
        <v>16.050975945662348</v>
      </c>
      <c r="AD284" s="201">
        <f t="shared" si="34"/>
        <v>13.949381294086015</v>
      </c>
      <c r="AE284" s="201">
        <f t="shared" si="35"/>
        <v>14.258359574729679</v>
      </c>
    </row>
    <row r="285" spans="1:31" x14ac:dyDescent="0.25">
      <c r="A285" s="70" t="s">
        <v>360</v>
      </c>
      <c r="B285" s="70" t="s">
        <v>652</v>
      </c>
      <c r="C285" s="77">
        <v>22.747325314497498</v>
      </c>
      <c r="D285" s="77">
        <v>23.708550920766601</v>
      </c>
      <c r="E285" s="77">
        <v>23.046102588618201</v>
      </c>
      <c r="F285" s="77">
        <v>22.641056438168398</v>
      </c>
      <c r="G285" s="77">
        <v>22.6530410858457</v>
      </c>
      <c r="H285" s="77">
        <v>20.045594726231499</v>
      </c>
      <c r="I285" s="77">
        <v>19.7722721778193</v>
      </c>
      <c r="J285" s="77">
        <v>27.1321573412691</v>
      </c>
      <c r="L285" s="204" t="s">
        <v>360</v>
      </c>
      <c r="M285" s="205" t="s">
        <v>1023</v>
      </c>
      <c r="N285" s="201">
        <v>1114</v>
      </c>
      <c r="O285" s="201">
        <v>1122</v>
      </c>
      <c r="P285" s="201">
        <v>1099</v>
      </c>
      <c r="Q285" s="201">
        <v>1197</v>
      </c>
      <c r="R285" s="201">
        <v>1268</v>
      </c>
      <c r="S285" s="201">
        <v>1390</v>
      </c>
      <c r="T285" s="201">
        <v>1390</v>
      </c>
      <c r="U285" s="201"/>
      <c r="W285" s="70" t="s">
        <v>360</v>
      </c>
      <c r="X285" s="70" t="s">
        <v>652</v>
      </c>
      <c r="Y285" s="201">
        <f t="shared" si="29"/>
        <v>20.41950207764587</v>
      </c>
      <c r="Z285" s="201">
        <f t="shared" si="30"/>
        <v>21.130615793909627</v>
      </c>
      <c r="AA285" s="201">
        <f t="shared" si="31"/>
        <v>20.97006604969809</v>
      </c>
      <c r="AB285" s="201">
        <f t="shared" si="32"/>
        <v>18.914834117099748</v>
      </c>
      <c r="AC285" s="201">
        <f t="shared" si="33"/>
        <v>17.865174357922477</v>
      </c>
      <c r="AD285" s="201">
        <f t="shared" si="34"/>
        <v>14.421291169950718</v>
      </c>
      <c r="AE285" s="201">
        <f t="shared" si="35"/>
        <v>14.224656243035469</v>
      </c>
    </row>
    <row r="286" spans="1:31" x14ac:dyDescent="0.25">
      <c r="A286" s="70" t="s">
        <v>361</v>
      </c>
      <c r="B286" s="70" t="s">
        <v>653</v>
      </c>
      <c r="C286" s="77">
        <v>38.087834537428201</v>
      </c>
      <c r="D286" s="77">
        <v>37.6881334432789</v>
      </c>
      <c r="E286" s="77">
        <v>36.677042268978198</v>
      </c>
      <c r="F286" s="77">
        <v>38.0954195865258</v>
      </c>
      <c r="G286" s="77">
        <v>36.218256638019398</v>
      </c>
      <c r="H286" s="77">
        <v>43.032837125030802</v>
      </c>
      <c r="I286" s="77">
        <v>36.905748791322601</v>
      </c>
      <c r="J286" s="77">
        <v>42.783404693451899</v>
      </c>
      <c r="L286" s="204" t="s">
        <v>361</v>
      </c>
      <c r="M286" s="205" t="s">
        <v>1024</v>
      </c>
      <c r="N286" s="201">
        <v>4631</v>
      </c>
      <c r="O286" s="201">
        <v>4916</v>
      </c>
      <c r="P286" s="201">
        <v>3725</v>
      </c>
      <c r="Q286" s="201">
        <v>3334</v>
      </c>
      <c r="R286" s="201">
        <v>4187</v>
      </c>
      <c r="S286" s="201">
        <v>4518</v>
      </c>
      <c r="T286" s="201">
        <v>4462</v>
      </c>
      <c r="U286" s="201"/>
      <c r="W286" s="70" t="s">
        <v>361</v>
      </c>
      <c r="X286" s="70" t="s">
        <v>653</v>
      </c>
      <c r="Y286" s="201">
        <f t="shared" si="29"/>
        <v>8.2245377968966089</v>
      </c>
      <c r="Z286" s="201">
        <f t="shared" si="30"/>
        <v>7.6664225881364727</v>
      </c>
      <c r="AA286" s="201">
        <f t="shared" si="31"/>
        <v>9.8461858440209937</v>
      </c>
      <c r="AB286" s="201">
        <f t="shared" si="32"/>
        <v>11.426340607836172</v>
      </c>
      <c r="AC286" s="201">
        <f t="shared" si="33"/>
        <v>8.6501687695293512</v>
      </c>
      <c r="AD286" s="201">
        <f t="shared" si="34"/>
        <v>9.5247536797323598</v>
      </c>
      <c r="AE286" s="201">
        <f t="shared" si="35"/>
        <v>8.2711225439987892</v>
      </c>
    </row>
    <row r="287" spans="1:31" x14ac:dyDescent="0.25">
      <c r="A287" s="70" t="s">
        <v>362</v>
      </c>
      <c r="B287" s="70" t="s">
        <v>654</v>
      </c>
      <c r="C287" s="77">
        <v>29.322463164576401</v>
      </c>
      <c r="D287" s="77">
        <v>30.067514071426899</v>
      </c>
      <c r="E287" s="77">
        <v>27.895480168403001</v>
      </c>
      <c r="F287" s="77">
        <v>24.0088203595358</v>
      </c>
      <c r="G287" s="77">
        <v>23.633575227015601</v>
      </c>
      <c r="H287" s="77">
        <v>19.914084849649001</v>
      </c>
      <c r="I287" s="77">
        <v>18.3012244779251</v>
      </c>
      <c r="J287" s="77">
        <v>17.416986908217702</v>
      </c>
      <c r="L287" s="204" t="s">
        <v>362</v>
      </c>
      <c r="M287" s="205" t="s">
        <v>1025</v>
      </c>
      <c r="N287" s="201">
        <v>869</v>
      </c>
      <c r="O287" s="205">
        <v>930</v>
      </c>
      <c r="P287" s="201">
        <v>890</v>
      </c>
      <c r="Q287" s="201">
        <v>935</v>
      </c>
      <c r="R287" s="201">
        <v>930</v>
      </c>
      <c r="S287" s="201">
        <v>1058</v>
      </c>
      <c r="T287" s="201">
        <v>996</v>
      </c>
      <c r="U287" s="201"/>
      <c r="W287" s="70" t="s">
        <v>362</v>
      </c>
      <c r="X287" s="70" t="s">
        <v>654</v>
      </c>
      <c r="Y287" s="201">
        <f t="shared" si="29"/>
        <v>33.74276543679678</v>
      </c>
      <c r="Z287" s="201">
        <f t="shared" si="30"/>
        <v>32.33066029185688</v>
      </c>
      <c r="AA287" s="201">
        <f t="shared" si="31"/>
        <v>31.343236144273035</v>
      </c>
      <c r="AB287" s="201">
        <f t="shared" si="32"/>
        <v>25.677882737471442</v>
      </c>
      <c r="AC287" s="201">
        <f t="shared" si="33"/>
        <v>25.412446480661938</v>
      </c>
      <c r="AD287" s="201">
        <f t="shared" si="34"/>
        <v>18.822386436341208</v>
      </c>
      <c r="AE287" s="201">
        <f t="shared" si="35"/>
        <v>18.374723371410745</v>
      </c>
    </row>
    <row r="288" spans="1:31" x14ac:dyDescent="0.25">
      <c r="A288" s="70" t="s">
        <v>363</v>
      </c>
      <c r="B288" s="70" t="s">
        <v>655</v>
      </c>
      <c r="C288" s="77">
        <v>94.685635606325306</v>
      </c>
      <c r="D288" s="77">
        <v>88.272085190430303</v>
      </c>
      <c r="E288" s="77">
        <v>83.932692856420104</v>
      </c>
      <c r="F288" s="77">
        <v>80.983797967485302</v>
      </c>
      <c r="G288" s="77">
        <v>75.208128417525799</v>
      </c>
      <c r="H288" s="77">
        <v>76.867032778660999</v>
      </c>
      <c r="I288" s="77">
        <v>71.348964680197795</v>
      </c>
      <c r="J288" s="77">
        <v>71.487313302550803</v>
      </c>
      <c r="L288" s="204" t="s">
        <v>363</v>
      </c>
      <c r="M288" s="205" t="s">
        <v>1026</v>
      </c>
      <c r="N288" s="201">
        <v>4529</v>
      </c>
      <c r="O288" s="201">
        <v>4814</v>
      </c>
      <c r="P288" s="201">
        <v>4932</v>
      </c>
      <c r="Q288" s="201">
        <v>5264</v>
      </c>
      <c r="R288" s="201">
        <v>5085</v>
      </c>
      <c r="S288" s="201">
        <v>5503</v>
      </c>
      <c r="T288" s="201">
        <v>5503</v>
      </c>
      <c r="U288" s="201"/>
      <c r="W288" s="70" t="s">
        <v>363</v>
      </c>
      <c r="X288" s="70" t="s">
        <v>655</v>
      </c>
      <c r="Y288" s="201">
        <f t="shared" si="29"/>
        <v>20.906521441008017</v>
      </c>
      <c r="Z288" s="201">
        <f t="shared" si="30"/>
        <v>18.336536184135916</v>
      </c>
      <c r="AA288" s="201">
        <f t="shared" si="31"/>
        <v>17.017983142015431</v>
      </c>
      <c r="AB288" s="201">
        <f t="shared" si="32"/>
        <v>15.384460100206173</v>
      </c>
      <c r="AC288" s="201">
        <f t="shared" si="33"/>
        <v>14.790192412492784</v>
      </c>
      <c r="AD288" s="201">
        <f t="shared" si="34"/>
        <v>13.968205120599855</v>
      </c>
      <c r="AE288" s="201">
        <f t="shared" si="35"/>
        <v>12.96546695987603</v>
      </c>
    </row>
    <row r="289" spans="1:31" x14ac:dyDescent="0.25">
      <c r="A289" s="70" t="s">
        <v>364</v>
      </c>
      <c r="B289" s="70" t="s">
        <v>656</v>
      </c>
      <c r="C289" s="77">
        <v>37.7630908590898</v>
      </c>
      <c r="D289" s="77">
        <v>39.498992728545197</v>
      </c>
      <c r="E289" s="77">
        <v>36.829486628046503</v>
      </c>
      <c r="F289" s="77">
        <v>28.350682389938299</v>
      </c>
      <c r="G289" s="77">
        <v>26.323054961685902</v>
      </c>
      <c r="H289" s="77">
        <v>24.612550189626202</v>
      </c>
      <c r="I289" s="77">
        <v>23.680428520925101</v>
      </c>
      <c r="J289" s="77">
        <v>23.387682668977799</v>
      </c>
      <c r="L289" s="204" t="s">
        <v>364</v>
      </c>
      <c r="M289" s="205" t="s">
        <v>1027</v>
      </c>
      <c r="N289" s="201">
        <v>999</v>
      </c>
      <c r="O289" s="205">
        <v>1019</v>
      </c>
      <c r="P289" s="201">
        <v>1018</v>
      </c>
      <c r="Q289" s="201">
        <v>1080</v>
      </c>
      <c r="R289" s="201">
        <v>1088</v>
      </c>
      <c r="S289" s="201">
        <v>1179</v>
      </c>
      <c r="T289" s="201">
        <v>1115</v>
      </c>
      <c r="U289" s="201"/>
      <c r="W289" s="70" t="s">
        <v>364</v>
      </c>
      <c r="X289" s="70" t="s">
        <v>656</v>
      </c>
      <c r="Y289" s="201">
        <f t="shared" si="29"/>
        <v>37.800891750840641</v>
      </c>
      <c r="Z289" s="201">
        <f t="shared" si="30"/>
        <v>38.76250513105515</v>
      </c>
      <c r="AA289" s="201">
        <f t="shared" si="31"/>
        <v>36.178277630694005</v>
      </c>
      <c r="AB289" s="201">
        <f t="shared" si="32"/>
        <v>26.250631842535462</v>
      </c>
      <c r="AC289" s="201">
        <f t="shared" si="33"/>
        <v>24.193984339784837</v>
      </c>
      <c r="AD289" s="201">
        <f t="shared" si="34"/>
        <v>20.875784724025618</v>
      </c>
      <c r="AE289" s="201">
        <f t="shared" si="35"/>
        <v>21.23805248513462</v>
      </c>
    </row>
    <row r="290" spans="1:31" x14ac:dyDescent="0.25">
      <c r="A290" s="70" t="s">
        <v>365</v>
      </c>
      <c r="B290" s="70" t="s">
        <v>657</v>
      </c>
      <c r="C290" s="77">
        <v>37.366899304613298</v>
      </c>
      <c r="D290" s="77">
        <v>42.850797883151003</v>
      </c>
      <c r="E290" s="77">
        <v>40.029622670287999</v>
      </c>
      <c r="F290" s="77">
        <v>33.693973983493997</v>
      </c>
      <c r="G290" s="77">
        <v>30.3942856873606</v>
      </c>
      <c r="H290" s="77">
        <v>29.1874223544636</v>
      </c>
      <c r="I290" s="77">
        <v>34.532050096503703</v>
      </c>
      <c r="J290" s="77">
        <v>49.845317651191401</v>
      </c>
      <c r="L290" s="204" t="s">
        <v>365</v>
      </c>
      <c r="M290" s="205" t="s">
        <v>1028</v>
      </c>
      <c r="N290" s="201">
        <v>1819</v>
      </c>
      <c r="O290" s="201">
        <v>1041</v>
      </c>
      <c r="P290" s="201">
        <v>1214</v>
      </c>
      <c r="Q290" s="201">
        <v>1728</v>
      </c>
      <c r="R290" s="201">
        <v>1767</v>
      </c>
      <c r="S290" s="201">
        <v>1618</v>
      </c>
      <c r="T290" s="201">
        <v>1509</v>
      </c>
      <c r="U290" s="201"/>
      <c r="W290" s="70" t="s">
        <v>365</v>
      </c>
      <c r="X290" s="70" t="s">
        <v>657</v>
      </c>
      <c r="Y290" s="201">
        <f t="shared" si="29"/>
        <v>20.542550469825891</v>
      </c>
      <c r="Z290" s="201">
        <f t="shared" si="30"/>
        <v>41.163110358454375</v>
      </c>
      <c r="AA290" s="201">
        <f t="shared" si="31"/>
        <v>32.973330041423395</v>
      </c>
      <c r="AB290" s="201">
        <f t="shared" si="32"/>
        <v>19.498827536744212</v>
      </c>
      <c r="AC290" s="201">
        <f t="shared" si="33"/>
        <v>17.201067168851498</v>
      </c>
      <c r="AD290" s="201">
        <f t="shared" si="34"/>
        <v>18.039197994106058</v>
      </c>
      <c r="AE290" s="201">
        <f t="shared" si="35"/>
        <v>22.884062356861303</v>
      </c>
    </row>
    <row r="291" spans="1:31" x14ac:dyDescent="0.25">
      <c r="A291" s="70" t="s">
        <v>366</v>
      </c>
      <c r="B291" s="70" t="s">
        <v>658</v>
      </c>
      <c r="C291" s="77">
        <v>419.86061538838698</v>
      </c>
      <c r="D291" s="77">
        <v>392.93626635673201</v>
      </c>
      <c r="E291" s="77">
        <v>397.17597939107702</v>
      </c>
      <c r="F291" s="77">
        <v>372.23290834387802</v>
      </c>
      <c r="G291" s="77">
        <v>443.73645792974997</v>
      </c>
      <c r="H291" s="77">
        <v>432.18446307749201</v>
      </c>
      <c r="I291" s="77">
        <v>449.66263143643801</v>
      </c>
      <c r="J291" s="77">
        <v>446.410989966768</v>
      </c>
      <c r="L291" s="204" t="s">
        <v>366</v>
      </c>
      <c r="M291" s="205" t="s">
        <v>1029</v>
      </c>
      <c r="N291" s="201">
        <v>14510</v>
      </c>
      <c r="O291" s="201">
        <v>13035</v>
      </c>
      <c r="P291" s="201">
        <v>12000</v>
      </c>
      <c r="Q291" s="201">
        <v>11036</v>
      </c>
      <c r="R291" s="201">
        <v>11744</v>
      </c>
      <c r="S291" s="201">
        <v>14173</v>
      </c>
      <c r="T291" s="201">
        <v>15991</v>
      </c>
      <c r="U291" s="201"/>
      <c r="W291" s="70" t="s">
        <v>366</v>
      </c>
      <c r="X291" s="70" t="s">
        <v>658</v>
      </c>
      <c r="Y291" s="201">
        <f t="shared" si="29"/>
        <v>28.935948682866091</v>
      </c>
      <c r="Z291" s="201">
        <f t="shared" si="30"/>
        <v>30.14470781409528</v>
      </c>
      <c r="AA291" s="201">
        <f t="shared" si="31"/>
        <v>33.097998282589749</v>
      </c>
      <c r="AB291" s="201">
        <f t="shared" si="32"/>
        <v>33.728969585345965</v>
      </c>
      <c r="AC291" s="201">
        <f t="shared" si="33"/>
        <v>37.784098938159907</v>
      </c>
      <c r="AD291" s="201">
        <f t="shared" si="34"/>
        <v>30.493506179178159</v>
      </c>
      <c r="AE291" s="201">
        <f t="shared" si="35"/>
        <v>28.119731813922709</v>
      </c>
    </row>
    <row r="292" spans="1:31" x14ac:dyDescent="0.25">
      <c r="A292" s="70" t="s">
        <v>367</v>
      </c>
      <c r="B292" s="70" t="s">
        <v>659</v>
      </c>
      <c r="C292" s="77">
        <v>38.533071911057903</v>
      </c>
      <c r="D292" s="77">
        <v>39.754406666315603</v>
      </c>
      <c r="E292" s="77">
        <v>37.502171207215802</v>
      </c>
      <c r="F292" s="77">
        <v>36.7499160572915</v>
      </c>
      <c r="G292" s="77">
        <v>34.653861177386801</v>
      </c>
      <c r="H292" s="77">
        <v>33.838559616902998</v>
      </c>
      <c r="I292" s="77">
        <v>32.325776725311698</v>
      </c>
      <c r="J292" s="77">
        <v>32.472748928138998</v>
      </c>
      <c r="L292" s="204" t="s">
        <v>367</v>
      </c>
      <c r="M292" s="205" t="s">
        <v>1030</v>
      </c>
      <c r="N292" s="201">
        <v>2346</v>
      </c>
      <c r="O292" s="201">
        <v>2391</v>
      </c>
      <c r="P292" s="201">
        <v>2147</v>
      </c>
      <c r="Q292" s="201">
        <v>2435</v>
      </c>
      <c r="R292" s="201">
        <v>2468</v>
      </c>
      <c r="S292" s="201">
        <v>2652</v>
      </c>
      <c r="T292" s="201">
        <v>2551</v>
      </c>
      <c r="U292" s="201"/>
      <c r="W292" s="70" t="s">
        <v>367</v>
      </c>
      <c r="X292" s="70" t="s">
        <v>659</v>
      </c>
      <c r="Y292" s="201">
        <f t="shared" si="29"/>
        <v>16.425009339751877</v>
      </c>
      <c r="Z292" s="201">
        <f t="shared" si="30"/>
        <v>16.626686184155417</v>
      </c>
      <c r="AA292" s="201">
        <f t="shared" si="31"/>
        <v>17.46724322646288</v>
      </c>
      <c r="AB292" s="201">
        <f t="shared" si="32"/>
        <v>15.092367990674127</v>
      </c>
      <c r="AC292" s="201">
        <f t="shared" si="33"/>
        <v>14.041272762312319</v>
      </c>
      <c r="AD292" s="201">
        <f t="shared" si="34"/>
        <v>12.759637864593889</v>
      </c>
      <c r="AE292" s="201">
        <f t="shared" si="35"/>
        <v>12.671805850768992</v>
      </c>
    </row>
    <row r="293" spans="1:31" x14ac:dyDescent="0.25">
      <c r="A293" s="70" t="s">
        <v>368</v>
      </c>
      <c r="B293" s="70" t="s">
        <v>660</v>
      </c>
      <c r="C293" s="77">
        <v>3665.1151410553998</v>
      </c>
      <c r="D293" s="77">
        <v>3553.2688407662399</v>
      </c>
      <c r="E293" s="77">
        <v>3473.32812205135</v>
      </c>
      <c r="F293" s="77">
        <v>2979.8214813533</v>
      </c>
      <c r="G293" s="77">
        <v>3723.9602884246701</v>
      </c>
      <c r="H293" s="77">
        <v>3871.60665183437</v>
      </c>
      <c r="I293" s="77">
        <v>3402.11275319067</v>
      </c>
      <c r="J293" s="77">
        <v>3375.2508660579301</v>
      </c>
      <c r="L293" s="204" t="s">
        <v>368</v>
      </c>
      <c r="M293" s="205" t="s">
        <v>1031</v>
      </c>
      <c r="N293" s="201">
        <v>30269</v>
      </c>
      <c r="O293" s="201">
        <v>31953</v>
      </c>
      <c r="P293" s="201">
        <v>33219</v>
      </c>
      <c r="Q293" s="201">
        <v>33273</v>
      </c>
      <c r="R293" s="201">
        <v>34820</v>
      </c>
      <c r="S293" s="201">
        <v>37446</v>
      </c>
      <c r="T293" s="201">
        <v>38452</v>
      </c>
      <c r="U293" s="201"/>
      <c r="W293" s="70" t="s">
        <v>368</v>
      </c>
      <c r="X293" s="70" t="s">
        <v>660</v>
      </c>
      <c r="Y293" s="201">
        <f t="shared" si="29"/>
        <v>121.08477786036539</v>
      </c>
      <c r="Z293" s="201">
        <f t="shared" si="30"/>
        <v>111.2029806517773</v>
      </c>
      <c r="AA293" s="201">
        <f t="shared" si="31"/>
        <v>104.55847924535205</v>
      </c>
      <c r="AB293" s="201">
        <f t="shared" si="32"/>
        <v>89.556742143879433</v>
      </c>
      <c r="AC293" s="201">
        <f t="shared" si="33"/>
        <v>106.94888823735411</v>
      </c>
      <c r="AD293" s="201">
        <f t="shared" si="34"/>
        <v>103.39172813743444</v>
      </c>
      <c r="AE293" s="201">
        <f t="shared" si="35"/>
        <v>88.476873847671641</v>
      </c>
    </row>
    <row r="294" spans="1:31" x14ac:dyDescent="0.25">
      <c r="A294" s="70" t="s">
        <v>369</v>
      </c>
      <c r="B294" s="70" t="s">
        <v>661</v>
      </c>
      <c r="C294" s="77">
        <v>243.40715729221401</v>
      </c>
      <c r="D294" s="77">
        <v>225.30676921837301</v>
      </c>
      <c r="E294" s="77">
        <v>227.38038729632399</v>
      </c>
      <c r="F294" s="77">
        <v>220.452558839033</v>
      </c>
      <c r="G294" s="77">
        <v>206.08738187946599</v>
      </c>
      <c r="H294" s="77">
        <v>206.57921278739701</v>
      </c>
      <c r="I294" s="77">
        <v>201.56385328603301</v>
      </c>
      <c r="J294" s="77">
        <v>198.115722201762</v>
      </c>
      <c r="L294" s="204" t="s">
        <v>369</v>
      </c>
      <c r="M294" s="205" t="s">
        <v>1032</v>
      </c>
      <c r="N294" s="201">
        <v>12368</v>
      </c>
      <c r="O294" s="201">
        <v>13370</v>
      </c>
      <c r="P294" s="201">
        <v>14084</v>
      </c>
      <c r="Q294" s="201">
        <v>15316</v>
      </c>
      <c r="R294" s="201">
        <v>15069</v>
      </c>
      <c r="S294" s="201">
        <v>16626</v>
      </c>
      <c r="T294" s="201">
        <v>18325</v>
      </c>
      <c r="U294" s="201"/>
      <c r="W294" s="70" t="s">
        <v>369</v>
      </c>
      <c r="X294" s="70" t="s">
        <v>661</v>
      </c>
      <c r="Y294" s="201">
        <f t="shared" si="29"/>
        <v>19.680397581841365</v>
      </c>
      <c r="Z294" s="201">
        <f t="shared" si="30"/>
        <v>16.851665610947869</v>
      </c>
      <c r="AA294" s="201">
        <f t="shared" si="31"/>
        <v>16.144588703232319</v>
      </c>
      <c r="AB294" s="201">
        <f t="shared" si="32"/>
        <v>14.393611833313726</v>
      </c>
      <c r="AC294" s="201">
        <f t="shared" si="33"/>
        <v>13.676248050930122</v>
      </c>
      <c r="AD294" s="201">
        <f t="shared" si="34"/>
        <v>12.425069937892276</v>
      </c>
      <c r="AE294" s="201">
        <f t="shared" si="35"/>
        <v>10.999391720929495</v>
      </c>
    </row>
    <row r="295" spans="1:31" x14ac:dyDescent="0.25">
      <c r="A295" s="70" t="s">
        <v>370</v>
      </c>
      <c r="B295" s="70" t="s">
        <v>662</v>
      </c>
      <c r="C295" s="77">
        <v>141.82605860116499</v>
      </c>
      <c r="D295" s="77">
        <v>135.67862696112499</v>
      </c>
      <c r="E295" s="77">
        <v>139.23513984682401</v>
      </c>
      <c r="F295" s="77">
        <v>135.93325978846201</v>
      </c>
      <c r="G295" s="77">
        <v>132.079246155498</v>
      </c>
      <c r="H295" s="77">
        <v>132.005247731217</v>
      </c>
      <c r="I295" s="77">
        <v>133.46250308892601</v>
      </c>
      <c r="J295" s="77">
        <v>143.714283741446</v>
      </c>
      <c r="L295" s="204" t="s">
        <v>370</v>
      </c>
      <c r="M295" s="205" t="s">
        <v>1033</v>
      </c>
      <c r="N295" s="201">
        <v>7136</v>
      </c>
      <c r="O295" s="201">
        <v>7324</v>
      </c>
      <c r="P295" s="201">
        <v>7469</v>
      </c>
      <c r="Q295" s="201">
        <v>7591</v>
      </c>
      <c r="R295" s="201">
        <v>7981</v>
      </c>
      <c r="S295" s="201">
        <v>8475</v>
      </c>
      <c r="T295" s="201">
        <v>8443</v>
      </c>
      <c r="U295" s="201"/>
      <c r="W295" s="70" t="s">
        <v>370</v>
      </c>
      <c r="X295" s="70" t="s">
        <v>662</v>
      </c>
      <c r="Y295" s="201">
        <f t="shared" si="29"/>
        <v>19.874727942988368</v>
      </c>
      <c r="Z295" s="201">
        <f t="shared" si="30"/>
        <v>18.525208487319087</v>
      </c>
      <c r="AA295" s="201">
        <f t="shared" si="31"/>
        <v>18.641737829270856</v>
      </c>
      <c r="AB295" s="201">
        <f t="shared" si="32"/>
        <v>17.907161083976028</v>
      </c>
      <c r="AC295" s="201">
        <f t="shared" si="33"/>
        <v>16.549210143528128</v>
      </c>
      <c r="AD295" s="201">
        <f t="shared" si="34"/>
        <v>15.575840440261594</v>
      </c>
      <c r="AE295" s="201">
        <f t="shared" si="35"/>
        <v>15.807474012664459</v>
      </c>
    </row>
    <row r="296" spans="1:31" x14ac:dyDescent="0.25">
      <c r="A296" s="70" t="s">
        <v>371</v>
      </c>
      <c r="B296" s="70" t="s">
        <v>663</v>
      </c>
      <c r="C296" s="77">
        <v>42.983199682786001</v>
      </c>
      <c r="D296" s="77">
        <v>40.454373446080503</v>
      </c>
      <c r="E296" s="77">
        <v>38.872782978466603</v>
      </c>
      <c r="F296" s="77">
        <v>40.424101354089998</v>
      </c>
      <c r="G296" s="77">
        <v>39.1152608349487</v>
      </c>
      <c r="H296" s="77">
        <v>36.204147673994903</v>
      </c>
      <c r="I296" s="77">
        <v>36.145678247385803</v>
      </c>
      <c r="J296" s="77">
        <v>35.5420356212474</v>
      </c>
      <c r="L296" s="204" t="s">
        <v>371</v>
      </c>
      <c r="M296" s="205" t="s">
        <v>1034</v>
      </c>
      <c r="N296" s="201">
        <v>2282</v>
      </c>
      <c r="O296" s="201">
        <v>2201</v>
      </c>
      <c r="P296" s="201">
        <v>2223</v>
      </c>
      <c r="Q296" s="201">
        <v>2265</v>
      </c>
      <c r="R296" s="201">
        <v>2216</v>
      </c>
      <c r="S296" s="201">
        <v>2494</v>
      </c>
      <c r="T296" s="201">
        <v>2403</v>
      </c>
      <c r="U296" s="201"/>
      <c r="W296" s="70" t="s">
        <v>371</v>
      </c>
      <c r="X296" s="70" t="s">
        <v>663</v>
      </c>
      <c r="Y296" s="201">
        <f t="shared" si="29"/>
        <v>18.835757967916738</v>
      </c>
      <c r="Z296" s="201">
        <f t="shared" si="30"/>
        <v>18.379997022299186</v>
      </c>
      <c r="AA296" s="201">
        <f t="shared" si="31"/>
        <v>17.486632019103286</v>
      </c>
      <c r="AB296" s="201">
        <f t="shared" si="32"/>
        <v>17.847285366044151</v>
      </c>
      <c r="AC296" s="201">
        <f t="shared" si="33"/>
        <v>17.651290990500314</v>
      </c>
      <c r="AD296" s="201">
        <f t="shared" si="34"/>
        <v>14.516498666397316</v>
      </c>
      <c r="AE296" s="201">
        <f t="shared" si="35"/>
        <v>15.041896898620809</v>
      </c>
    </row>
    <row r="297" spans="1:31" x14ac:dyDescent="0.25">
      <c r="A297" s="70" t="s">
        <v>372</v>
      </c>
      <c r="B297" s="70" t="s">
        <v>664</v>
      </c>
      <c r="C297" s="77">
        <v>759.59134413418099</v>
      </c>
      <c r="D297" s="77">
        <v>728.58754370724796</v>
      </c>
      <c r="E297" s="77">
        <v>738.02737413275997</v>
      </c>
      <c r="F297" s="77">
        <v>717.269835833814</v>
      </c>
      <c r="G297" s="77">
        <v>744.56704198428599</v>
      </c>
      <c r="H297" s="77">
        <v>775.90958751632604</v>
      </c>
      <c r="I297" s="77">
        <v>725.69083891092805</v>
      </c>
      <c r="J297" s="77">
        <v>751.71621048243901</v>
      </c>
      <c r="L297" s="204" t="s">
        <v>372</v>
      </c>
      <c r="M297" s="205" t="s">
        <v>1035</v>
      </c>
      <c r="N297" s="201">
        <v>19510</v>
      </c>
      <c r="O297" s="201">
        <v>17681</v>
      </c>
      <c r="P297" s="201">
        <v>16812</v>
      </c>
      <c r="Q297" s="201">
        <v>14865</v>
      </c>
      <c r="R297" s="201">
        <v>14967</v>
      </c>
      <c r="S297" s="201">
        <v>18681</v>
      </c>
      <c r="T297" s="201">
        <v>20752</v>
      </c>
      <c r="U297" s="201"/>
      <c r="W297" s="70" t="s">
        <v>372</v>
      </c>
      <c r="X297" s="70" t="s">
        <v>664</v>
      </c>
      <c r="Y297" s="201">
        <f t="shared" si="29"/>
        <v>38.933436398471606</v>
      </c>
      <c r="Z297" s="201">
        <f t="shared" si="30"/>
        <v>41.207371964665342</v>
      </c>
      <c r="AA297" s="201">
        <f t="shared" si="31"/>
        <v>43.898844523718772</v>
      </c>
      <c r="AB297" s="201">
        <f t="shared" si="32"/>
        <v>48.252259390098487</v>
      </c>
      <c r="AC297" s="201">
        <f t="shared" si="33"/>
        <v>49.74724674178433</v>
      </c>
      <c r="AD297" s="201">
        <f t="shared" si="34"/>
        <v>41.534692335331407</v>
      </c>
      <c r="AE297" s="201">
        <f t="shared" si="35"/>
        <v>34.969681905885118</v>
      </c>
    </row>
    <row r="298" spans="1:31" x14ac:dyDescent="0.25">
      <c r="A298" s="70" t="s">
        <v>675</v>
      </c>
      <c r="B298" s="70" t="s">
        <v>1073</v>
      </c>
      <c r="L298" s="204" t="s">
        <v>675</v>
      </c>
      <c r="M298" s="205" t="s">
        <v>1073</v>
      </c>
      <c r="N298" s="201">
        <v>866</v>
      </c>
      <c r="O298" s="205">
        <v>891</v>
      </c>
      <c r="P298" s="201">
        <v>888</v>
      </c>
      <c r="Q298" s="201">
        <v>878</v>
      </c>
      <c r="R298" s="201">
        <v>905</v>
      </c>
      <c r="S298" s="201">
        <v>933</v>
      </c>
      <c r="T298" s="201">
        <v>897</v>
      </c>
      <c r="U298" s="201"/>
      <c r="W298" s="70" t="s">
        <v>675</v>
      </c>
      <c r="X298" s="70" t="s">
        <v>1073</v>
      </c>
      <c r="Y298" s="201"/>
      <c r="Z298" s="201"/>
      <c r="AA298" s="201"/>
      <c r="AB298" s="201"/>
      <c r="AC298" s="201"/>
      <c r="AD298" s="201"/>
      <c r="AE298" s="201"/>
    </row>
    <row r="299" spans="1:31" x14ac:dyDescent="0.25">
      <c r="A299" s="70"/>
      <c r="B299" s="69" t="s">
        <v>676</v>
      </c>
      <c r="C299" s="78">
        <v>60648.159852886245</v>
      </c>
      <c r="D299" s="78">
        <v>59515.014834830028</v>
      </c>
      <c r="E299" s="78">
        <v>58369.732180656247</v>
      </c>
      <c r="F299" s="78">
        <v>60130.366639202904</v>
      </c>
      <c r="G299" s="78">
        <v>60014.011478503606</v>
      </c>
      <c r="H299" s="78">
        <v>58273.543375807356</v>
      </c>
      <c r="I299" s="78">
        <v>56913.768884055753</v>
      </c>
      <c r="J299" s="78">
        <v>55337.030243365232</v>
      </c>
      <c r="L299" s="209" t="s">
        <v>1036</v>
      </c>
      <c r="M299" s="210" t="s">
        <v>676</v>
      </c>
      <c r="N299" s="211">
        <v>3743086</v>
      </c>
      <c r="O299" s="211">
        <v>3822671</v>
      </c>
      <c r="P299" s="211">
        <v>3992730</v>
      </c>
      <c r="Q299" s="211">
        <v>4260470</v>
      </c>
      <c r="R299" s="211">
        <v>4415031</v>
      </c>
      <c r="S299" s="211">
        <v>4625094</v>
      </c>
      <c r="T299" s="211">
        <v>4828306</v>
      </c>
      <c r="U299" s="211"/>
      <c r="X299" s="69" t="s">
        <v>676</v>
      </c>
      <c r="Y299" s="211">
        <f t="shared" si="29"/>
        <v>16.202716115228515</v>
      </c>
      <c r="Z299" s="211">
        <f t="shared" si="30"/>
        <v>15.568960769794218</v>
      </c>
      <c r="AA299" s="211">
        <f t="shared" si="31"/>
        <v>14.6190030832679</v>
      </c>
      <c r="AB299" s="211">
        <f t="shared" si="32"/>
        <v>14.113552410697155</v>
      </c>
      <c r="AC299" s="211">
        <f t="shared" si="33"/>
        <v>13.593112138624532</v>
      </c>
      <c r="AD299" s="211">
        <f t="shared" si="34"/>
        <v>12.599428979347739</v>
      </c>
      <c r="AE299" s="211">
        <f t="shared" si="35"/>
        <v>11.787523177705754</v>
      </c>
    </row>
    <row r="301" spans="1:31" x14ac:dyDescent="0.25">
      <c r="M301" s="92"/>
      <c r="N301" s="92"/>
      <c r="O301" s="92"/>
      <c r="P301" s="92"/>
      <c r="Q301" s="92"/>
      <c r="R301" s="92"/>
      <c r="S301" s="92"/>
      <c r="T301" s="92"/>
      <c r="U301" s="92"/>
    </row>
    <row r="302" spans="1:31" x14ac:dyDescent="0.25">
      <c r="L302" s="257" t="s">
        <v>1058</v>
      </c>
      <c r="M302" s="92"/>
      <c r="N302" s="92"/>
      <c r="O302" s="92"/>
      <c r="P302" s="92"/>
      <c r="Q302" s="92"/>
      <c r="R302" s="92"/>
      <c r="S302" s="92"/>
      <c r="T302" s="92"/>
      <c r="U302" s="92"/>
      <c r="W302" s="257" t="s">
        <v>1058</v>
      </c>
    </row>
    <row r="303" spans="1:31" x14ac:dyDescent="0.25">
      <c r="L303" s="258" t="s">
        <v>1059</v>
      </c>
      <c r="M303" s="92"/>
      <c r="N303" s="92"/>
      <c r="O303" s="92"/>
      <c r="P303" s="92"/>
      <c r="Q303" s="92"/>
      <c r="R303" s="92"/>
      <c r="S303" s="92"/>
      <c r="T303" s="92"/>
      <c r="U303" s="92"/>
      <c r="W303" s="258" t="s">
        <v>1059</v>
      </c>
    </row>
    <row r="304" spans="1:31" x14ac:dyDescent="0.25">
      <c r="L304" s="257" t="s">
        <v>1104</v>
      </c>
      <c r="M304" s="92"/>
      <c r="N304" s="92"/>
      <c r="O304" s="92"/>
      <c r="P304" s="92"/>
      <c r="Q304" s="92"/>
      <c r="R304" s="92"/>
      <c r="S304" s="92"/>
      <c r="T304" s="92"/>
      <c r="U304" s="92"/>
    </row>
    <row r="305" spans="12:21" ht="12.75" customHeight="1" x14ac:dyDescent="0.25">
      <c r="L305" s="258" t="s">
        <v>1105</v>
      </c>
      <c r="M305" s="257"/>
      <c r="N305" s="257"/>
      <c r="O305" s="257"/>
      <c r="P305" s="257"/>
      <c r="Q305" s="257"/>
      <c r="R305" s="257"/>
      <c r="S305" s="257"/>
      <c r="T305" s="92"/>
      <c r="U305" s="92"/>
    </row>
    <row r="306" spans="12:21" x14ac:dyDescent="0.25">
      <c r="M306" s="257"/>
      <c r="N306" s="257"/>
      <c r="O306" s="257"/>
      <c r="P306" s="257"/>
      <c r="Q306" s="257"/>
      <c r="R306" s="257"/>
      <c r="S306" s="257"/>
      <c r="T306" s="92"/>
      <c r="U306" s="92"/>
    </row>
    <row r="307" spans="12:21" x14ac:dyDescent="0.25">
      <c r="M307" s="92"/>
      <c r="N307" s="92"/>
      <c r="O307" s="92"/>
      <c r="P307" s="92"/>
      <c r="Q307" s="92"/>
      <c r="R307" s="92"/>
      <c r="S307" s="92"/>
      <c r="T307" s="92"/>
      <c r="U307" s="92"/>
    </row>
    <row r="308" spans="12:21" x14ac:dyDescent="0.25">
      <c r="M308" s="92"/>
      <c r="N308" s="92"/>
      <c r="O308" s="92"/>
      <c r="P308" s="92"/>
      <c r="Q308" s="92"/>
      <c r="R308" s="92"/>
      <c r="S308" s="92"/>
      <c r="T308" s="92"/>
      <c r="U308" s="92"/>
    </row>
    <row r="309" spans="12:21" x14ac:dyDescent="0.25">
      <c r="M309" s="92"/>
      <c r="N309" s="92"/>
      <c r="O309" s="92"/>
      <c r="P309" s="92"/>
      <c r="Q309" s="92"/>
      <c r="R309" s="92"/>
      <c r="S309" s="92"/>
      <c r="T309" s="92"/>
      <c r="U309" s="92"/>
    </row>
    <row r="310" spans="12:21" x14ac:dyDescent="0.25">
      <c r="M310" s="92"/>
      <c r="N310" s="92"/>
      <c r="O310" s="92"/>
      <c r="P310" s="92"/>
      <c r="Q310" s="92"/>
      <c r="R310" s="92"/>
      <c r="S310" s="92"/>
      <c r="T310" s="92"/>
      <c r="U310" s="92"/>
    </row>
    <row r="311" spans="12:21" x14ac:dyDescent="0.25">
      <c r="M311" s="92"/>
      <c r="N311" s="92"/>
      <c r="O311" s="92"/>
      <c r="P311" s="92"/>
      <c r="Q311" s="92"/>
      <c r="R311" s="92"/>
      <c r="S311" s="92"/>
      <c r="T311" s="92"/>
      <c r="U311" s="92"/>
    </row>
    <row r="312" spans="12:21" x14ac:dyDescent="0.25">
      <c r="M312" s="92"/>
      <c r="N312" s="92"/>
      <c r="O312" s="92"/>
      <c r="P312" s="92"/>
      <c r="Q312" s="92"/>
      <c r="R312" s="92"/>
      <c r="S312" s="92"/>
      <c r="T312" s="92"/>
      <c r="U312" s="92"/>
    </row>
    <row r="313" spans="12:21" x14ac:dyDescent="0.25">
      <c r="M313" s="92"/>
      <c r="N313" s="92"/>
      <c r="O313" s="92"/>
      <c r="P313" s="92"/>
      <c r="Q313" s="92"/>
      <c r="R313" s="92"/>
      <c r="S313" s="92"/>
      <c r="T313" s="92"/>
      <c r="U313" s="92"/>
    </row>
    <row r="314" spans="12:21" x14ac:dyDescent="0.25">
      <c r="M314" s="92"/>
      <c r="N314" s="92"/>
      <c r="O314" s="92"/>
      <c r="P314" s="92"/>
      <c r="Q314" s="92"/>
      <c r="R314" s="92"/>
      <c r="S314" s="92"/>
      <c r="T314" s="92"/>
      <c r="U314" s="92"/>
    </row>
    <row r="315" spans="12:21" x14ac:dyDescent="0.25">
      <c r="M315" s="92"/>
      <c r="N315" s="92"/>
      <c r="O315" s="92"/>
      <c r="P315" s="92"/>
      <c r="Q315" s="92"/>
      <c r="R315" s="92"/>
      <c r="S315" s="92"/>
      <c r="T315" s="92"/>
      <c r="U315" s="92"/>
    </row>
    <row r="316" spans="12:21" x14ac:dyDescent="0.25">
      <c r="M316" s="92"/>
      <c r="N316" s="92"/>
      <c r="O316" s="92"/>
      <c r="P316" s="92"/>
      <c r="Q316" s="92"/>
      <c r="R316" s="92"/>
      <c r="S316" s="92"/>
      <c r="T316" s="92"/>
      <c r="U316" s="92"/>
    </row>
    <row r="317" spans="12:21" x14ac:dyDescent="0.25">
      <c r="M317" s="92"/>
      <c r="N317" s="92"/>
      <c r="O317" s="92"/>
      <c r="P317" s="92"/>
      <c r="Q317" s="92"/>
      <c r="R317" s="92"/>
      <c r="S317" s="92"/>
      <c r="T317" s="92"/>
      <c r="U317" s="92"/>
    </row>
    <row r="318" spans="12:21" x14ac:dyDescent="0.25">
      <c r="M318" s="92"/>
      <c r="N318" s="92"/>
      <c r="O318" s="92"/>
      <c r="P318" s="92"/>
      <c r="Q318" s="92"/>
      <c r="R318" s="92"/>
      <c r="S318" s="92"/>
      <c r="T318" s="92"/>
      <c r="U318" s="92"/>
    </row>
    <row r="319" spans="12:21" x14ac:dyDescent="0.25">
      <c r="M319" s="92"/>
      <c r="N319" s="92"/>
      <c r="O319" s="92"/>
      <c r="P319" s="92"/>
      <c r="Q319" s="92"/>
      <c r="R319" s="92"/>
      <c r="S319" s="92"/>
      <c r="T319" s="92"/>
      <c r="U319" s="92"/>
    </row>
    <row r="320" spans="12:21" x14ac:dyDescent="0.25">
      <c r="M320" s="92"/>
      <c r="N320" s="92"/>
      <c r="O320" s="92"/>
      <c r="P320" s="92"/>
      <c r="Q320" s="92"/>
      <c r="R320" s="92"/>
      <c r="S320" s="92"/>
      <c r="T320" s="92"/>
      <c r="U320" s="92"/>
    </row>
    <row r="321" spans="13:21" x14ac:dyDescent="0.25">
      <c r="M321" s="92"/>
      <c r="N321" s="92"/>
      <c r="O321" s="92"/>
      <c r="P321" s="92"/>
      <c r="Q321" s="92"/>
      <c r="R321" s="92"/>
      <c r="S321" s="92"/>
      <c r="T321" s="92"/>
      <c r="U321" s="92"/>
    </row>
    <row r="322" spans="13:21" x14ac:dyDescent="0.25">
      <c r="M322" s="92"/>
      <c r="N322" s="92"/>
      <c r="O322" s="92"/>
      <c r="P322" s="92"/>
      <c r="Q322" s="92"/>
      <c r="R322" s="92"/>
      <c r="S322" s="92"/>
      <c r="T322" s="92"/>
      <c r="U322" s="92"/>
    </row>
    <row r="323" spans="13:21" x14ac:dyDescent="0.25">
      <c r="M323" s="92"/>
      <c r="N323" s="92"/>
      <c r="O323" s="92"/>
      <c r="P323" s="92"/>
      <c r="Q323" s="92"/>
      <c r="R323" s="92"/>
      <c r="S323" s="92"/>
      <c r="T323" s="92"/>
      <c r="U323" s="92"/>
    </row>
    <row r="324" spans="13:21" x14ac:dyDescent="0.25">
      <c r="M324" s="92"/>
      <c r="N324" s="92"/>
      <c r="O324" s="92"/>
      <c r="P324" s="92"/>
      <c r="Q324" s="92"/>
      <c r="R324" s="92"/>
      <c r="S324" s="92"/>
      <c r="T324" s="92"/>
      <c r="U324" s="92"/>
    </row>
    <row r="325" spans="13:21" x14ac:dyDescent="0.25">
      <c r="M325" s="92"/>
      <c r="N325" s="92"/>
      <c r="O325" s="92"/>
      <c r="P325" s="92"/>
      <c r="Q325" s="92"/>
      <c r="R325" s="92"/>
      <c r="S325" s="92"/>
      <c r="T325" s="92"/>
      <c r="U325" s="92"/>
    </row>
    <row r="326" spans="13:21" x14ac:dyDescent="0.25">
      <c r="M326" s="92"/>
      <c r="N326" s="92"/>
      <c r="O326" s="92"/>
      <c r="P326" s="92"/>
      <c r="Q326" s="92"/>
      <c r="R326" s="92"/>
      <c r="S326" s="92"/>
      <c r="T326" s="92"/>
      <c r="U326" s="92"/>
    </row>
    <row r="327" spans="13:21" x14ac:dyDescent="0.25">
      <c r="M327" s="92"/>
      <c r="N327" s="92"/>
      <c r="O327" s="92"/>
      <c r="P327" s="92"/>
      <c r="Q327" s="92"/>
      <c r="R327" s="92"/>
      <c r="S327" s="92"/>
      <c r="T327" s="92"/>
      <c r="U327" s="92"/>
    </row>
    <row r="328" spans="13:21" x14ac:dyDescent="0.25">
      <c r="M328" s="92"/>
      <c r="N328" s="92"/>
      <c r="O328" s="92"/>
      <c r="P328" s="92"/>
      <c r="Q328" s="92"/>
      <c r="R328" s="92"/>
      <c r="S328" s="92"/>
      <c r="T328" s="92"/>
      <c r="U328" s="92"/>
    </row>
    <row r="329" spans="13:21" x14ac:dyDescent="0.25">
      <c r="M329" s="92"/>
      <c r="N329" s="92"/>
      <c r="O329" s="92"/>
      <c r="P329" s="92"/>
      <c r="Q329" s="92"/>
      <c r="R329" s="92"/>
      <c r="S329" s="92"/>
      <c r="T329" s="92"/>
      <c r="U329" s="92"/>
    </row>
    <row r="330" spans="13:21" x14ac:dyDescent="0.25">
      <c r="M330" s="92"/>
      <c r="N330" s="92"/>
      <c r="O330" s="92"/>
      <c r="P330" s="92"/>
      <c r="Q330" s="92"/>
      <c r="R330" s="92"/>
      <c r="S330" s="92"/>
      <c r="T330" s="92"/>
      <c r="U330" s="92"/>
    </row>
    <row r="331" spans="13:21" x14ac:dyDescent="0.25">
      <c r="M331" s="92"/>
      <c r="N331" s="92"/>
      <c r="O331" s="92"/>
      <c r="P331" s="92"/>
      <c r="Q331" s="92"/>
      <c r="R331" s="92"/>
      <c r="S331" s="92"/>
      <c r="T331" s="92"/>
      <c r="U331" s="92"/>
    </row>
    <row r="332" spans="13:21" x14ac:dyDescent="0.25">
      <c r="M332" s="92"/>
      <c r="N332" s="92"/>
      <c r="O332" s="92"/>
      <c r="P332" s="92"/>
      <c r="Q332" s="92"/>
      <c r="R332" s="92"/>
      <c r="S332" s="92"/>
      <c r="T332" s="92"/>
      <c r="U332" s="92"/>
    </row>
    <row r="333" spans="13:21" x14ac:dyDescent="0.25">
      <c r="M333" s="92"/>
      <c r="N333" s="92"/>
      <c r="O333" s="92"/>
      <c r="P333" s="92"/>
      <c r="Q333" s="92"/>
      <c r="R333" s="92"/>
      <c r="S333" s="92"/>
      <c r="T333" s="92"/>
      <c r="U333" s="92"/>
    </row>
    <row r="334" spans="13:21" x14ac:dyDescent="0.25">
      <c r="M334" s="92"/>
      <c r="N334" s="92"/>
      <c r="O334" s="92"/>
      <c r="P334" s="92"/>
      <c r="Q334" s="92"/>
      <c r="R334" s="92"/>
      <c r="S334" s="92"/>
      <c r="T334" s="92"/>
      <c r="U334" s="92"/>
    </row>
    <row r="335" spans="13:21" x14ac:dyDescent="0.25">
      <c r="M335" s="92"/>
      <c r="N335" s="92"/>
      <c r="O335" s="92"/>
      <c r="P335" s="92"/>
      <c r="Q335" s="92"/>
      <c r="R335" s="92"/>
      <c r="S335" s="92"/>
      <c r="T335" s="92"/>
      <c r="U335" s="92"/>
    </row>
    <row r="336" spans="13:21" x14ac:dyDescent="0.25">
      <c r="M336" s="92"/>
      <c r="N336" s="92"/>
      <c r="O336" s="92"/>
      <c r="P336" s="92"/>
      <c r="Q336" s="92"/>
      <c r="R336" s="92"/>
      <c r="S336" s="92"/>
      <c r="T336" s="92"/>
      <c r="U336" s="92"/>
    </row>
    <row r="337" spans="13:21" x14ac:dyDescent="0.25">
      <c r="M337" s="92"/>
      <c r="N337" s="92"/>
      <c r="O337" s="92"/>
      <c r="P337" s="92"/>
      <c r="Q337" s="92"/>
      <c r="R337" s="92"/>
      <c r="S337" s="92"/>
      <c r="T337" s="92"/>
      <c r="U337" s="92"/>
    </row>
    <row r="338" spans="13:21" x14ac:dyDescent="0.25">
      <c r="M338" s="92"/>
      <c r="N338" s="92"/>
      <c r="O338" s="92"/>
      <c r="P338" s="92"/>
      <c r="Q338" s="92"/>
      <c r="R338" s="92"/>
      <c r="S338" s="92"/>
      <c r="T338" s="92"/>
      <c r="U338" s="92"/>
    </row>
    <row r="339" spans="13:21" x14ac:dyDescent="0.25">
      <c r="M339" s="92"/>
      <c r="N339" s="92"/>
      <c r="O339" s="92"/>
      <c r="P339" s="92"/>
      <c r="Q339" s="92"/>
      <c r="R339" s="92"/>
      <c r="S339" s="92"/>
      <c r="T339" s="92"/>
      <c r="U339" s="92"/>
    </row>
    <row r="340" spans="13:21" x14ac:dyDescent="0.25">
      <c r="M340" s="92"/>
      <c r="N340" s="92"/>
      <c r="O340" s="92"/>
      <c r="P340" s="92"/>
      <c r="Q340" s="92"/>
      <c r="R340" s="92"/>
      <c r="S340" s="92"/>
      <c r="T340" s="92"/>
      <c r="U340" s="92"/>
    </row>
    <row r="341" spans="13:21" x14ac:dyDescent="0.25">
      <c r="M341" s="92"/>
      <c r="N341" s="92"/>
      <c r="O341" s="92"/>
      <c r="P341" s="92"/>
      <c r="Q341" s="92"/>
      <c r="R341" s="92"/>
      <c r="S341" s="92"/>
      <c r="T341" s="92"/>
      <c r="U341" s="92"/>
    </row>
    <row r="342" spans="13:21" x14ac:dyDescent="0.25">
      <c r="M342" s="92"/>
      <c r="N342" s="92"/>
      <c r="O342" s="92"/>
      <c r="P342" s="92"/>
      <c r="Q342" s="92"/>
      <c r="R342" s="92"/>
      <c r="S342" s="92"/>
      <c r="T342" s="92"/>
      <c r="U342" s="92"/>
    </row>
    <row r="343" spans="13:21" x14ac:dyDescent="0.25">
      <c r="M343" s="92"/>
      <c r="N343" s="92"/>
      <c r="O343" s="92"/>
      <c r="P343" s="92"/>
      <c r="Q343" s="92"/>
      <c r="R343" s="92"/>
      <c r="S343" s="92"/>
      <c r="T343" s="92"/>
      <c r="U343" s="92"/>
    </row>
    <row r="344" spans="13:21" x14ac:dyDescent="0.25">
      <c r="M344" s="92"/>
      <c r="N344" s="92"/>
      <c r="O344" s="92"/>
      <c r="P344" s="92"/>
      <c r="Q344" s="92"/>
      <c r="R344" s="92"/>
      <c r="S344" s="92"/>
      <c r="T344" s="92"/>
      <c r="U344" s="92"/>
    </row>
    <row r="345" spans="13:21" x14ac:dyDescent="0.25">
      <c r="M345" s="92"/>
      <c r="N345" s="92"/>
      <c r="O345" s="92"/>
      <c r="P345" s="92"/>
      <c r="Q345" s="92"/>
      <c r="R345" s="92"/>
      <c r="S345" s="92"/>
      <c r="T345" s="92"/>
      <c r="U345" s="92"/>
    </row>
    <row r="346" spans="13:21" x14ac:dyDescent="0.25">
      <c r="M346" s="92"/>
      <c r="N346" s="92"/>
      <c r="O346" s="92"/>
      <c r="P346" s="92"/>
      <c r="Q346" s="92"/>
      <c r="R346" s="92"/>
      <c r="S346" s="92"/>
      <c r="T346" s="92"/>
      <c r="U346" s="92"/>
    </row>
    <row r="347" spans="13:21" x14ac:dyDescent="0.25">
      <c r="M347" s="92"/>
      <c r="N347" s="92"/>
      <c r="O347" s="92"/>
      <c r="P347" s="92"/>
      <c r="Q347" s="92"/>
      <c r="R347" s="92"/>
      <c r="S347" s="92"/>
      <c r="T347" s="92"/>
      <c r="U347" s="92"/>
    </row>
    <row r="348" spans="13:21" x14ac:dyDescent="0.25">
      <c r="M348" s="92"/>
      <c r="N348" s="92"/>
      <c r="O348" s="92"/>
      <c r="P348" s="92"/>
      <c r="Q348" s="92"/>
      <c r="R348" s="92"/>
      <c r="S348" s="92"/>
      <c r="T348" s="92"/>
      <c r="U348" s="92"/>
    </row>
    <row r="349" spans="13:21" x14ac:dyDescent="0.25">
      <c r="M349" s="92"/>
      <c r="N349" s="92"/>
      <c r="O349" s="92"/>
      <c r="P349" s="92"/>
      <c r="Q349" s="92"/>
      <c r="R349" s="92"/>
      <c r="S349" s="92"/>
      <c r="T349" s="92"/>
      <c r="U349" s="92"/>
    </row>
    <row r="350" spans="13:21" x14ac:dyDescent="0.25">
      <c r="M350" s="92"/>
      <c r="N350" s="92"/>
      <c r="O350" s="92"/>
      <c r="P350" s="92"/>
      <c r="Q350" s="92"/>
      <c r="R350" s="92"/>
      <c r="S350" s="92"/>
      <c r="T350" s="92"/>
      <c r="U350" s="92"/>
    </row>
  </sheetData>
  <sortState xmlns:xlrd2="http://schemas.microsoft.com/office/spreadsheetml/2017/richdata2" ref="W8:Z298">
    <sortCondition ref="W8:W298"/>
  </sortState>
  <mergeCells count="6">
    <mergeCell ref="W3:Z3"/>
    <mergeCell ref="W4:Z4"/>
    <mergeCell ref="A3:D3"/>
    <mergeCell ref="A4:D4"/>
    <mergeCell ref="L3:O3"/>
    <mergeCell ref="L4:O4"/>
  </mergeCells>
  <hyperlinks>
    <hyperlink ref="A1" location="'Innehåll-Content'!A1" display="Tillbaka till innehåll - Back to content" xr:uid="{00000000-0004-0000-0300-000000000000}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R179"/>
  <sheetViews>
    <sheetView topLeftCell="T1" zoomScale="85" zoomScaleNormal="85" workbookViewId="0">
      <pane ySplit="7" topLeftCell="A138" activePane="bottomLeft" state="frozen"/>
      <selection pane="bottomLeft" activeCell="AE179" sqref="AE179"/>
    </sheetView>
  </sheetViews>
  <sheetFormatPr defaultColWidth="9.1796875" defaultRowHeight="12.5" x14ac:dyDescent="0.25"/>
  <cols>
    <col min="1" max="1" width="14" style="110" customWidth="1"/>
    <col min="2" max="25" width="9.1796875" style="110"/>
    <col min="26" max="26" width="11" style="110" customWidth="1"/>
    <col min="27" max="27" width="13.54296875" style="110" bestFit="1" customWidth="1"/>
    <col min="28" max="29" width="34.1796875" style="110" customWidth="1"/>
    <col min="30" max="30" width="24.81640625" style="110" bestFit="1" customWidth="1"/>
    <col min="31" max="37" width="8" style="110" customWidth="1"/>
    <col min="38" max="38" width="9.7265625" style="110" bestFit="1" customWidth="1"/>
    <col min="39" max="16384" width="9.1796875" style="110"/>
  </cols>
  <sheetData>
    <row r="1" spans="1:42" s="159" customFormat="1" ht="13" x14ac:dyDescent="0.3">
      <c r="A1" s="158" t="s">
        <v>693</v>
      </c>
    </row>
    <row r="2" spans="1:42" s="159" customFormat="1" x14ac:dyDescent="0.25"/>
    <row r="3" spans="1:42" ht="14" x14ac:dyDescent="0.3">
      <c r="A3" s="111" t="s">
        <v>1074</v>
      </c>
      <c r="Z3" s="111" t="s">
        <v>1075</v>
      </c>
      <c r="AE3" s="111"/>
    </row>
    <row r="4" spans="1:42" ht="14.5" x14ac:dyDescent="0.35">
      <c r="A4" s="112" t="s">
        <v>695</v>
      </c>
      <c r="Z4" s="112" t="s">
        <v>1045</v>
      </c>
      <c r="AE4" s="112"/>
    </row>
    <row r="5" spans="1:42" ht="14.5" x14ac:dyDescent="0.35">
      <c r="AA5" s="113"/>
      <c r="AE5" s="112"/>
    </row>
    <row r="6" spans="1:42" x14ac:dyDescent="0.25">
      <c r="Z6" s="114" t="s">
        <v>36</v>
      </c>
      <c r="AA6" s="114" t="s">
        <v>37</v>
      </c>
      <c r="AB6" s="114" t="s">
        <v>38</v>
      </c>
      <c r="AC6" s="114"/>
      <c r="AD6" s="114" t="s">
        <v>80</v>
      </c>
    </row>
    <row r="7" spans="1:42" x14ac:dyDescent="0.25">
      <c r="Z7" s="115" t="s">
        <v>39</v>
      </c>
      <c r="AA7" s="115" t="s">
        <v>40</v>
      </c>
      <c r="AB7" s="115"/>
      <c r="AC7" s="115" t="s">
        <v>41</v>
      </c>
      <c r="AD7" s="115" t="s">
        <v>79</v>
      </c>
      <c r="AE7" s="114">
        <v>2008</v>
      </c>
      <c r="AF7" s="114">
        <v>2009</v>
      </c>
      <c r="AG7" s="114">
        <v>2010</v>
      </c>
      <c r="AH7" s="114">
        <v>2011</v>
      </c>
      <c r="AI7" s="114">
        <v>2012</v>
      </c>
      <c r="AJ7" s="114">
        <v>2013</v>
      </c>
      <c r="AK7" s="114">
        <v>2014</v>
      </c>
      <c r="AL7" s="114">
        <v>2015</v>
      </c>
      <c r="AM7" s="114" t="s">
        <v>1057</v>
      </c>
      <c r="AN7" s="114">
        <v>2017</v>
      </c>
      <c r="AO7" s="114" t="s">
        <v>1054</v>
      </c>
      <c r="AP7" s="268">
        <v>2019</v>
      </c>
    </row>
    <row r="8" spans="1:42" x14ac:dyDescent="0.25">
      <c r="Z8" s="116" t="s">
        <v>10</v>
      </c>
      <c r="AA8" s="117" t="s">
        <v>35</v>
      </c>
      <c r="AB8" s="118" t="s">
        <v>678</v>
      </c>
      <c r="AC8" s="117"/>
      <c r="AD8" s="118" t="s">
        <v>678</v>
      </c>
      <c r="AE8" s="116">
        <f>('1'!F6*1000)/'1'!S6</f>
        <v>10.281889636062862</v>
      </c>
      <c r="AF8" s="116">
        <f>('1'!G6*1000)/'1'!T6</f>
        <v>9.6735008367879587</v>
      </c>
      <c r="AG8" s="116">
        <f>('1'!H6*1000)/'1'!U6</f>
        <v>9.0281976245101898</v>
      </c>
      <c r="AH8" s="116">
        <f>('1'!I6*1000)/'1'!V6</f>
        <v>7.5181683179674685</v>
      </c>
      <c r="AI8" s="116">
        <f>('1'!J6*1000)/'1'!W6</f>
        <v>7.3624780927104059</v>
      </c>
      <c r="AJ8" s="116">
        <f>('1'!K6*1000)/'1'!X6</f>
        <v>7.4180319943709314</v>
      </c>
      <c r="AK8" s="116">
        <f>('1'!L6*1000)/'1'!Y6</f>
        <v>7.2491634780754097</v>
      </c>
      <c r="AL8" s="116">
        <f>('1'!M6*1000)/'1'!Z6</f>
        <v>7.3681699895368036</v>
      </c>
      <c r="AM8" s="116">
        <f>('1'!N6*1000)/'1'!AA6</f>
        <v>7.2981695076947721</v>
      </c>
      <c r="AN8" s="116">
        <f>('1'!O6*1000)/'1'!AB6</f>
        <v>6.4941362552319477</v>
      </c>
      <c r="AO8" s="116">
        <f>('1'!P6*1000)/'1'!AC6</f>
        <v>6.115401585290825</v>
      </c>
      <c r="AP8" s="116">
        <f>('1'!Q6*1000)/'1'!AD6</f>
        <v>5.3668609362207613</v>
      </c>
    </row>
    <row r="9" spans="1:42" x14ac:dyDescent="0.25">
      <c r="AB9" s="120" t="s">
        <v>45</v>
      </c>
      <c r="AC9" s="121" t="s">
        <v>46</v>
      </c>
      <c r="AD9" s="120" t="s">
        <v>11</v>
      </c>
      <c r="AE9" s="116">
        <f>('1'!F7*1000)/'1'!S7</f>
        <v>19.392891846175694</v>
      </c>
      <c r="AF9" s="116">
        <f>('1'!G7*1000)/'1'!T7</f>
        <v>18.139643133518216</v>
      </c>
      <c r="AG9" s="116">
        <f>('1'!H7*1000)/'1'!U7</f>
        <v>19.509919400658557</v>
      </c>
      <c r="AH9" s="116">
        <f>('1'!I7*1000)/'1'!V7</f>
        <v>15.702797100558611</v>
      </c>
      <c r="AI9" s="116">
        <f>('1'!J7*1000)/'1'!W7</f>
        <v>13.749544218417736</v>
      </c>
      <c r="AJ9" s="116">
        <f>('1'!K7*1000)/'1'!X7</f>
        <v>14.914125249637921</v>
      </c>
      <c r="AK9" s="116">
        <f>('1'!L7*1000)/'1'!Y7</f>
        <v>13.982830961142197</v>
      </c>
      <c r="AL9" s="116">
        <f>('1'!M7*1000)/'1'!Z7</f>
        <v>13.345485467571642</v>
      </c>
      <c r="AM9" s="116">
        <f>('1'!N7*1000)/'1'!AA7</f>
        <v>11.830583091600879</v>
      </c>
      <c r="AN9" s="116">
        <f>('1'!O7*1000)/'1'!AB7</f>
        <v>11.092523223693547</v>
      </c>
      <c r="AO9" s="116">
        <f>('1'!P7*1000)/'1'!AC7</f>
        <v>10.720820210117484</v>
      </c>
      <c r="AP9" s="116">
        <f>('1'!Q7*1000)/'1'!AD7</f>
        <v>8.4201455224394852</v>
      </c>
    </row>
    <row r="10" spans="1:42" x14ac:dyDescent="0.25">
      <c r="AB10" s="120" t="s">
        <v>47</v>
      </c>
      <c r="AC10" s="121" t="s">
        <v>48</v>
      </c>
      <c r="AD10" s="120" t="s">
        <v>12</v>
      </c>
      <c r="AE10" s="116">
        <f>('1'!F8*1000)/'1'!S8</f>
        <v>9.2820061286288933</v>
      </c>
      <c r="AF10" s="116">
        <f>('1'!G8*1000)/'1'!T8</f>
        <v>8.739927813681355</v>
      </c>
      <c r="AG10" s="116">
        <f>('1'!H8*1000)/'1'!U8</f>
        <v>7.563969756453794</v>
      </c>
      <c r="AH10" s="116">
        <f>('1'!I8*1000)/'1'!V8</f>
        <v>6.2214746950274105</v>
      </c>
      <c r="AI10" s="116">
        <f>('1'!J8*1000)/'1'!W8</f>
        <v>6.4750417936425633</v>
      </c>
      <c r="AJ10" s="116">
        <f>('1'!K8*1000)/'1'!X8</f>
        <v>6.5996777103060902</v>
      </c>
      <c r="AK10" s="116">
        <f>('1'!L8*1000)/'1'!Y8</f>
        <v>6.6556017657100384</v>
      </c>
      <c r="AL10" s="116">
        <f>('1'!M8*1000)/'1'!Z8</f>
        <v>7.0510864054673368</v>
      </c>
      <c r="AM10" s="116">
        <f>('1'!N8*1000)/'1'!AA8</f>
        <v>7.4570056778752596</v>
      </c>
      <c r="AN10" s="116">
        <f>('1'!O8*1000)/'1'!AB8</f>
        <v>6.4155469905439118</v>
      </c>
      <c r="AO10" s="116">
        <f>('1'!P8*1000)/'1'!AC8</f>
        <v>6.0219905213749172</v>
      </c>
      <c r="AP10" s="116">
        <f>('1'!Q8*1000)/'1'!AD8</f>
        <v>5.3632547700754776</v>
      </c>
    </row>
    <row r="11" spans="1:42" x14ac:dyDescent="0.25">
      <c r="AB11" s="120" t="s">
        <v>49</v>
      </c>
      <c r="AC11" s="121" t="s">
        <v>50</v>
      </c>
      <c r="AD11" s="120" t="s">
        <v>13</v>
      </c>
      <c r="AE11" s="116">
        <f>('1'!F9*1000)/'1'!S9</f>
        <v>0.86053704477689219</v>
      </c>
      <c r="AF11" s="116">
        <f>('1'!G9*1000)/'1'!T9</f>
        <v>0.90774697734423071</v>
      </c>
      <c r="AG11" s="116">
        <f>('1'!H9*1000)/'1'!U9</f>
        <v>0.8429494240619958</v>
      </c>
      <c r="AH11" s="116">
        <f>('1'!I9*1000)/'1'!V9</f>
        <v>0.76817222330084334</v>
      </c>
      <c r="AI11" s="116">
        <f>('1'!J9*1000)/'1'!W9</f>
        <v>0.79301039773853499</v>
      </c>
      <c r="AJ11" s="116">
        <f>('1'!K9*1000)/'1'!X9</f>
        <v>0.68478909481782368</v>
      </c>
      <c r="AK11" s="116">
        <f>('1'!L9*1000)/'1'!Y9</f>
        <v>0.64495385922063553</v>
      </c>
      <c r="AL11" s="116">
        <f>('1'!M9*1000)/'1'!Z9</f>
        <v>0.61315701234488629</v>
      </c>
      <c r="AM11" s="116">
        <f>('1'!N9*1000)/'1'!AA9</f>
        <v>0.57866095070309875</v>
      </c>
      <c r="AN11" s="116">
        <f>('1'!O9*1000)/'1'!AB9</f>
        <v>0.53115365850220486</v>
      </c>
      <c r="AO11" s="116">
        <f>('1'!P9*1000)/'1'!AC9</f>
        <v>0.44255263726512462</v>
      </c>
      <c r="AP11" s="116">
        <f>('1'!Q9*1000)/'1'!AD9</f>
        <v>0.46034327320687818</v>
      </c>
    </row>
    <row r="12" spans="1:42" x14ac:dyDescent="0.25">
      <c r="AB12" s="120" t="s">
        <v>51</v>
      </c>
      <c r="AC12" s="121" t="s">
        <v>52</v>
      </c>
      <c r="AD12" s="120" t="s">
        <v>14</v>
      </c>
      <c r="AE12" s="116"/>
      <c r="AF12" s="116"/>
      <c r="AG12" s="116"/>
      <c r="AH12" s="116"/>
      <c r="AI12" s="116"/>
      <c r="AJ12" s="116"/>
      <c r="AK12" s="116"/>
      <c r="AL12" s="116"/>
      <c r="AO12" s="116"/>
    </row>
    <row r="13" spans="1:42" x14ac:dyDescent="0.25">
      <c r="AB13" s="122" t="s">
        <v>56</v>
      </c>
      <c r="AC13" s="123" t="s">
        <v>57</v>
      </c>
      <c r="AD13" s="120" t="s">
        <v>58</v>
      </c>
      <c r="AE13" s="116"/>
      <c r="AF13" s="116"/>
      <c r="AG13" s="116"/>
      <c r="AH13" s="116"/>
      <c r="AI13" s="116"/>
      <c r="AJ13" s="116"/>
      <c r="AK13" s="116"/>
      <c r="AL13" s="116"/>
      <c r="AO13" s="116"/>
    </row>
    <row r="14" spans="1:42" x14ac:dyDescent="0.25">
      <c r="Z14" s="122"/>
      <c r="AA14" s="123"/>
      <c r="AB14" s="123"/>
      <c r="AC14" s="123"/>
      <c r="AD14" s="120"/>
      <c r="AE14" s="116"/>
      <c r="AF14" s="116"/>
      <c r="AG14" s="116"/>
      <c r="AH14" s="116"/>
      <c r="AI14" s="116"/>
      <c r="AJ14" s="116"/>
      <c r="AK14" s="116"/>
      <c r="AL14" s="116"/>
      <c r="AO14" s="116"/>
    </row>
    <row r="15" spans="1:42" x14ac:dyDescent="0.25">
      <c r="Z15" s="124" t="s">
        <v>15</v>
      </c>
      <c r="AA15" s="116" t="s">
        <v>42</v>
      </c>
      <c r="AB15" s="118" t="s">
        <v>678</v>
      </c>
      <c r="AC15" s="116"/>
      <c r="AD15" s="118" t="s">
        <v>678</v>
      </c>
      <c r="AE15" s="116">
        <f>('1'!F13*1000)/'1'!S13</f>
        <v>13.19771512591897</v>
      </c>
      <c r="AF15" s="116">
        <f>('1'!G13*1000)/'1'!T13</f>
        <v>12.948870472101429</v>
      </c>
      <c r="AG15" s="116">
        <f>('1'!H13*1000)/'1'!U13</f>
        <v>16.182162777173488</v>
      </c>
      <c r="AH15" s="116">
        <f>('1'!I13*1000)/'1'!V13</f>
        <v>13.678682991143543</v>
      </c>
      <c r="AI15" s="116">
        <f>('1'!J13*1000)/'1'!W13</f>
        <v>12.541170390347562</v>
      </c>
      <c r="AJ15" s="116">
        <f>('1'!K13*1000)/'1'!X13</f>
        <v>11.927569582419485</v>
      </c>
      <c r="AK15" s="116">
        <f>('1'!L13*1000)/'1'!Y13</f>
        <v>10.670814966395609</v>
      </c>
      <c r="AL15" s="116">
        <f>('1'!M13*1000)/'1'!Z13</f>
        <v>10.28262213703138</v>
      </c>
      <c r="AM15" s="116">
        <f>('1'!N13*1000)/'1'!AA13</f>
        <v>9.937433072367817</v>
      </c>
      <c r="AN15" s="116">
        <f>('1'!O13*1000)/'1'!AB13</f>
        <v>8.8039338730933387</v>
      </c>
      <c r="AO15" s="116">
        <f>('1'!P13*1000)/'1'!AC13</f>
        <v>9.0422458217777066</v>
      </c>
      <c r="AP15" s="116">
        <f>('1'!Q13*1000)/'1'!AD13</f>
        <v>8.0748574857316751</v>
      </c>
    </row>
    <row r="16" spans="1:42" x14ac:dyDescent="0.25">
      <c r="AB16" s="120" t="s">
        <v>45</v>
      </c>
      <c r="AC16" s="121" t="s">
        <v>46</v>
      </c>
      <c r="AD16" s="120" t="s">
        <v>11</v>
      </c>
      <c r="AE16" s="116">
        <f>('1'!F14*1000)/'1'!S14</f>
        <v>26.480554576565023</v>
      </c>
      <c r="AF16" s="116">
        <f>('1'!G14*1000)/'1'!T14</f>
        <v>28.29471218034973</v>
      </c>
      <c r="AG16" s="116">
        <f>('1'!H14*1000)/'1'!U14</f>
        <v>37.337457951140316</v>
      </c>
      <c r="AH16" s="116">
        <f>('1'!I14*1000)/'1'!V14</f>
        <v>30.98409778779639</v>
      </c>
      <c r="AI16" s="116">
        <f>('1'!J14*1000)/'1'!W14</f>
        <v>29.754370102214711</v>
      </c>
      <c r="AJ16" s="116">
        <f>('1'!K14*1000)/'1'!X14</f>
        <v>29.16908425379836</v>
      </c>
      <c r="AK16" s="116">
        <f>('1'!L14*1000)/'1'!Y14</f>
        <v>25.955586204223756</v>
      </c>
      <c r="AL16" s="116">
        <f>('1'!M14*1000)/'1'!Z14</f>
        <v>25.917334034757094</v>
      </c>
      <c r="AM16" s="116">
        <f>('1'!N14*1000)/'1'!AA14</f>
        <v>27.512033890227201</v>
      </c>
      <c r="AN16" s="116">
        <f>('1'!O14*1000)/'1'!AB14</f>
        <v>22.702666946203351</v>
      </c>
      <c r="AO16" s="116">
        <f>('1'!P14*1000)/'1'!AC14</f>
        <v>25.204724121133491</v>
      </c>
      <c r="AP16" s="116">
        <f>('1'!Q14*1000)/'1'!AD14</f>
        <v>23.102050704463121</v>
      </c>
    </row>
    <row r="17" spans="26:42" x14ac:dyDescent="0.25">
      <c r="AB17" s="120" t="s">
        <v>47</v>
      </c>
      <c r="AC17" s="121" t="s">
        <v>48</v>
      </c>
      <c r="AD17" s="120" t="s">
        <v>12</v>
      </c>
      <c r="AE17" s="116">
        <f>('1'!F15*1000)/'1'!S15</f>
        <v>6.2616149717141605</v>
      </c>
      <c r="AF17" s="116">
        <f>('1'!G15*1000)/'1'!T15</f>
        <v>5.6689612783576697</v>
      </c>
      <c r="AG17" s="116">
        <f>('1'!H15*1000)/'1'!U15</f>
        <v>6.0492365011329134</v>
      </c>
      <c r="AH17" s="116">
        <f>('1'!I15*1000)/'1'!V15</f>
        <v>5.5051775944119941</v>
      </c>
      <c r="AI17" s="116">
        <f>('1'!J15*1000)/'1'!W15</f>
        <v>4.9000231942128574</v>
      </c>
      <c r="AJ17" s="116">
        <f>('1'!K15*1000)/'1'!X15</f>
        <v>4.4875982378905084</v>
      </c>
      <c r="AK17" s="116">
        <f>('1'!L15*1000)/'1'!Y15</f>
        <v>4.0392794128229861</v>
      </c>
      <c r="AL17" s="116">
        <f>('1'!M15*1000)/'1'!Z15</f>
        <v>3.6055486023475973</v>
      </c>
      <c r="AM17" s="116">
        <f>('1'!N15*1000)/'1'!AA15</f>
        <v>3.0837884814517564</v>
      </c>
      <c r="AN17" s="116">
        <f>('1'!O15*1000)/'1'!AB15</f>
        <v>2.8882361825850023</v>
      </c>
      <c r="AO17" s="116">
        <f>('1'!P15*1000)/'1'!AC15</f>
        <v>2.8222556048303833</v>
      </c>
      <c r="AP17" s="116">
        <f>('1'!Q15*1000)/'1'!AD15</f>
        <v>2.6461338671373547</v>
      </c>
    </row>
    <row r="18" spans="26:42" x14ac:dyDescent="0.25">
      <c r="AB18" s="120" t="s">
        <v>49</v>
      </c>
      <c r="AC18" s="121" t="s">
        <v>50</v>
      </c>
      <c r="AD18" s="120" t="s">
        <v>13</v>
      </c>
      <c r="AE18" s="116">
        <f>('1'!F16*1000)/'1'!S16</f>
        <v>0.61475356421634209</v>
      </c>
      <c r="AF18" s="116">
        <f>('1'!G16*1000)/'1'!T16</f>
        <v>0.57360169386844639</v>
      </c>
      <c r="AG18" s="116">
        <f>('1'!H16*1000)/'1'!U16</f>
        <v>0.57243050581179711</v>
      </c>
      <c r="AH18" s="116">
        <f>('1'!I16*1000)/'1'!V16</f>
        <v>0.51686044491192895</v>
      </c>
      <c r="AI18" s="116">
        <f>('1'!J16*1000)/'1'!W16</f>
        <v>0.4926797466772907</v>
      </c>
      <c r="AJ18" s="116">
        <f>('1'!K16*1000)/'1'!X16</f>
        <v>0.41603415277801975</v>
      </c>
      <c r="AK18" s="116">
        <f>('1'!L16*1000)/'1'!Y16</f>
        <v>0.37982997344868075</v>
      </c>
      <c r="AL18" s="116">
        <f>('1'!M16*1000)/'1'!Z16</f>
        <v>0.41001290517952521</v>
      </c>
      <c r="AM18" s="116">
        <f>('1'!N16*1000)/'1'!AA16</f>
        <v>0.38088717967896413</v>
      </c>
      <c r="AN18" s="116">
        <f>('1'!O16*1000)/'1'!AB16</f>
        <v>0.34334925725323656</v>
      </c>
      <c r="AO18" s="116">
        <f>('1'!P16*1000)/'1'!AC16</f>
        <v>0.27775908537200428</v>
      </c>
      <c r="AP18" s="116">
        <f>('1'!Q16*1000)/'1'!AD16</f>
        <v>0.27885697421777111</v>
      </c>
    </row>
    <row r="19" spans="26:42" x14ac:dyDescent="0.25">
      <c r="AB19" s="120" t="s">
        <v>51</v>
      </c>
      <c r="AC19" s="121" t="s">
        <v>52</v>
      </c>
      <c r="AD19" s="120" t="s">
        <v>14</v>
      </c>
      <c r="AE19" s="116"/>
      <c r="AF19" s="116"/>
      <c r="AG19" s="116"/>
      <c r="AH19" s="116"/>
      <c r="AI19" s="116"/>
      <c r="AJ19" s="116"/>
      <c r="AK19" s="116"/>
      <c r="AL19" s="116"/>
      <c r="AO19" s="116"/>
      <c r="AP19" s="116"/>
    </row>
    <row r="20" spans="26:42" x14ac:dyDescent="0.25">
      <c r="AB20" s="122" t="s">
        <v>56</v>
      </c>
      <c r="AC20" s="123" t="s">
        <v>57</v>
      </c>
      <c r="AD20" s="120" t="s">
        <v>58</v>
      </c>
      <c r="AE20" s="116"/>
      <c r="AF20" s="116"/>
      <c r="AG20" s="116"/>
      <c r="AH20" s="116"/>
      <c r="AI20" s="116"/>
      <c r="AJ20" s="116"/>
      <c r="AK20" s="116"/>
      <c r="AL20" s="116"/>
      <c r="AO20" s="116"/>
      <c r="AP20" s="116"/>
    </row>
    <row r="21" spans="26:42" x14ac:dyDescent="0.25">
      <c r="Z21" s="122"/>
      <c r="AA21" s="123"/>
      <c r="AB21" s="123"/>
      <c r="AC21" s="123"/>
      <c r="AD21" s="120"/>
      <c r="AE21" s="116"/>
      <c r="AF21" s="116"/>
      <c r="AG21" s="116"/>
      <c r="AH21" s="116"/>
      <c r="AI21" s="116"/>
      <c r="AJ21" s="116"/>
      <c r="AK21" s="116"/>
      <c r="AL21" s="116"/>
      <c r="AO21" s="116"/>
      <c r="AP21" s="116"/>
    </row>
    <row r="22" spans="26:42" x14ac:dyDescent="0.25">
      <c r="Z22" s="124" t="s">
        <v>16</v>
      </c>
      <c r="AA22" s="116" t="s">
        <v>43</v>
      </c>
      <c r="AB22" s="118" t="s">
        <v>678</v>
      </c>
      <c r="AC22" s="116"/>
      <c r="AD22" s="118" t="s">
        <v>678</v>
      </c>
      <c r="AE22" s="116">
        <f>('1'!F20*1000)/'1'!S20</f>
        <v>44.584075371253306</v>
      </c>
      <c r="AF22" s="116">
        <f>('1'!G20*1000)/'1'!T20</f>
        <v>30.014546271328335</v>
      </c>
      <c r="AG22" s="116">
        <f>('1'!H20*1000)/'1'!U20</f>
        <v>38.421332898364206</v>
      </c>
      <c r="AH22" s="116">
        <f>('1'!I20*1000)/'1'!V20</f>
        <v>34.570604810692025</v>
      </c>
      <c r="AI22" s="116">
        <f>('1'!J20*1000)/'1'!W20</f>
        <v>27.741643751966674</v>
      </c>
      <c r="AJ22" s="116">
        <f>('1'!K20*1000)/'1'!X20</f>
        <v>29.971691864942123</v>
      </c>
      <c r="AK22" s="116">
        <f>('1'!L20*1000)/'1'!Y20</f>
        <v>30.914997273681458</v>
      </c>
      <c r="AL22" s="116">
        <f>('1'!M20*1000)/'1'!Z20</f>
        <v>37.30665237421244</v>
      </c>
      <c r="AM22" s="116">
        <f>('1'!N20*1000)/'1'!AA20</f>
        <v>27.379949914593102</v>
      </c>
      <c r="AN22" s="116">
        <f>('1'!O20*1000)/'1'!AB20</f>
        <v>25.911406411711354</v>
      </c>
      <c r="AO22" s="116">
        <f>('1'!P20*1000)/'1'!AC20</f>
        <v>23.587810111995946</v>
      </c>
      <c r="AP22" s="116">
        <f>('1'!Q20*1000)/'1'!AD20</f>
        <v>29.629731189984646</v>
      </c>
    </row>
    <row r="23" spans="26:42" x14ac:dyDescent="0.25">
      <c r="AB23" s="120" t="s">
        <v>45</v>
      </c>
      <c r="AC23" s="121" t="s">
        <v>46</v>
      </c>
      <c r="AD23" s="120" t="s">
        <v>11</v>
      </c>
      <c r="AE23" s="116">
        <f>('1'!F21*1000)/'1'!S21</f>
        <v>113.85159651218403</v>
      </c>
      <c r="AF23" s="116">
        <f>('1'!G21*1000)/'1'!T21</f>
        <v>79.104739357322757</v>
      </c>
      <c r="AG23" s="116">
        <f>('1'!H21*1000)/'1'!U21</f>
        <v>96.337210055188905</v>
      </c>
      <c r="AH23" s="116">
        <f>('1'!I21*1000)/'1'!V21</f>
        <v>87.88341472918431</v>
      </c>
      <c r="AI23" s="116">
        <f>('1'!J21*1000)/'1'!W21</f>
        <v>68.301944388065195</v>
      </c>
      <c r="AJ23" s="116">
        <f>('1'!K21*1000)/'1'!X21</f>
        <v>84.32344737486379</v>
      </c>
      <c r="AK23" s="116">
        <f>('1'!L21*1000)/'1'!Y21</f>
        <v>90.670508833120181</v>
      </c>
      <c r="AL23" s="116">
        <f>('1'!M21*1000)/'1'!Z21</f>
        <v>111.80018345426619</v>
      </c>
      <c r="AM23" s="116">
        <f>('1'!N21*1000)/'1'!AA21</f>
        <v>78.89613269045816</v>
      </c>
      <c r="AN23" s="116">
        <f>('1'!O21*1000)/'1'!AB21</f>
        <v>67.329725238493381</v>
      </c>
      <c r="AO23" s="116">
        <f>('1'!P21*1000)/'1'!AC21</f>
        <v>61.665034368482928</v>
      </c>
      <c r="AP23" s="116">
        <f>('1'!Q21*1000)/'1'!AD21</f>
        <v>85.119313716781193</v>
      </c>
    </row>
    <row r="24" spans="26:42" x14ac:dyDescent="0.25">
      <c r="AB24" s="120" t="s">
        <v>47</v>
      </c>
      <c r="AC24" s="121" t="s">
        <v>48</v>
      </c>
      <c r="AD24" s="120" t="s">
        <v>12</v>
      </c>
      <c r="AE24" s="116">
        <f>('1'!F22*1000)/'1'!S22</f>
        <v>6.8080113427726126</v>
      </c>
      <c r="AF24" s="116">
        <f>('1'!G22*1000)/'1'!T22</f>
        <v>6.5506066802537246</v>
      </c>
      <c r="AG24" s="116">
        <f>('1'!H22*1000)/'1'!U22</f>
        <v>6.0159131696124968</v>
      </c>
      <c r="AH24" s="116">
        <f>('1'!I22*1000)/'1'!V22</f>
        <v>5.6582143717184694</v>
      </c>
      <c r="AI24" s="116">
        <f>('1'!J22*1000)/'1'!W22</f>
        <v>4.949437014833503</v>
      </c>
      <c r="AJ24" s="116">
        <f>('1'!K22*1000)/'1'!X22</f>
        <v>4.7505490412379237</v>
      </c>
      <c r="AK24" s="116">
        <f>('1'!L22*1000)/'1'!Y22</f>
        <v>4.4988725229004825</v>
      </c>
      <c r="AL24" s="116">
        <f>('1'!M22*1000)/'1'!Z22</f>
        <v>4.2171679278770897</v>
      </c>
      <c r="AM24" s="116">
        <f>('1'!N22*1000)/'1'!AA22</f>
        <v>3.8201179301500829</v>
      </c>
      <c r="AN24" s="116">
        <f>('1'!O22*1000)/'1'!AB22</f>
        <v>3.6796800766330726</v>
      </c>
      <c r="AO24" s="116">
        <f>('1'!P22*1000)/'1'!AC22</f>
        <v>3.3501522996077879</v>
      </c>
      <c r="AP24" s="116">
        <f>('1'!Q22*1000)/'1'!AD22</f>
        <v>3.2853479468748428</v>
      </c>
    </row>
    <row r="25" spans="26:42" x14ac:dyDescent="0.25">
      <c r="AB25" s="120" t="s">
        <v>49</v>
      </c>
      <c r="AC25" s="121" t="s">
        <v>50</v>
      </c>
      <c r="AD25" s="120" t="s">
        <v>13</v>
      </c>
      <c r="AE25" s="116">
        <f>('1'!F23*1000)/'1'!S23</f>
        <v>1.1794679938417747</v>
      </c>
      <c r="AF25" s="116">
        <f>('1'!G23*1000)/'1'!T23</f>
        <v>1.1482583844834511</v>
      </c>
      <c r="AG25" s="116">
        <f>('1'!H23*1000)/'1'!U23</f>
        <v>1.1643160937774535</v>
      </c>
      <c r="AH25" s="116">
        <f>('1'!I23*1000)/'1'!V23</f>
        <v>1.0893561316274281</v>
      </c>
      <c r="AI25" s="116">
        <f>('1'!J23*1000)/'1'!W23</f>
        <v>1.1036955698713111</v>
      </c>
      <c r="AJ25" s="116">
        <f>('1'!K23*1000)/'1'!X23</f>
        <v>0.95937818632410188</v>
      </c>
      <c r="AK25" s="116">
        <f>('1'!L23*1000)/'1'!Y23</f>
        <v>0.87684991104025811</v>
      </c>
      <c r="AL25" s="116">
        <f>('1'!M23*1000)/'1'!Z23</f>
        <v>0.8283177528125748</v>
      </c>
      <c r="AM25" s="116">
        <f>('1'!N23*1000)/'1'!AA23</f>
        <v>0.77801438599255079</v>
      </c>
      <c r="AN25" s="116">
        <f>('1'!O23*1000)/'1'!AB23</f>
        <v>0.67578506149094042</v>
      </c>
      <c r="AO25" s="116">
        <f>('1'!P23*1000)/'1'!AC23</f>
        <v>0.55283500209651493</v>
      </c>
      <c r="AP25" s="116">
        <f>('1'!Q23*1000)/'1'!AD23</f>
        <v>0.58128657071656775</v>
      </c>
    </row>
    <row r="26" spans="26:42" x14ac:dyDescent="0.25">
      <c r="AB26" s="120" t="s">
        <v>51</v>
      </c>
      <c r="AC26" s="121" t="s">
        <v>52</v>
      </c>
      <c r="AD26" s="120" t="s">
        <v>14</v>
      </c>
      <c r="AE26" s="116"/>
      <c r="AF26" s="116"/>
      <c r="AG26" s="116"/>
      <c r="AH26" s="116"/>
      <c r="AI26" s="116"/>
      <c r="AJ26" s="116"/>
      <c r="AK26" s="116"/>
      <c r="AL26" s="116"/>
      <c r="AO26" s="116"/>
      <c r="AP26" s="116"/>
    </row>
    <row r="27" spans="26:42" x14ac:dyDescent="0.25">
      <c r="AB27" s="122" t="s">
        <v>56</v>
      </c>
      <c r="AC27" s="123" t="s">
        <v>57</v>
      </c>
      <c r="AD27" s="120" t="s">
        <v>58</v>
      </c>
      <c r="AE27" s="116"/>
      <c r="AF27" s="116"/>
      <c r="AG27" s="116"/>
      <c r="AH27" s="116"/>
      <c r="AI27" s="116"/>
      <c r="AJ27" s="116"/>
      <c r="AK27" s="116"/>
      <c r="AL27" s="116"/>
      <c r="AO27" s="116"/>
      <c r="AP27" s="116"/>
    </row>
    <row r="28" spans="26:42" x14ac:dyDescent="0.25">
      <c r="Z28" s="120"/>
      <c r="AA28" s="121"/>
      <c r="AB28" s="121"/>
      <c r="AC28" s="121"/>
      <c r="AD28" s="120"/>
      <c r="AE28" s="116"/>
      <c r="AF28" s="116"/>
      <c r="AG28" s="116"/>
      <c r="AH28" s="116"/>
      <c r="AI28" s="116"/>
      <c r="AJ28" s="116"/>
      <c r="AK28" s="116"/>
      <c r="AL28" s="116"/>
      <c r="AO28" s="116"/>
      <c r="AP28" s="116"/>
    </row>
    <row r="29" spans="26:42" x14ac:dyDescent="0.25">
      <c r="Z29" s="124" t="s">
        <v>17</v>
      </c>
      <c r="AA29" s="116" t="s">
        <v>44</v>
      </c>
      <c r="AB29" s="118" t="s">
        <v>678</v>
      </c>
      <c r="AC29" s="116"/>
      <c r="AD29" s="118" t="s">
        <v>678</v>
      </c>
      <c r="AE29" s="116">
        <f>('1'!F27*1000)/'1'!S27</f>
        <v>18.009987266219589</v>
      </c>
      <c r="AF29" s="116">
        <f>('1'!G27*1000)/'1'!T27</f>
        <v>17.382677100210291</v>
      </c>
      <c r="AG29" s="116">
        <f>('1'!H27*1000)/'1'!U27</f>
        <v>17.232766147111278</v>
      </c>
      <c r="AH29" s="116">
        <f>('1'!I27*1000)/'1'!V27</f>
        <v>14.974284731082779</v>
      </c>
      <c r="AI29" s="116">
        <f>('1'!J27*1000)/'1'!W27</f>
        <v>14.664107288220761</v>
      </c>
      <c r="AJ29" s="116">
        <f>('1'!K27*1000)/'1'!X27</f>
        <v>13.692954779736022</v>
      </c>
      <c r="AK29" s="116">
        <f>('1'!L27*1000)/'1'!Y27</f>
        <v>12.259530399163305</v>
      </c>
      <c r="AL29" s="116">
        <f>('1'!M27*1000)/'1'!Z27</f>
        <v>11.761142360634102</v>
      </c>
      <c r="AM29" s="116">
        <f>('1'!N27*1000)/'1'!AA27</f>
        <v>11.477712616355062</v>
      </c>
      <c r="AN29" s="116">
        <f>('1'!O27*1000)/'1'!AB27</f>
        <v>10.766102706496733</v>
      </c>
      <c r="AO29" s="116">
        <f>('1'!P27*1000)/'1'!AC27</f>
        <v>9.9371923457337434</v>
      </c>
      <c r="AP29" s="116">
        <f>('1'!Q27*1000)/'1'!AD27</f>
        <v>9.5210248128372967</v>
      </c>
    </row>
    <row r="30" spans="26:42" x14ac:dyDescent="0.25">
      <c r="Z30" s="120"/>
      <c r="AA30" s="121"/>
      <c r="AB30" s="120" t="s">
        <v>45</v>
      </c>
      <c r="AC30" s="121" t="s">
        <v>46</v>
      </c>
      <c r="AD30" s="120" t="s">
        <v>11</v>
      </c>
      <c r="AE30" s="116">
        <f>('1'!F28*1000)/'1'!S28</f>
        <v>37.269720587906122</v>
      </c>
      <c r="AF30" s="116">
        <f>('1'!G28*1000)/'1'!T28</f>
        <v>35.125294262011124</v>
      </c>
      <c r="AG30" s="116">
        <f>('1'!H28*1000)/'1'!U28</f>
        <v>37.3039978485521</v>
      </c>
      <c r="AH30" s="116">
        <f>('1'!I28*1000)/'1'!V28</f>
        <v>32.877809405154792</v>
      </c>
      <c r="AI30" s="116">
        <f>('1'!J28*1000)/'1'!W28</f>
        <v>33.864932291523942</v>
      </c>
      <c r="AJ30" s="116">
        <f>('1'!K28*1000)/'1'!X28</f>
        <v>31.303759564521965</v>
      </c>
      <c r="AK30" s="116">
        <f>('1'!L28*1000)/'1'!Y28</f>
        <v>27.682921976029665</v>
      </c>
      <c r="AL30" s="116">
        <f>('1'!M28*1000)/'1'!Z28</f>
        <v>26.491989469780066</v>
      </c>
      <c r="AM30" s="116">
        <f>('1'!N28*1000)/'1'!AA28</f>
        <v>27.724986956618416</v>
      </c>
      <c r="AN30" s="116">
        <f>('1'!O28*1000)/'1'!AB28</f>
        <v>25.650053356482847</v>
      </c>
      <c r="AO30" s="116">
        <f>('1'!P28*1000)/'1'!AC28</f>
        <v>24.908679342553739</v>
      </c>
      <c r="AP30" s="116">
        <f>('1'!Q28*1000)/'1'!AD28</f>
        <v>22.724612792269127</v>
      </c>
    </row>
    <row r="31" spans="26:42" x14ac:dyDescent="0.25">
      <c r="Z31" s="120"/>
      <c r="AA31" s="121"/>
      <c r="AB31" s="120" t="s">
        <v>47</v>
      </c>
      <c r="AC31" s="121" t="s">
        <v>48</v>
      </c>
      <c r="AD31" s="120" t="s">
        <v>12</v>
      </c>
      <c r="AE31" s="116">
        <f>('1'!F29*1000)/'1'!S29</f>
        <v>8.1681467637436587</v>
      </c>
      <c r="AF31" s="116">
        <f>('1'!G29*1000)/'1'!T29</f>
        <v>8.0700119559940156</v>
      </c>
      <c r="AG31" s="116">
        <f>('1'!H29*1000)/'1'!U29</f>
        <v>7.4767759050805926</v>
      </c>
      <c r="AH31" s="116">
        <f>('1'!I29*1000)/'1'!V29</f>
        <v>5.4384093930890094</v>
      </c>
      <c r="AI31" s="116">
        <f>('1'!J29*1000)/'1'!W29</f>
        <v>4.9898107747519393</v>
      </c>
      <c r="AJ31" s="116">
        <f>('1'!K29*1000)/'1'!X29</f>
        <v>4.4563140044508875</v>
      </c>
      <c r="AK31" s="116">
        <f>('1'!L29*1000)/'1'!Y29</f>
        <v>3.9047345079639051</v>
      </c>
      <c r="AL31" s="116">
        <f>('1'!M29*1000)/'1'!Z29</f>
        <v>3.5430449551121463</v>
      </c>
      <c r="AM31" s="116">
        <f>('1'!N29*1000)/'1'!AA29</f>
        <v>3.0090138445695658</v>
      </c>
      <c r="AN31" s="116">
        <f>('1'!O29*1000)/'1'!AB29</f>
        <v>2.7693800809283227</v>
      </c>
      <c r="AO31" s="116">
        <f>('1'!P29*1000)/'1'!AC29</f>
        <v>2.5524986644978651</v>
      </c>
      <c r="AP31" s="116">
        <f>('1'!Q29*1000)/'1'!AD29</f>
        <v>2.4997145507244007</v>
      </c>
    </row>
    <row r="32" spans="26:42" x14ac:dyDescent="0.25">
      <c r="Z32" s="120"/>
      <c r="AA32" s="121"/>
      <c r="AB32" s="120" t="s">
        <v>49</v>
      </c>
      <c r="AC32" s="121" t="s">
        <v>50</v>
      </c>
      <c r="AD32" s="120" t="s">
        <v>13</v>
      </c>
      <c r="AE32" s="116">
        <f>('1'!F30*1000)/'1'!S30</f>
        <v>2.6921785832154002</v>
      </c>
      <c r="AF32" s="116">
        <f>('1'!G30*1000)/'1'!T30</f>
        <v>2.5654408035687508</v>
      </c>
      <c r="AG32" s="116">
        <f>('1'!H30*1000)/'1'!U30</f>
        <v>1.9960561540796269</v>
      </c>
      <c r="AH32" s="116">
        <f>('1'!I30*1000)/'1'!V30</f>
        <v>1.9473257313431327</v>
      </c>
      <c r="AI32" s="116">
        <f>('1'!J30*1000)/'1'!W30</f>
        <v>1.7895999650822061</v>
      </c>
      <c r="AJ32" s="116">
        <f>('1'!K30*1000)/'1'!X30</f>
        <v>1.5621049714494497</v>
      </c>
      <c r="AK32" s="116">
        <f>('1'!L30*1000)/'1'!Y30</f>
        <v>1.5027750895049348</v>
      </c>
      <c r="AL32" s="116">
        <f>('1'!M30*1000)/'1'!Z30</f>
        <v>1.6183122206751577</v>
      </c>
      <c r="AM32" s="116">
        <f>('1'!N30*1000)/'1'!AA30</f>
        <v>1.4071870549999765</v>
      </c>
      <c r="AN32" s="116">
        <f>('1'!O30*1000)/'1'!AB30</f>
        <v>1.3750287698117052</v>
      </c>
      <c r="AO32" s="116">
        <f>('1'!P30*1000)/'1'!AC30</f>
        <v>1.0526484987088249</v>
      </c>
      <c r="AP32" s="116">
        <f>('1'!Q30*1000)/'1'!AD30</f>
        <v>1.2001163565825002</v>
      </c>
    </row>
    <row r="33" spans="26:42" x14ac:dyDescent="0.25">
      <c r="Z33" s="120"/>
      <c r="AA33" s="121"/>
      <c r="AB33" s="120" t="s">
        <v>51</v>
      </c>
      <c r="AC33" s="121" t="s">
        <v>52</v>
      </c>
      <c r="AD33" s="120" t="s">
        <v>14</v>
      </c>
      <c r="AE33" s="116"/>
      <c r="AF33" s="116"/>
      <c r="AG33" s="116"/>
      <c r="AH33" s="116"/>
      <c r="AI33" s="116"/>
      <c r="AJ33" s="116"/>
      <c r="AK33" s="116"/>
      <c r="AL33" s="116"/>
      <c r="AO33" s="116"/>
      <c r="AP33" s="116"/>
    </row>
    <row r="34" spans="26:42" x14ac:dyDescent="0.25">
      <c r="Z34" s="122"/>
      <c r="AA34" s="123"/>
      <c r="AB34" s="122" t="s">
        <v>56</v>
      </c>
      <c r="AC34" s="123" t="s">
        <v>57</v>
      </c>
      <c r="AD34" s="120" t="s">
        <v>58</v>
      </c>
      <c r="AE34" s="116"/>
      <c r="AF34" s="116"/>
      <c r="AG34" s="116"/>
      <c r="AH34" s="116"/>
      <c r="AI34" s="116"/>
      <c r="AJ34" s="116"/>
      <c r="AK34" s="116"/>
      <c r="AL34" s="116"/>
      <c r="AO34" s="116"/>
      <c r="AP34" s="116"/>
    </row>
    <row r="35" spans="26:42" x14ac:dyDescent="0.25">
      <c r="Z35" s="120"/>
      <c r="AA35" s="121"/>
      <c r="AB35" s="121"/>
      <c r="AC35" s="121"/>
      <c r="AD35" s="120"/>
      <c r="AE35" s="116"/>
      <c r="AF35" s="116"/>
      <c r="AG35" s="116"/>
      <c r="AH35" s="116"/>
      <c r="AI35" s="116"/>
      <c r="AJ35" s="116"/>
      <c r="AK35" s="116"/>
      <c r="AL35" s="116"/>
      <c r="AO35" s="116"/>
      <c r="AP35" s="116"/>
    </row>
    <row r="36" spans="26:42" x14ac:dyDescent="0.25">
      <c r="Z36" s="125" t="s">
        <v>18</v>
      </c>
      <c r="AA36" s="126" t="s">
        <v>59</v>
      </c>
      <c r="AB36" s="118" t="s">
        <v>678</v>
      </c>
      <c r="AC36" s="126"/>
      <c r="AD36" s="118" t="s">
        <v>678</v>
      </c>
      <c r="AE36" s="116">
        <f>('1'!F34*1000)/'1'!S34</f>
        <v>16.055834861889331</v>
      </c>
      <c r="AF36" s="116">
        <f>('1'!G34*1000)/'1'!T34</f>
        <v>17.509394417644351</v>
      </c>
      <c r="AG36" s="116">
        <f>('1'!H34*1000)/'1'!U34</f>
        <v>17.08079150783621</v>
      </c>
      <c r="AH36" s="116">
        <f>('1'!I34*1000)/'1'!V34</f>
        <v>14.855048981513889</v>
      </c>
      <c r="AI36" s="116">
        <f>('1'!J34*1000)/'1'!W34</f>
        <v>14.422915791662083</v>
      </c>
      <c r="AJ36" s="116">
        <f>('1'!K34*1000)/'1'!X34</f>
        <v>14.19119766835909</v>
      </c>
      <c r="AK36" s="116">
        <f>('1'!L34*1000)/'1'!Y34</f>
        <v>13.220908752052347</v>
      </c>
      <c r="AL36" s="116">
        <f>('1'!M34*1000)/'1'!Z34</f>
        <v>12.377452578604512</v>
      </c>
      <c r="AM36" s="116">
        <f>('1'!N34*1000)/'1'!AA34</f>
        <v>10.982748645755105</v>
      </c>
      <c r="AN36" s="116">
        <f>('1'!O34*1000)/'1'!AB34</f>
        <v>10.4041288257083</v>
      </c>
      <c r="AO36" s="116">
        <f>('1'!P34*1000)/'1'!AC34</f>
        <v>9.8190359836907408</v>
      </c>
      <c r="AP36" s="116">
        <f>('1'!Q34*1000)/'1'!AD34</f>
        <v>9.410849742880675</v>
      </c>
    </row>
    <row r="37" spans="26:42" x14ac:dyDescent="0.25">
      <c r="Z37" s="120"/>
      <c r="AA37" s="121"/>
      <c r="AB37" s="120" t="s">
        <v>45</v>
      </c>
      <c r="AC37" s="121" t="s">
        <v>46</v>
      </c>
      <c r="AD37" s="120" t="s">
        <v>11</v>
      </c>
      <c r="AE37" s="116">
        <f>('1'!F35*1000)/'1'!S35</f>
        <v>26.58383728951485</v>
      </c>
      <c r="AF37" s="116">
        <f>('1'!G35*1000)/'1'!T35</f>
        <v>33.310580256010994</v>
      </c>
      <c r="AG37" s="116">
        <f>('1'!H35*1000)/'1'!U35</f>
        <v>30.570115596081628</v>
      </c>
      <c r="AH37" s="116">
        <f>('1'!I35*1000)/'1'!V35</f>
        <v>25.410971678421074</v>
      </c>
      <c r="AI37" s="116">
        <f>('1'!J35*1000)/'1'!W35</f>
        <v>25.946045316774324</v>
      </c>
      <c r="AJ37" s="116">
        <f>('1'!K35*1000)/'1'!X35</f>
        <v>25.690701695713031</v>
      </c>
      <c r="AK37" s="116">
        <f>('1'!L35*1000)/'1'!Y35</f>
        <v>23.576849797309734</v>
      </c>
      <c r="AL37" s="116">
        <f>('1'!M35*1000)/'1'!Z35</f>
        <v>21.008861324711368</v>
      </c>
      <c r="AM37" s="116">
        <f>('1'!N35*1000)/'1'!AA35</f>
        <v>19.102194883381177</v>
      </c>
      <c r="AN37" s="116">
        <f>('1'!O35*1000)/'1'!AB35</f>
        <v>18.43342544593223</v>
      </c>
      <c r="AO37" s="116">
        <f>('1'!P35*1000)/'1'!AC35</f>
        <v>17.725736086286659</v>
      </c>
      <c r="AP37" s="116">
        <f>('1'!Q35*1000)/'1'!AD35</f>
        <v>16.815940545202242</v>
      </c>
    </row>
    <row r="38" spans="26:42" x14ac:dyDescent="0.25">
      <c r="Z38" s="120"/>
      <c r="AA38" s="121"/>
      <c r="AB38" s="120" t="s">
        <v>47</v>
      </c>
      <c r="AC38" s="121" t="s">
        <v>48</v>
      </c>
      <c r="AD38" s="120" t="s">
        <v>12</v>
      </c>
      <c r="AE38" s="116">
        <f>('1'!F36*1000)/'1'!S36</f>
        <v>8.1686985869691107</v>
      </c>
      <c r="AF38" s="116">
        <f>('1'!G36*1000)/'1'!T36</f>
        <v>7.8819499412565923</v>
      </c>
      <c r="AG38" s="116">
        <f>('1'!H36*1000)/'1'!U36</f>
        <v>8.1477997105231186</v>
      </c>
      <c r="AH38" s="116">
        <f>('1'!I36*1000)/'1'!V36</f>
        <v>7.4311581974627803</v>
      </c>
      <c r="AI38" s="116">
        <f>('1'!J36*1000)/'1'!W36</f>
        <v>6.7496063568980826</v>
      </c>
      <c r="AJ38" s="116">
        <f>('1'!K36*1000)/'1'!X36</f>
        <v>6.5172356009138275</v>
      </c>
      <c r="AK38" s="116">
        <f>('1'!L36*1000)/'1'!Y36</f>
        <v>5.9072686878776945</v>
      </c>
      <c r="AL38" s="116">
        <f>('1'!M36*1000)/'1'!Z36</f>
        <v>5.6700903484550427</v>
      </c>
      <c r="AM38" s="116">
        <f>('1'!N36*1000)/'1'!AA36</f>
        <v>4.4443333698105745</v>
      </c>
      <c r="AN38" s="116">
        <f>('1'!O36*1000)/'1'!AB36</f>
        <v>3.9141977510749011</v>
      </c>
      <c r="AO38" s="116">
        <f>('1'!P36*1000)/'1'!AC36</f>
        <v>3.6639978229894847</v>
      </c>
      <c r="AP38" s="116">
        <f>('1'!Q36*1000)/'1'!AD36</f>
        <v>3.6258742908119839</v>
      </c>
    </row>
    <row r="39" spans="26:42" x14ac:dyDescent="0.25">
      <c r="Z39" s="120"/>
      <c r="AA39" s="121"/>
      <c r="AB39" s="120" t="s">
        <v>49</v>
      </c>
      <c r="AC39" s="121" t="s">
        <v>50</v>
      </c>
      <c r="AD39" s="120" t="s">
        <v>13</v>
      </c>
      <c r="AE39" s="116">
        <f>('1'!F37*1000)/'1'!S37</f>
        <v>1.2480381130986553</v>
      </c>
      <c r="AF39" s="116">
        <f>('1'!G37*1000)/'1'!T37</f>
        <v>1.2454227964115319</v>
      </c>
      <c r="AG39" s="116">
        <f>('1'!H37*1000)/'1'!U37</f>
        <v>1.2820495561556369</v>
      </c>
      <c r="AH39" s="116">
        <f>('1'!I37*1000)/'1'!V37</f>
        <v>1.1594924965286393</v>
      </c>
      <c r="AI39" s="116">
        <f>('1'!J37*1000)/'1'!W37</f>
        <v>1.1437176608278785</v>
      </c>
      <c r="AJ39" s="116">
        <f>('1'!K37*1000)/'1'!X37</f>
        <v>1.0460195762648108</v>
      </c>
      <c r="AK39" s="116">
        <f>('1'!L37*1000)/'1'!Y37</f>
        <v>0.93033304339613176</v>
      </c>
      <c r="AL39" s="116">
        <f>('1'!M37*1000)/'1'!Z37</f>
        <v>0.833566971576719</v>
      </c>
      <c r="AM39" s="116">
        <f>('1'!N37*1000)/'1'!AA37</f>
        <v>0.79088161414846569</v>
      </c>
      <c r="AN39" s="116">
        <f>('1'!O37*1000)/'1'!AB37</f>
        <v>0.69743459058928337</v>
      </c>
      <c r="AO39" s="116">
        <f>('1'!P37*1000)/'1'!AC37</f>
        <v>0.58524861370243486</v>
      </c>
      <c r="AP39" s="116">
        <f>('1'!Q37*1000)/'1'!AD37</f>
        <v>0.60691984071046345</v>
      </c>
    </row>
    <row r="40" spans="26:42" x14ac:dyDescent="0.25">
      <c r="Z40" s="120"/>
      <c r="AA40" s="121"/>
      <c r="AB40" s="120" t="s">
        <v>51</v>
      </c>
      <c r="AC40" s="121" t="s">
        <v>52</v>
      </c>
      <c r="AD40" s="120" t="s">
        <v>14</v>
      </c>
      <c r="AE40" s="116"/>
      <c r="AF40" s="116"/>
      <c r="AG40" s="116"/>
      <c r="AH40" s="116"/>
      <c r="AI40" s="116"/>
      <c r="AJ40" s="116"/>
      <c r="AK40" s="116"/>
      <c r="AL40" s="116"/>
      <c r="AO40" s="116"/>
      <c r="AP40" s="116"/>
    </row>
    <row r="41" spans="26:42" x14ac:dyDescent="0.25">
      <c r="Z41" s="122"/>
      <c r="AA41" s="123"/>
      <c r="AB41" s="122" t="s">
        <v>56</v>
      </c>
      <c r="AC41" s="123" t="s">
        <v>57</v>
      </c>
      <c r="AD41" s="120" t="s">
        <v>58</v>
      </c>
      <c r="AE41" s="116"/>
      <c r="AF41" s="116"/>
      <c r="AG41" s="116"/>
      <c r="AH41" s="116"/>
      <c r="AI41" s="116"/>
      <c r="AJ41" s="116"/>
      <c r="AK41" s="116"/>
      <c r="AL41" s="116"/>
      <c r="AO41" s="116"/>
      <c r="AP41" s="116"/>
    </row>
    <row r="42" spans="26:42" x14ac:dyDescent="0.25">
      <c r="Z42" s="120"/>
      <c r="AA42" s="121"/>
      <c r="AB42" s="121"/>
      <c r="AC42" s="121"/>
      <c r="AD42" s="120"/>
      <c r="AE42" s="116"/>
      <c r="AF42" s="116"/>
      <c r="AG42" s="116"/>
      <c r="AH42" s="116"/>
      <c r="AI42" s="116"/>
      <c r="AJ42" s="116"/>
      <c r="AK42" s="116"/>
      <c r="AL42" s="116"/>
      <c r="AO42" s="116"/>
      <c r="AP42" s="116"/>
    </row>
    <row r="43" spans="26:42" x14ac:dyDescent="0.25">
      <c r="Z43" s="125" t="s">
        <v>19</v>
      </c>
      <c r="AA43" s="126" t="s">
        <v>60</v>
      </c>
      <c r="AB43" s="118" t="s">
        <v>678</v>
      </c>
      <c r="AC43" s="126"/>
      <c r="AD43" s="118" t="s">
        <v>678</v>
      </c>
      <c r="AE43" s="116">
        <f>('1'!F41*1000)/'1'!S41</f>
        <v>16.167129362656098</v>
      </c>
      <c r="AF43" s="116">
        <f>('1'!G41*1000)/'1'!T41</f>
        <v>17.52640027325517</v>
      </c>
      <c r="AG43" s="116">
        <f>('1'!H41*1000)/'1'!U41</f>
        <v>16.273162437899195</v>
      </c>
      <c r="AH43" s="116">
        <f>('1'!I41*1000)/'1'!V41</f>
        <v>14.481313231197429</v>
      </c>
      <c r="AI43" s="116">
        <f>('1'!J41*1000)/'1'!W41</f>
        <v>13.776493419185289</v>
      </c>
      <c r="AJ43" s="116">
        <f>('1'!K41*1000)/'1'!X41</f>
        <v>12.793044390492009</v>
      </c>
      <c r="AK43" s="116">
        <f>('1'!L41*1000)/'1'!Y41</f>
        <v>12.075975663731862</v>
      </c>
      <c r="AL43" s="116">
        <f>('1'!M41*1000)/'1'!Z41</f>
        <v>11.087374824908684</v>
      </c>
      <c r="AM43" s="116">
        <f>('1'!N41*1000)/'1'!AA41</f>
        <v>10.405955864070647</v>
      </c>
      <c r="AN43" s="116">
        <f>('1'!O41*1000)/'1'!AB41</f>
        <v>9.7068435499501113</v>
      </c>
      <c r="AO43" s="116">
        <f>('1'!P41*1000)/'1'!AC41</f>
        <v>8.8890313936916279</v>
      </c>
      <c r="AP43" s="116">
        <f>('1'!Q41*1000)/'1'!AD41</f>
        <v>8.8223256198487672</v>
      </c>
    </row>
    <row r="44" spans="26:42" x14ac:dyDescent="0.25">
      <c r="Z44" s="120"/>
      <c r="AA44" s="121"/>
      <c r="AB44" s="120" t="s">
        <v>45</v>
      </c>
      <c r="AC44" s="121" t="s">
        <v>46</v>
      </c>
      <c r="AD44" s="120" t="s">
        <v>11</v>
      </c>
      <c r="AE44" s="116">
        <f>('1'!F42*1000)/'1'!S42</f>
        <v>27.422163733342913</v>
      </c>
      <c r="AF44" s="116">
        <f>('1'!G42*1000)/'1'!T42</f>
        <v>34.959049017071415</v>
      </c>
      <c r="AG44" s="116">
        <f>('1'!H42*1000)/'1'!U42</f>
        <v>29.021355798009203</v>
      </c>
      <c r="AH44" s="116">
        <f>('1'!I42*1000)/'1'!V42</f>
        <v>25.349357673564469</v>
      </c>
      <c r="AI44" s="116">
        <f>('1'!J42*1000)/'1'!W42</f>
        <v>25.799619118633736</v>
      </c>
      <c r="AJ44" s="116">
        <f>('1'!K42*1000)/'1'!X42</f>
        <v>26.226869924446248</v>
      </c>
      <c r="AK44" s="116">
        <f>('1'!L42*1000)/'1'!Y42</f>
        <v>24.958386077853117</v>
      </c>
      <c r="AL44" s="116">
        <f>('1'!M42*1000)/'1'!Z42</f>
        <v>22.183123999363957</v>
      </c>
      <c r="AM44" s="116">
        <f>('1'!N42*1000)/'1'!AA42</f>
        <v>22.152257720682371</v>
      </c>
      <c r="AN44" s="116">
        <f>('1'!O42*1000)/'1'!AB42</f>
        <v>20.043653441180417</v>
      </c>
      <c r="AO44" s="116">
        <f>('1'!P42*1000)/'1'!AC42</f>
        <v>18.601757467975077</v>
      </c>
      <c r="AP44" s="116">
        <f>('1'!Q42*1000)/'1'!AD42</f>
        <v>18.079183895211269</v>
      </c>
    </row>
    <row r="45" spans="26:42" x14ac:dyDescent="0.25">
      <c r="Z45" s="120"/>
      <c r="AA45" s="121"/>
      <c r="AB45" s="120" t="s">
        <v>47</v>
      </c>
      <c r="AC45" s="121" t="s">
        <v>48</v>
      </c>
      <c r="AD45" s="120" t="s">
        <v>12</v>
      </c>
      <c r="AE45" s="116">
        <f>('1'!F43*1000)/'1'!S43</f>
        <v>8.2207191287462251</v>
      </c>
      <c r="AF45" s="116">
        <f>('1'!G43*1000)/'1'!T43</f>
        <v>7.8792184198914708</v>
      </c>
      <c r="AG45" s="116">
        <f>('1'!H43*1000)/'1'!U43</f>
        <v>7.8486326064599972</v>
      </c>
      <c r="AH45" s="116">
        <f>('1'!I43*1000)/'1'!V43</f>
        <v>7.0705023951919665</v>
      </c>
      <c r="AI45" s="116">
        <f>('1'!J43*1000)/'1'!W43</f>
        <v>6.150482585784264</v>
      </c>
      <c r="AJ45" s="116">
        <f>('1'!K43*1000)/'1'!X43</f>
        <v>5.2628223099029112</v>
      </c>
      <c r="AK45" s="116">
        <f>('1'!L43*1000)/'1'!Y43</f>
        <v>4.7915605986066456</v>
      </c>
      <c r="AL45" s="116">
        <f>('1'!M43*1000)/'1'!Z43</f>
        <v>4.1338219698310077</v>
      </c>
      <c r="AM45" s="116">
        <f>('1'!N43*1000)/'1'!AA43</f>
        <v>3.6614513663302377</v>
      </c>
      <c r="AN45" s="116">
        <f>('1'!O43*1000)/'1'!AB43</f>
        <v>3.4117661155521821</v>
      </c>
      <c r="AO45" s="116">
        <f>('1'!P43*1000)/'1'!AC43</f>
        <v>2.9903560290579625</v>
      </c>
      <c r="AP45" s="116">
        <f>('1'!Q43*1000)/'1'!AD43</f>
        <v>3.057371601926159</v>
      </c>
    </row>
    <row r="46" spans="26:42" x14ac:dyDescent="0.25">
      <c r="Z46" s="120"/>
      <c r="AA46" s="121"/>
      <c r="AB46" s="120" t="s">
        <v>49</v>
      </c>
      <c r="AC46" s="121" t="s">
        <v>50</v>
      </c>
      <c r="AD46" s="120" t="s">
        <v>13</v>
      </c>
      <c r="AE46" s="116">
        <f>('1'!F44*1000)/'1'!S44</f>
        <v>1.1986020695850625</v>
      </c>
      <c r="AF46" s="116">
        <f>('1'!G44*1000)/'1'!T44</f>
        <v>1.1140292471924791</v>
      </c>
      <c r="AG46" s="116">
        <f>('1'!H44*1000)/'1'!U44</f>
        <v>1.1673613263421974</v>
      </c>
      <c r="AH46" s="116">
        <f>('1'!I44*1000)/'1'!V44</f>
        <v>1.1196662345393817</v>
      </c>
      <c r="AI46" s="116">
        <f>('1'!J44*1000)/'1'!W44</f>
        <v>1.0700522468488325</v>
      </c>
      <c r="AJ46" s="116">
        <f>('1'!K44*1000)/'1'!X44</f>
        <v>0.96745756470318056</v>
      </c>
      <c r="AK46" s="116">
        <f>('1'!L44*1000)/'1'!Y44</f>
        <v>0.89284377858778197</v>
      </c>
      <c r="AL46" s="116">
        <f>('1'!M44*1000)/'1'!Z44</f>
        <v>0.81845218386734719</v>
      </c>
      <c r="AM46" s="116">
        <f>('1'!N44*1000)/'1'!AA44</f>
        <v>0.79098439679239008</v>
      </c>
      <c r="AN46" s="116">
        <f>('1'!O44*1000)/'1'!AB44</f>
        <v>0.72365263621589915</v>
      </c>
      <c r="AO46" s="116">
        <f>('1'!P44*1000)/'1'!AC44</f>
        <v>0.59705306863249386</v>
      </c>
      <c r="AP46" s="116">
        <f>('1'!Q44*1000)/'1'!AD44</f>
        <v>0.57930949557617317</v>
      </c>
    </row>
    <row r="47" spans="26:42" x14ac:dyDescent="0.25">
      <c r="Z47" s="120"/>
      <c r="AA47" s="121"/>
      <c r="AB47" s="120" t="s">
        <v>51</v>
      </c>
      <c r="AC47" s="121" t="s">
        <v>52</v>
      </c>
      <c r="AD47" s="120" t="s">
        <v>14</v>
      </c>
      <c r="AE47" s="116"/>
      <c r="AF47" s="116"/>
      <c r="AG47" s="116"/>
      <c r="AH47" s="116"/>
      <c r="AI47" s="116"/>
      <c r="AJ47" s="116"/>
      <c r="AK47" s="116"/>
      <c r="AL47" s="116"/>
      <c r="AO47" s="116"/>
      <c r="AP47" s="116"/>
    </row>
    <row r="48" spans="26:42" x14ac:dyDescent="0.25">
      <c r="Z48" s="122"/>
      <c r="AA48" s="123"/>
      <c r="AB48" s="122" t="s">
        <v>56</v>
      </c>
      <c r="AC48" s="123" t="s">
        <v>57</v>
      </c>
      <c r="AD48" s="120" t="s">
        <v>58</v>
      </c>
      <c r="AE48" s="116"/>
      <c r="AF48" s="116"/>
      <c r="AG48" s="116"/>
      <c r="AH48" s="116"/>
      <c r="AI48" s="116"/>
      <c r="AJ48" s="116"/>
      <c r="AK48" s="116"/>
      <c r="AL48" s="116"/>
      <c r="AO48" s="116"/>
      <c r="AP48" s="116"/>
    </row>
    <row r="49" spans="26:42" x14ac:dyDescent="0.25">
      <c r="Z49" s="120"/>
      <c r="AA49" s="121"/>
      <c r="AB49" s="121"/>
      <c r="AC49" s="121"/>
      <c r="AD49" s="120"/>
      <c r="AE49" s="116"/>
      <c r="AF49" s="116"/>
      <c r="AG49" s="116"/>
      <c r="AH49" s="116"/>
      <c r="AI49" s="116"/>
      <c r="AJ49" s="116"/>
      <c r="AK49" s="116"/>
      <c r="AL49" s="116"/>
      <c r="AO49" s="116"/>
      <c r="AP49" s="116"/>
    </row>
    <row r="50" spans="26:42" x14ac:dyDescent="0.25">
      <c r="Z50" s="125" t="s">
        <v>20</v>
      </c>
      <c r="AA50" s="126" t="s">
        <v>61</v>
      </c>
      <c r="AB50" s="118" t="s">
        <v>678</v>
      </c>
      <c r="AC50" s="126"/>
      <c r="AD50" s="118" t="s">
        <v>678</v>
      </c>
      <c r="AE50" s="116">
        <f>('1'!F48*1000)/'1'!S48</f>
        <v>27.113660707638576</v>
      </c>
      <c r="AF50" s="116">
        <f>('1'!G48*1000)/'1'!T48</f>
        <v>27.935060699715105</v>
      </c>
      <c r="AG50" s="116">
        <f>('1'!H48*1000)/'1'!U48</f>
        <v>26.811366385436322</v>
      </c>
      <c r="AH50" s="116">
        <f>('1'!I48*1000)/'1'!V48</f>
        <v>25.659836211345681</v>
      </c>
      <c r="AI50" s="116">
        <f>('1'!J48*1000)/'1'!W48</f>
        <v>25.875546673016302</v>
      </c>
      <c r="AJ50" s="116">
        <f>('1'!K48*1000)/'1'!X48</f>
        <v>23.457441231794149</v>
      </c>
      <c r="AK50" s="116">
        <f>('1'!L48*1000)/'1'!Y48</f>
        <v>23.348330139196062</v>
      </c>
      <c r="AL50" s="116">
        <f>('1'!M48*1000)/'1'!Z48</f>
        <v>21.526486815678968</v>
      </c>
      <c r="AM50" s="116">
        <f>('1'!N48*1000)/'1'!AA48</f>
        <v>20.380183813007672</v>
      </c>
      <c r="AN50" s="116">
        <f>('1'!O48*1000)/'1'!AB48</f>
        <v>19.828174442334745</v>
      </c>
      <c r="AO50" s="116">
        <f>('1'!P48*1000)/'1'!AC48</f>
        <v>18.381152108935275</v>
      </c>
      <c r="AP50" s="116">
        <f>('1'!Q48*1000)/'1'!AD48</f>
        <v>15.604023402488275</v>
      </c>
    </row>
    <row r="51" spans="26:42" x14ac:dyDescent="0.25">
      <c r="Z51" s="120"/>
      <c r="AA51" s="121"/>
      <c r="AB51" s="120" t="s">
        <v>45</v>
      </c>
      <c r="AC51" s="121" t="s">
        <v>46</v>
      </c>
      <c r="AD51" s="120" t="s">
        <v>11</v>
      </c>
      <c r="AE51" s="116">
        <f>('1'!F49*1000)/'1'!S49</f>
        <v>49.978988100975464</v>
      </c>
      <c r="AF51" s="116">
        <f>('1'!G49*1000)/'1'!T49</f>
        <v>59.362775574493853</v>
      </c>
      <c r="AG51" s="116">
        <f>('1'!H49*1000)/'1'!U49</f>
        <v>51.039953168362544</v>
      </c>
      <c r="AH51" s="116">
        <f>('1'!I49*1000)/'1'!V49</f>
        <v>49.498767066382584</v>
      </c>
      <c r="AI51" s="116">
        <f>('1'!J49*1000)/'1'!W49</f>
        <v>53.941882588355078</v>
      </c>
      <c r="AJ51" s="116">
        <f>('1'!K49*1000)/'1'!X49</f>
        <v>48.305951212179927</v>
      </c>
      <c r="AK51" s="116">
        <f>('1'!L49*1000)/'1'!Y49</f>
        <v>49.358456707652451</v>
      </c>
      <c r="AL51" s="116">
        <f>('1'!M49*1000)/'1'!Z49</f>
        <v>44.532080262631979</v>
      </c>
      <c r="AM51" s="116">
        <f>('1'!N49*1000)/'1'!AA49</f>
        <v>44.263624924069951</v>
      </c>
      <c r="AN51" s="116">
        <f>('1'!O49*1000)/'1'!AB49</f>
        <v>43.488686519985976</v>
      </c>
      <c r="AO51" s="116">
        <f>('1'!P49*1000)/'1'!AC49</f>
        <v>39.214228645271419</v>
      </c>
      <c r="AP51" s="116">
        <f>('1'!Q49*1000)/'1'!AD49</f>
        <v>31.762698802446433</v>
      </c>
    </row>
    <row r="52" spans="26:42" x14ac:dyDescent="0.25">
      <c r="Z52" s="120"/>
      <c r="AA52" s="121"/>
      <c r="AB52" s="120" t="s">
        <v>47</v>
      </c>
      <c r="AC52" s="121" t="s">
        <v>48</v>
      </c>
      <c r="AD52" s="120" t="s">
        <v>12</v>
      </c>
      <c r="AE52" s="116">
        <f>('1'!F50*1000)/'1'!S50</f>
        <v>10.587968117905787</v>
      </c>
      <c r="AF52" s="116">
        <f>('1'!G50*1000)/'1'!T50</f>
        <v>9.7184242358226136</v>
      </c>
      <c r="AG52" s="116">
        <f>('1'!H50*1000)/'1'!U50</f>
        <v>10.01779166969337</v>
      </c>
      <c r="AH52" s="116">
        <f>('1'!I50*1000)/'1'!V50</f>
        <v>9.4956202983440861</v>
      </c>
      <c r="AI52" s="116">
        <f>('1'!J50*1000)/'1'!W50</f>
        <v>8.3724084430994576</v>
      </c>
      <c r="AJ52" s="116">
        <f>('1'!K50*1000)/'1'!X50</f>
        <v>7.640101542496291</v>
      </c>
      <c r="AK52" s="116">
        <f>('1'!L50*1000)/'1'!Y50</f>
        <v>7.3412448359673315</v>
      </c>
      <c r="AL52" s="116">
        <f>('1'!M50*1000)/'1'!Z50</f>
        <v>6.4952195368159336</v>
      </c>
      <c r="AM52" s="116">
        <f>('1'!N50*1000)/'1'!AA50</f>
        <v>5.5796494613350021</v>
      </c>
      <c r="AN52" s="116">
        <f>('1'!O50*1000)/'1'!AB50</f>
        <v>5.0884260617311421</v>
      </c>
      <c r="AO52" s="116">
        <f>('1'!P50*1000)/'1'!AC50</f>
        <v>5.0532841722934378</v>
      </c>
      <c r="AP52" s="116">
        <f>('1'!Q50*1000)/'1'!AD50</f>
        <v>4.7168994893627589</v>
      </c>
    </row>
    <row r="53" spans="26:42" x14ac:dyDescent="0.25">
      <c r="Z53" s="120"/>
      <c r="AA53" s="121"/>
      <c r="AB53" s="120" t="s">
        <v>49</v>
      </c>
      <c r="AC53" s="121" t="s">
        <v>50</v>
      </c>
      <c r="AD53" s="120" t="s">
        <v>13</v>
      </c>
      <c r="AE53" s="116">
        <f>('1'!F51*1000)/'1'!S51</f>
        <v>1.529283006708116</v>
      </c>
      <c r="AF53" s="116">
        <f>('1'!G51*1000)/'1'!T51</f>
        <v>1.5788718033711704</v>
      </c>
      <c r="AG53" s="116">
        <f>('1'!H51*1000)/'1'!U51</f>
        <v>1.5720780568197765</v>
      </c>
      <c r="AH53" s="116">
        <f>('1'!I51*1000)/'1'!V51</f>
        <v>1.4799479576504868</v>
      </c>
      <c r="AI53" s="116">
        <f>('1'!J51*1000)/'1'!W51</f>
        <v>1.4665116928549946</v>
      </c>
      <c r="AJ53" s="116">
        <f>('1'!K51*1000)/'1'!X51</f>
        <v>1.3037847501786997</v>
      </c>
      <c r="AK53" s="116">
        <f>('1'!L51*1000)/'1'!Y51</f>
        <v>1.2264553446853967</v>
      </c>
      <c r="AL53" s="116">
        <f>('1'!M51*1000)/'1'!Z51</f>
        <v>1.1945389626186891</v>
      </c>
      <c r="AM53" s="116">
        <f>('1'!N51*1000)/'1'!AA51</f>
        <v>1.1162528246853085</v>
      </c>
      <c r="AN53" s="116">
        <f>('1'!O51*1000)/'1'!AB51</f>
        <v>1.0168277939849084</v>
      </c>
      <c r="AO53" s="116">
        <f>('1'!P51*1000)/'1'!AC51</f>
        <v>0.85893906047433533</v>
      </c>
      <c r="AP53" s="116">
        <f>('1'!Q51*1000)/'1'!AD51</f>
        <v>0.90368642570382607</v>
      </c>
    </row>
    <row r="54" spans="26:42" x14ac:dyDescent="0.25">
      <c r="Z54" s="120"/>
      <c r="AA54" s="121"/>
      <c r="AB54" s="120" t="s">
        <v>51</v>
      </c>
      <c r="AC54" s="121" t="s">
        <v>52</v>
      </c>
      <c r="AD54" s="120" t="s">
        <v>14</v>
      </c>
      <c r="AE54" s="116"/>
      <c r="AF54" s="116"/>
      <c r="AG54" s="116"/>
      <c r="AH54" s="116"/>
      <c r="AI54" s="116"/>
      <c r="AJ54" s="116"/>
      <c r="AK54" s="116"/>
      <c r="AL54" s="116"/>
      <c r="AO54" s="116"/>
      <c r="AP54" s="116"/>
    </row>
    <row r="55" spans="26:42" x14ac:dyDescent="0.25">
      <c r="Z55" s="122"/>
      <c r="AA55" s="123"/>
      <c r="AB55" s="122" t="s">
        <v>56</v>
      </c>
      <c r="AC55" s="123" t="s">
        <v>57</v>
      </c>
      <c r="AD55" s="120" t="s">
        <v>58</v>
      </c>
      <c r="AE55" s="116"/>
      <c r="AF55" s="116"/>
      <c r="AG55" s="116"/>
      <c r="AH55" s="116"/>
      <c r="AI55" s="116"/>
      <c r="AJ55" s="116"/>
      <c r="AK55" s="116"/>
      <c r="AL55" s="116"/>
      <c r="AO55" s="116"/>
      <c r="AP55" s="116"/>
    </row>
    <row r="56" spans="26:42" x14ac:dyDescent="0.25">
      <c r="Z56" s="120"/>
      <c r="AA56" s="121"/>
      <c r="AB56" s="121"/>
      <c r="AC56" s="121"/>
      <c r="AD56" s="120"/>
      <c r="AE56" s="116"/>
      <c r="AF56" s="116"/>
      <c r="AG56" s="116"/>
      <c r="AH56" s="116"/>
      <c r="AI56" s="116"/>
      <c r="AJ56" s="116"/>
      <c r="AK56" s="116"/>
      <c r="AL56" s="116"/>
      <c r="AO56" s="116"/>
      <c r="AP56" s="116"/>
    </row>
    <row r="57" spans="26:42" x14ac:dyDescent="0.25">
      <c r="Z57" s="125" t="s">
        <v>21</v>
      </c>
      <c r="AA57" s="126" t="s">
        <v>62</v>
      </c>
      <c r="AB57" s="118" t="s">
        <v>678</v>
      </c>
      <c r="AC57" s="126"/>
      <c r="AD57" s="118" t="s">
        <v>678</v>
      </c>
      <c r="AE57" s="116">
        <f>('1'!F55*1000)/'1'!S55</f>
        <v>180.36039898611213</v>
      </c>
      <c r="AF57" s="116">
        <f>('1'!G55*1000)/'1'!T55</f>
        <v>159.21816298518402</v>
      </c>
      <c r="AG57" s="116">
        <f>('1'!H55*1000)/'1'!U55</f>
        <v>165.6105709411747</v>
      </c>
      <c r="AH57" s="116">
        <f>('1'!I55*1000)/'1'!V55</f>
        <v>158.61320570159259</v>
      </c>
      <c r="AI57" s="116">
        <f>('1'!J55*1000)/'1'!W55</f>
        <v>166.48066690568351</v>
      </c>
      <c r="AJ57" s="116">
        <f>('1'!K55*1000)/'1'!X55</f>
        <v>153.65181119522236</v>
      </c>
      <c r="AK57" s="116">
        <f>('1'!L55*1000)/'1'!Y55</f>
        <v>149.24523703316882</v>
      </c>
      <c r="AL57" s="116">
        <f>('1'!M55*1000)/'1'!Z55</f>
        <v>158.15777560059749</v>
      </c>
      <c r="AM57" s="116">
        <f>('1'!N55*1000)/'1'!AA55</f>
        <v>149.35865345816234</v>
      </c>
      <c r="AN57" s="116">
        <f>('1'!O55*1000)/'1'!AB55</f>
        <v>138.47710487460455</v>
      </c>
      <c r="AO57" s="116">
        <f>('1'!P55*1000)/'1'!AC55</f>
        <v>143.26017244246233</v>
      </c>
      <c r="AP57" s="116">
        <f>('1'!Q55*1000)/'1'!AD55</f>
        <v>116.30192039810635</v>
      </c>
    </row>
    <row r="58" spans="26:42" x14ac:dyDescent="0.25">
      <c r="Z58" s="120"/>
      <c r="AA58" s="121"/>
      <c r="AB58" s="120" t="s">
        <v>45</v>
      </c>
      <c r="AC58" s="121" t="s">
        <v>46</v>
      </c>
      <c r="AD58" s="120" t="s">
        <v>11</v>
      </c>
      <c r="AE58" s="116">
        <f>('1'!F56*1000)/'1'!S56</f>
        <v>680.63264129826814</v>
      </c>
      <c r="AF58" s="116">
        <f>('1'!G56*1000)/'1'!T56</f>
        <v>645.51274949210995</v>
      </c>
      <c r="AG58" s="116">
        <f>('1'!H56*1000)/'1'!U56</f>
        <v>673.60364936592316</v>
      </c>
      <c r="AH58" s="116">
        <f>('1'!I56*1000)/'1'!V56</f>
        <v>615.49727716646453</v>
      </c>
      <c r="AI58" s="116">
        <f>('1'!J56*1000)/'1'!W56</f>
        <v>663.24412499834443</v>
      </c>
      <c r="AJ58" s="116">
        <f>('1'!K56*1000)/'1'!X56</f>
        <v>632.1205991899659</v>
      </c>
      <c r="AK58" s="116">
        <f>('1'!L56*1000)/'1'!Y56</f>
        <v>623.59190742130352</v>
      </c>
      <c r="AL58" s="116">
        <f>('1'!M56*1000)/'1'!Z56</f>
        <v>621.7395692938818</v>
      </c>
      <c r="AM58" s="116">
        <f>('1'!N56*1000)/'1'!AA56</f>
        <v>610.45660405038018</v>
      </c>
      <c r="AN58" s="116">
        <f>('1'!O56*1000)/'1'!AB56</f>
        <v>561.68306426267532</v>
      </c>
      <c r="AO58" s="116">
        <f>('1'!P56*1000)/'1'!AC56</f>
        <v>599.64591920637383</v>
      </c>
      <c r="AP58" s="116">
        <f>('1'!Q56*1000)/'1'!AD56</f>
        <v>461.75042108688569</v>
      </c>
    </row>
    <row r="59" spans="26:42" x14ac:dyDescent="0.25">
      <c r="Z59" s="120"/>
      <c r="AA59" s="121"/>
      <c r="AB59" s="120" t="s">
        <v>47</v>
      </c>
      <c r="AC59" s="121" t="s">
        <v>48</v>
      </c>
      <c r="AD59" s="120" t="s">
        <v>12</v>
      </c>
      <c r="AE59" s="116">
        <f>('1'!F57*1000)/'1'!S57</f>
        <v>48.419802642399169</v>
      </c>
      <c r="AF59" s="116">
        <f>('1'!G57*1000)/'1'!T57</f>
        <v>45.595618851885405</v>
      </c>
      <c r="AG59" s="116">
        <f>('1'!H57*1000)/'1'!U57</f>
        <v>37.122122167437041</v>
      </c>
      <c r="AH59" s="116">
        <f>('1'!I57*1000)/'1'!V57</f>
        <v>29.731823915800454</v>
      </c>
      <c r="AI59" s="116">
        <f>('1'!J57*1000)/'1'!W57</f>
        <v>27.882640970667161</v>
      </c>
      <c r="AJ59" s="116">
        <f>('1'!K57*1000)/'1'!X57</f>
        <v>29.91108165677041</v>
      </c>
      <c r="AK59" s="116">
        <f>('1'!L57*1000)/'1'!Y57</f>
        <v>30.486549281991344</v>
      </c>
      <c r="AL59" s="116">
        <f>('1'!M57*1000)/'1'!Z57</f>
        <v>31.222080743593732</v>
      </c>
      <c r="AM59" s="116">
        <f>('1'!N57*1000)/'1'!AA57</f>
        <v>32.013098182891724</v>
      </c>
      <c r="AN59" s="116">
        <f>('1'!O57*1000)/'1'!AB57</f>
        <v>29.733543733735782</v>
      </c>
      <c r="AO59" s="116">
        <f>('1'!P57*1000)/'1'!AC57</f>
        <v>31.020824138435156</v>
      </c>
      <c r="AP59" s="116">
        <f>('1'!Q57*1000)/'1'!AD57</f>
        <v>24.627258657059688</v>
      </c>
    </row>
    <row r="60" spans="26:42" x14ac:dyDescent="0.25">
      <c r="Z60" s="120"/>
      <c r="AA60" s="121"/>
      <c r="AB60" s="120" t="s">
        <v>49</v>
      </c>
      <c r="AC60" s="121" t="s">
        <v>50</v>
      </c>
      <c r="AD60" s="120" t="s">
        <v>13</v>
      </c>
      <c r="AE60" s="116">
        <f>('1'!F58*1000)/'1'!S58</f>
        <v>3.1379030779384633</v>
      </c>
      <c r="AF60" s="116">
        <f>('1'!G58*1000)/'1'!T58</f>
        <v>3.6293436180209513</v>
      </c>
      <c r="AG60" s="116">
        <f>('1'!H58*1000)/'1'!U58</f>
        <v>3.4163348970279439</v>
      </c>
      <c r="AH60" s="116">
        <f>('1'!I58*1000)/'1'!V58</f>
        <v>3.1333590311207282</v>
      </c>
      <c r="AI60" s="116">
        <f>('1'!J58*1000)/'1'!W58</f>
        <v>2.9749430462313562</v>
      </c>
      <c r="AJ60" s="116">
        <f>('1'!K58*1000)/'1'!X58</f>
        <v>2.6987583816839429</v>
      </c>
      <c r="AK60" s="116">
        <f>('1'!L58*1000)/'1'!Y58</f>
        <v>2.6384931325786329</v>
      </c>
      <c r="AL60" s="116">
        <f>('1'!M58*1000)/'1'!Z58</f>
        <v>2.7436097277653348</v>
      </c>
      <c r="AM60" s="116">
        <f>('1'!N58*1000)/'1'!AA58</f>
        <v>2.7611370995025584</v>
      </c>
      <c r="AN60" s="116">
        <f>('1'!O58*1000)/'1'!AB58</f>
        <v>2.4320754679436938</v>
      </c>
      <c r="AO60" s="116">
        <f>('1'!P58*1000)/'1'!AC58</f>
        <v>2.1910400406117594</v>
      </c>
      <c r="AP60" s="116">
        <f>('1'!Q58*1000)/'1'!AD58</f>
        <v>2.3934222293627974</v>
      </c>
    </row>
    <row r="61" spans="26:42" x14ac:dyDescent="0.25">
      <c r="Z61" s="120"/>
      <c r="AA61" s="121"/>
      <c r="AB61" s="120" t="s">
        <v>51</v>
      </c>
      <c r="AC61" s="121" t="s">
        <v>52</v>
      </c>
      <c r="AD61" s="120" t="s">
        <v>14</v>
      </c>
      <c r="AE61" s="116"/>
      <c r="AF61" s="116"/>
      <c r="AG61" s="116"/>
      <c r="AH61" s="116"/>
      <c r="AI61" s="116"/>
      <c r="AJ61" s="116"/>
      <c r="AK61" s="116"/>
      <c r="AL61" s="116"/>
      <c r="AO61" s="116"/>
      <c r="AP61" s="116"/>
    </row>
    <row r="62" spans="26:42" x14ac:dyDescent="0.25">
      <c r="Z62" s="122"/>
      <c r="AA62" s="123"/>
      <c r="AB62" s="122" t="s">
        <v>56</v>
      </c>
      <c r="AC62" s="123" t="s">
        <v>57</v>
      </c>
      <c r="AD62" s="120" t="s">
        <v>58</v>
      </c>
      <c r="AE62" s="116"/>
      <c r="AF62" s="116"/>
      <c r="AG62" s="116"/>
      <c r="AH62" s="116"/>
      <c r="AI62" s="116"/>
      <c r="AJ62" s="116"/>
      <c r="AK62" s="116"/>
      <c r="AL62" s="116"/>
      <c r="AO62" s="116"/>
      <c r="AP62" s="116"/>
    </row>
    <row r="63" spans="26:42" x14ac:dyDescent="0.25">
      <c r="AD63" s="120"/>
      <c r="AE63" s="116"/>
      <c r="AF63" s="116"/>
      <c r="AG63" s="116"/>
      <c r="AH63" s="116"/>
      <c r="AI63" s="116"/>
      <c r="AJ63" s="116"/>
      <c r="AK63" s="116"/>
      <c r="AL63" s="116"/>
      <c r="AO63" s="116"/>
      <c r="AP63" s="116"/>
    </row>
    <row r="64" spans="26:42" x14ac:dyDescent="0.25">
      <c r="Z64" s="125" t="s">
        <v>22</v>
      </c>
      <c r="AA64" s="126" t="s">
        <v>63</v>
      </c>
      <c r="AB64" s="118" t="s">
        <v>678</v>
      </c>
      <c r="AC64" s="127"/>
      <c r="AD64" s="118" t="s">
        <v>678</v>
      </c>
      <c r="AE64" s="116">
        <f>('1'!F62*1000)/'1'!S62</f>
        <v>17.629280146892476</v>
      </c>
      <c r="AF64" s="116">
        <f>('1'!G62*1000)/'1'!T62</f>
        <v>19.013576171217288</v>
      </c>
      <c r="AG64" s="116">
        <f>('1'!H62*1000)/'1'!U62</f>
        <v>19.423824808208877</v>
      </c>
      <c r="AH64" s="116">
        <f>('1'!I62*1000)/'1'!V62</f>
        <v>15.72662520380285</v>
      </c>
      <c r="AI64" s="116">
        <f>('1'!J62*1000)/'1'!W62</f>
        <v>15.636824661860198</v>
      </c>
      <c r="AJ64" s="116">
        <f>('1'!K62*1000)/'1'!X62</f>
        <v>14.080090571894946</v>
      </c>
      <c r="AK64" s="116">
        <f>('1'!L62*1000)/'1'!Y62</f>
        <v>12.888406021437794</v>
      </c>
      <c r="AL64" s="116">
        <f>('1'!M62*1000)/'1'!Z62</f>
        <v>11.792758321674523</v>
      </c>
      <c r="AM64" s="116">
        <f>('1'!N62*1000)/'1'!AA62</f>
        <v>11.403927898751547</v>
      </c>
      <c r="AN64" s="116">
        <f>('1'!O62*1000)/'1'!AB62</f>
        <v>10.855583173642048</v>
      </c>
      <c r="AO64" s="116">
        <f>('1'!P62*1000)/'1'!AC62</f>
        <v>9.8920616798745424</v>
      </c>
      <c r="AP64" s="116">
        <f>('1'!Q62*1000)/'1'!AD62</f>
        <v>9.1983082359808961</v>
      </c>
    </row>
    <row r="65" spans="26:42" x14ac:dyDescent="0.25">
      <c r="Z65" s="120"/>
      <c r="AA65" s="121"/>
      <c r="AB65" s="120" t="s">
        <v>45</v>
      </c>
      <c r="AC65" s="121" t="s">
        <v>46</v>
      </c>
      <c r="AD65" s="120" t="s">
        <v>11</v>
      </c>
      <c r="AE65" s="116">
        <f>('1'!F63*1000)/'1'!S63</f>
        <v>28.491172920899736</v>
      </c>
      <c r="AF65" s="116">
        <f>('1'!G63*1000)/'1'!T63</f>
        <v>34.849051610794966</v>
      </c>
      <c r="AG65" s="116">
        <f>('1'!H63*1000)/'1'!U63</f>
        <v>38.180992429516223</v>
      </c>
      <c r="AH65" s="116">
        <f>('1'!I63*1000)/'1'!V63</f>
        <v>27.292567006007797</v>
      </c>
      <c r="AI65" s="116">
        <f>('1'!J63*1000)/'1'!W63</f>
        <v>30.194696880944555</v>
      </c>
      <c r="AJ65" s="116">
        <f>('1'!K63*1000)/'1'!X63</f>
        <v>26.177048006007869</v>
      </c>
      <c r="AK65" s="116">
        <f>('1'!L63*1000)/'1'!Y63</f>
        <v>22.40403344508519</v>
      </c>
      <c r="AL65" s="116">
        <f>('1'!M63*1000)/'1'!Z63</f>
        <v>20.121399460840834</v>
      </c>
      <c r="AM65" s="116">
        <f>('1'!N63*1000)/'1'!AA63</f>
        <v>20.518958986641877</v>
      </c>
      <c r="AN65" s="116">
        <f>('1'!O63*1000)/'1'!AB63</f>
        <v>18.448512524428242</v>
      </c>
      <c r="AO65" s="116">
        <f>('1'!P63*1000)/'1'!AC63</f>
        <v>16.648612317273169</v>
      </c>
      <c r="AP65" s="116">
        <f>('1'!Q63*1000)/'1'!AD63</f>
        <v>14.351739031672428</v>
      </c>
    </row>
    <row r="66" spans="26:42" x14ac:dyDescent="0.25">
      <c r="Z66" s="120"/>
      <c r="AA66" s="121"/>
      <c r="AB66" s="120" t="s">
        <v>47</v>
      </c>
      <c r="AC66" s="121" t="s">
        <v>48</v>
      </c>
      <c r="AD66" s="120" t="s">
        <v>12</v>
      </c>
      <c r="AE66" s="116">
        <f>('1'!F64*1000)/'1'!S64</f>
        <v>7.9225961540351397</v>
      </c>
      <c r="AF66" s="116">
        <f>('1'!G64*1000)/'1'!T64</f>
        <v>7.0668228910151329</v>
      </c>
      <c r="AG66" s="116">
        <f>('1'!H64*1000)/'1'!U64</f>
        <v>7.2394423180690097</v>
      </c>
      <c r="AH66" s="116">
        <f>('1'!I64*1000)/'1'!V64</f>
        <v>6.6862229969967455</v>
      </c>
      <c r="AI66" s="116">
        <f>('1'!J64*1000)/'1'!W64</f>
        <v>5.7018205735248424</v>
      </c>
      <c r="AJ66" s="116">
        <f>('1'!K64*1000)/'1'!X64</f>
        <v>5.5304940214448326</v>
      </c>
      <c r="AK66" s="116">
        <f>('1'!L64*1000)/'1'!Y64</f>
        <v>5.5099571448242441</v>
      </c>
      <c r="AL66" s="116">
        <f>('1'!M64*1000)/'1'!Z64</f>
        <v>4.5061724995641228</v>
      </c>
      <c r="AM66" s="116">
        <f>('1'!N64*1000)/'1'!AA64</f>
        <v>4.3868434274224795</v>
      </c>
      <c r="AN66" s="116">
        <f>('1'!O64*1000)/'1'!AB64</f>
        <v>4.1691692989573594</v>
      </c>
      <c r="AO66" s="116">
        <f>('1'!P64*1000)/'1'!AC64</f>
        <v>3.6569299840826659</v>
      </c>
      <c r="AP66" s="116">
        <f>('1'!Q64*1000)/'1'!AD64</f>
        <v>3.7136697607452684</v>
      </c>
    </row>
    <row r="67" spans="26:42" x14ac:dyDescent="0.25">
      <c r="Z67" s="120"/>
      <c r="AA67" s="121"/>
      <c r="AB67" s="120" t="s">
        <v>49</v>
      </c>
      <c r="AC67" s="121" t="s">
        <v>50</v>
      </c>
      <c r="AD67" s="120" t="s">
        <v>13</v>
      </c>
      <c r="AE67" s="116">
        <f>('1'!F65*1000)/'1'!S65</f>
        <v>4.0875528561257566</v>
      </c>
      <c r="AF67" s="116">
        <f>('1'!G65*1000)/'1'!T65</f>
        <v>5.5078611561028081</v>
      </c>
      <c r="AG67" s="116">
        <f>('1'!H65*1000)/'1'!U65</f>
        <v>4.4238778460542765</v>
      </c>
      <c r="AH67" s="116">
        <f>('1'!I65*1000)/'1'!V65</f>
        <v>4.5067280530619094</v>
      </c>
      <c r="AI67" s="116">
        <f>('1'!J65*1000)/'1'!W65</f>
        <v>3.9877833320520701</v>
      </c>
      <c r="AJ67" s="116">
        <f>('1'!K65*1000)/'1'!X65</f>
        <v>3.399276107972804</v>
      </c>
      <c r="AK67" s="116">
        <f>('1'!L65*1000)/'1'!Y65</f>
        <v>3.4979770195906852</v>
      </c>
      <c r="AL67" s="116">
        <f>('1'!M65*1000)/'1'!Z65</f>
        <v>3.7945908328669731</v>
      </c>
      <c r="AM67" s="116">
        <f>('1'!N65*1000)/'1'!AA65</f>
        <v>3.2729371955646505</v>
      </c>
      <c r="AN67" s="116">
        <f>('1'!O65*1000)/'1'!AB65</f>
        <v>3.1643965253461288</v>
      </c>
      <c r="AO67" s="116">
        <f>('1'!P65*1000)/'1'!AC65</f>
        <v>2.7518196161717889</v>
      </c>
      <c r="AP67" s="116">
        <f>('1'!Q65*1000)/'1'!AD65</f>
        <v>2.9470234965297926</v>
      </c>
    </row>
    <row r="68" spans="26:42" x14ac:dyDescent="0.25">
      <c r="Z68" s="120"/>
      <c r="AA68" s="121"/>
      <c r="AB68" s="120" t="s">
        <v>51</v>
      </c>
      <c r="AC68" s="121" t="s">
        <v>52</v>
      </c>
      <c r="AD68" s="120" t="s">
        <v>14</v>
      </c>
      <c r="AE68" s="116"/>
      <c r="AF68" s="116"/>
      <c r="AG68" s="116"/>
      <c r="AH68" s="116"/>
      <c r="AI68" s="116"/>
      <c r="AJ68" s="116"/>
      <c r="AK68" s="116"/>
      <c r="AL68" s="116"/>
      <c r="AO68" s="116"/>
      <c r="AP68" s="116"/>
    </row>
    <row r="69" spans="26:42" x14ac:dyDescent="0.25">
      <c r="Z69" s="122"/>
      <c r="AA69" s="123"/>
      <c r="AB69" s="122" t="s">
        <v>56</v>
      </c>
      <c r="AC69" s="123" t="s">
        <v>57</v>
      </c>
      <c r="AD69" s="120" t="s">
        <v>58</v>
      </c>
      <c r="AE69" s="116"/>
      <c r="AF69" s="116"/>
      <c r="AG69" s="116"/>
      <c r="AH69" s="116"/>
      <c r="AI69" s="116"/>
      <c r="AJ69" s="116"/>
      <c r="AK69" s="116"/>
      <c r="AL69" s="116"/>
      <c r="AO69" s="116"/>
      <c r="AP69" s="116"/>
    </row>
    <row r="70" spans="26:42" x14ac:dyDescent="0.25">
      <c r="AD70" s="120"/>
      <c r="AE70" s="116"/>
      <c r="AF70" s="116"/>
      <c r="AG70" s="116"/>
      <c r="AH70" s="116"/>
      <c r="AI70" s="116"/>
      <c r="AJ70" s="116"/>
      <c r="AK70" s="116"/>
      <c r="AL70" s="116"/>
      <c r="AO70" s="116"/>
      <c r="AP70" s="116"/>
    </row>
    <row r="71" spans="26:42" x14ac:dyDescent="0.25">
      <c r="Z71" s="125" t="s">
        <v>23</v>
      </c>
      <c r="AA71" s="126" t="s">
        <v>64</v>
      </c>
      <c r="AB71" s="118" t="s">
        <v>678</v>
      </c>
      <c r="AC71" s="126"/>
      <c r="AD71" s="118" t="s">
        <v>678</v>
      </c>
      <c r="AE71" s="116">
        <f>('1'!F69*1000)/'1'!S69</f>
        <v>17.963396634970898</v>
      </c>
      <c r="AF71" s="116">
        <f>('1'!G69*1000)/'1'!T69</f>
        <v>18.939562278642036</v>
      </c>
      <c r="AG71" s="116">
        <f>('1'!H69*1000)/'1'!U69</f>
        <v>19.823441349710571</v>
      </c>
      <c r="AH71" s="116">
        <f>('1'!I69*1000)/'1'!V69</f>
        <v>7.5396985105588161</v>
      </c>
      <c r="AI71" s="116">
        <f>('1'!J69*1000)/'1'!W69</f>
        <v>15.940473976389754</v>
      </c>
      <c r="AJ71" s="116">
        <f>('1'!K69*1000)/'1'!X69</f>
        <v>15.548526819316683</v>
      </c>
      <c r="AK71" s="116">
        <f>('1'!L69*1000)/'1'!Y69</f>
        <v>13.954819854746642</v>
      </c>
      <c r="AL71" s="116">
        <f>('1'!M69*1000)/'1'!Z69</f>
        <v>13.594724339486692</v>
      </c>
      <c r="AM71" s="116">
        <f>('1'!N69*1000)/'1'!AA69</f>
        <v>12.258860536548852</v>
      </c>
      <c r="AN71" s="116">
        <f>('1'!O69*1000)/'1'!AB69</f>
        <v>10.825952272207708</v>
      </c>
      <c r="AO71" s="116">
        <f>('1'!P69*1000)/'1'!AC69</f>
        <v>10.055256330107015</v>
      </c>
      <c r="AP71" s="116">
        <f>('1'!Q69*1000)/'1'!AD69</f>
        <v>9.6747327274427679</v>
      </c>
    </row>
    <row r="72" spans="26:42" x14ac:dyDescent="0.25">
      <c r="Z72" s="120"/>
      <c r="AA72" s="121"/>
      <c r="AB72" s="120" t="s">
        <v>45</v>
      </c>
      <c r="AC72" s="121" t="s">
        <v>46</v>
      </c>
      <c r="AD72" s="120" t="s">
        <v>11</v>
      </c>
      <c r="AE72" s="116">
        <f>('1'!F70*1000)/'1'!S70</f>
        <v>34.594600831725849</v>
      </c>
      <c r="AF72" s="116">
        <f>('1'!G70*1000)/'1'!T70</f>
        <v>40.396394098797124</v>
      </c>
      <c r="AG72" s="116">
        <f>('1'!H70*1000)/'1'!U70</f>
        <v>48.408710796607089</v>
      </c>
      <c r="AH72" s="116">
        <f>('1'!I70*1000)/'1'!V70</f>
        <v>0</v>
      </c>
      <c r="AI72" s="116">
        <f>('1'!J70*1000)/'1'!W70</f>
        <v>40.326127666925927</v>
      </c>
      <c r="AJ72" s="116">
        <f>('1'!K70*1000)/'1'!X70</f>
        <v>41.168146449263716</v>
      </c>
      <c r="AK72" s="116">
        <f>('1'!L70*1000)/'1'!Y70</f>
        <v>34.36901184523272</v>
      </c>
      <c r="AL72" s="116">
        <f>('1'!M70*1000)/'1'!Z70</f>
        <v>34.383027200446165</v>
      </c>
      <c r="AM72" s="116">
        <f>('1'!N70*1000)/'1'!AA70</f>
        <v>32.595846715523308</v>
      </c>
      <c r="AN72" s="116">
        <f>('1'!O70*1000)/'1'!AB70</f>
        <v>28.823253668195012</v>
      </c>
      <c r="AO72" s="116">
        <f>('1'!P70*1000)/'1'!AC70</f>
        <v>26.696947741471547</v>
      </c>
      <c r="AP72" s="116">
        <f>('1'!Q70*1000)/'1'!AD70</f>
        <v>25.547336999365111</v>
      </c>
    </row>
    <row r="73" spans="26:42" x14ac:dyDescent="0.25">
      <c r="Z73" s="120"/>
      <c r="AA73" s="121"/>
      <c r="AB73" s="120" t="s">
        <v>47</v>
      </c>
      <c r="AC73" s="121" t="s">
        <v>48</v>
      </c>
      <c r="AD73" s="120" t="s">
        <v>12</v>
      </c>
      <c r="AE73" s="116">
        <f>('1'!F71*1000)/'1'!S71</f>
        <v>11.071685279208705</v>
      </c>
      <c r="AF73" s="116">
        <f>('1'!G71*1000)/'1'!T71</f>
        <v>10.621211805087885</v>
      </c>
      <c r="AG73" s="116">
        <f>('1'!H71*1000)/'1'!U71</f>
        <v>10.014466654199783</v>
      </c>
      <c r="AH73" s="116">
        <f>('1'!I71*1000)/'1'!V71</f>
        <v>9.114641382309463</v>
      </c>
      <c r="AI73" s="116">
        <f>('1'!J71*1000)/'1'!W71</f>
        <v>7.7578833309502642</v>
      </c>
      <c r="AJ73" s="116">
        <f>('1'!K71*1000)/'1'!X71</f>
        <v>7.5996638216469234</v>
      </c>
      <c r="AK73" s="116">
        <f>('1'!L71*1000)/'1'!Y71</f>
        <v>7.0934721763244628</v>
      </c>
      <c r="AL73" s="116">
        <f>('1'!M71*1000)/'1'!Z71</f>
        <v>6.968740607454035</v>
      </c>
      <c r="AM73" s="116">
        <f>('1'!N71*1000)/'1'!AA71</f>
        <v>5.5113301396914025</v>
      </c>
      <c r="AN73" s="116">
        <f>('1'!O71*1000)/'1'!AB71</f>
        <v>4.5001938792291885</v>
      </c>
      <c r="AO73" s="116">
        <f>('1'!P71*1000)/'1'!AC71</f>
        <v>4.128961152304095</v>
      </c>
      <c r="AP73" s="116">
        <f>('1'!Q71*1000)/'1'!AD71</f>
        <v>3.9126677680188169</v>
      </c>
    </row>
    <row r="74" spans="26:42" x14ac:dyDescent="0.25">
      <c r="Z74" s="120"/>
      <c r="AA74" s="121"/>
      <c r="AB74" s="120" t="s">
        <v>49</v>
      </c>
      <c r="AC74" s="121" t="s">
        <v>50</v>
      </c>
      <c r="AD74" s="120" t="s">
        <v>13</v>
      </c>
      <c r="AE74" s="116">
        <f>('1'!F72*1000)/'1'!S72</f>
        <v>1.7004382350675067</v>
      </c>
      <c r="AF74" s="116">
        <f>('1'!G72*1000)/'1'!T72</f>
        <v>1.6437306329084209</v>
      </c>
      <c r="AG74" s="116">
        <f>('1'!H72*1000)/'1'!U72</f>
        <v>1.5877765964762307</v>
      </c>
      <c r="AH74" s="116">
        <f>('1'!I72*1000)/'1'!V72</f>
        <v>1.311115031965977</v>
      </c>
      <c r="AI74" s="116">
        <f>('1'!J72*1000)/'1'!W72</f>
        <v>1.2581991452771781</v>
      </c>
      <c r="AJ74" s="116">
        <f>('1'!K72*1000)/'1'!X72</f>
        <v>1.0686944847140631</v>
      </c>
      <c r="AK74" s="116">
        <f>('1'!L72*1000)/'1'!Y72</f>
        <v>0.97398436906187957</v>
      </c>
      <c r="AL74" s="116">
        <f>('1'!M72*1000)/'1'!Z72</f>
        <v>0.87373595579142227</v>
      </c>
      <c r="AM74" s="116">
        <f>('1'!N72*1000)/'1'!AA72</f>
        <v>0.82327813667892258</v>
      </c>
      <c r="AN74" s="116">
        <f>('1'!O72*1000)/'1'!AB72</f>
        <v>0.72900080402403689</v>
      </c>
      <c r="AO74" s="116">
        <f>('1'!P72*1000)/'1'!AC72</f>
        <v>0.65699349028630338</v>
      </c>
      <c r="AP74" s="116">
        <f>('1'!Q72*1000)/'1'!AD72</f>
        <v>0.77378511041494336</v>
      </c>
    </row>
    <row r="75" spans="26:42" x14ac:dyDescent="0.25">
      <c r="Z75" s="120"/>
      <c r="AA75" s="121"/>
      <c r="AB75" s="120" t="s">
        <v>51</v>
      </c>
      <c r="AC75" s="121" t="s">
        <v>52</v>
      </c>
      <c r="AD75" s="120" t="s">
        <v>14</v>
      </c>
      <c r="AE75" s="116"/>
      <c r="AF75" s="116"/>
      <c r="AG75" s="116"/>
      <c r="AH75" s="116"/>
      <c r="AI75" s="116"/>
      <c r="AJ75" s="116"/>
      <c r="AK75" s="116"/>
      <c r="AL75" s="116"/>
      <c r="AO75" s="116"/>
      <c r="AP75" s="116"/>
    </row>
    <row r="76" spans="26:42" x14ac:dyDescent="0.25">
      <c r="Z76" s="122"/>
      <c r="AA76" s="123"/>
      <c r="AB76" s="122" t="s">
        <v>56</v>
      </c>
      <c r="AC76" s="123" t="s">
        <v>57</v>
      </c>
      <c r="AD76" s="120" t="s">
        <v>58</v>
      </c>
      <c r="AE76" s="116"/>
      <c r="AF76" s="116"/>
      <c r="AG76" s="116"/>
      <c r="AH76" s="116"/>
      <c r="AI76" s="116"/>
      <c r="AJ76" s="116"/>
      <c r="AK76" s="116"/>
      <c r="AL76" s="116"/>
      <c r="AO76" s="116"/>
      <c r="AP76" s="116"/>
    </row>
    <row r="77" spans="26:42" x14ac:dyDescent="0.25">
      <c r="AD77" s="120"/>
      <c r="AE77" s="116"/>
      <c r="AF77" s="116"/>
      <c r="AG77" s="116"/>
      <c r="AH77" s="116"/>
      <c r="AI77" s="116"/>
      <c r="AJ77" s="116"/>
      <c r="AK77" s="116"/>
      <c r="AL77" s="116"/>
      <c r="AO77" s="116"/>
      <c r="AP77" s="116"/>
    </row>
    <row r="78" spans="26:42" x14ac:dyDescent="0.25">
      <c r="Z78" s="125" t="s">
        <v>24</v>
      </c>
      <c r="AA78" s="126" t="s">
        <v>65</v>
      </c>
      <c r="AB78" s="118" t="s">
        <v>678</v>
      </c>
      <c r="AC78" s="126"/>
      <c r="AD78" s="118" t="s">
        <v>678</v>
      </c>
      <c r="AE78" s="116">
        <f>('1'!F76*1000)/'1'!S76</f>
        <v>19.767200179114454</v>
      </c>
      <c r="AF78" s="116">
        <f>('1'!G76*1000)/'1'!T76</f>
        <v>19.972366393556204</v>
      </c>
      <c r="AG78" s="116">
        <f>('1'!H76*1000)/'1'!U76</f>
        <v>18.287629436717801</v>
      </c>
      <c r="AH78" s="116">
        <f>('1'!I76*1000)/'1'!V76</f>
        <v>17.169018394317632</v>
      </c>
      <c r="AI78" s="116">
        <f>('1'!J76*1000)/'1'!W76</f>
        <v>16.506609712322895</v>
      </c>
      <c r="AJ78" s="116">
        <f>('1'!K76*1000)/'1'!X76</f>
        <v>14.132007494939035</v>
      </c>
      <c r="AK78" s="116">
        <f>('1'!L76*1000)/'1'!Y76</f>
        <v>14.093545069579884</v>
      </c>
      <c r="AL78" s="116">
        <f>('1'!M76*1000)/'1'!Z76</f>
        <v>13.531657143695099</v>
      </c>
      <c r="AM78" s="116">
        <f>('1'!N76*1000)/'1'!AA76</f>
        <v>12.358253378066339</v>
      </c>
      <c r="AN78" s="116">
        <f>('1'!O76*1000)/'1'!AB76</f>
        <v>11.755176844804097</v>
      </c>
      <c r="AO78" s="116">
        <f>('1'!P76*1000)/'1'!AC76</f>
        <v>10.692585449546678</v>
      </c>
      <c r="AP78" s="116">
        <f>('1'!Q76*1000)/'1'!AD76</f>
        <v>10.457575912297184</v>
      </c>
    </row>
    <row r="79" spans="26:42" x14ac:dyDescent="0.25">
      <c r="Z79" s="120"/>
      <c r="AA79" s="121"/>
      <c r="AB79" s="120" t="s">
        <v>45</v>
      </c>
      <c r="AC79" s="121" t="s">
        <v>46</v>
      </c>
      <c r="AD79" s="120" t="s">
        <v>11</v>
      </c>
      <c r="AE79" s="116">
        <f>('1'!F77*1000)/'1'!S77</f>
        <v>34.067974031490898</v>
      </c>
      <c r="AF79" s="116">
        <f>('1'!G77*1000)/'1'!T77</f>
        <v>38.711773830139599</v>
      </c>
      <c r="AG79" s="116">
        <f>('1'!H77*1000)/'1'!U77</f>
        <v>32.136258372969827</v>
      </c>
      <c r="AH79" s="116">
        <f>('1'!I77*1000)/'1'!V77</f>
        <v>32.969724552133634</v>
      </c>
      <c r="AI79" s="116">
        <f>('1'!J77*1000)/'1'!W77</f>
        <v>33.827004419725753</v>
      </c>
      <c r="AJ79" s="116">
        <f>('1'!K77*1000)/'1'!X77</f>
        <v>27.266288213381163</v>
      </c>
      <c r="AK79" s="116">
        <f>('1'!L77*1000)/'1'!Y77</f>
        <v>29.179397887995794</v>
      </c>
      <c r="AL79" s="116">
        <f>('1'!M77*1000)/'1'!Z77</f>
        <v>29.059837971135213</v>
      </c>
      <c r="AM79" s="116">
        <f>('1'!N77*1000)/'1'!AA77</f>
        <v>27.20268543838214</v>
      </c>
      <c r="AN79" s="116">
        <f>('1'!O77*1000)/'1'!AB77</f>
        <v>26.156913941688178</v>
      </c>
      <c r="AO79" s="116">
        <f>('1'!P77*1000)/'1'!AC77</f>
        <v>23.110355743465018</v>
      </c>
      <c r="AP79" s="116">
        <f>('1'!Q77*1000)/'1'!AD77</f>
        <v>22.925955157522523</v>
      </c>
    </row>
    <row r="80" spans="26:42" x14ac:dyDescent="0.25">
      <c r="Z80" s="120"/>
      <c r="AA80" s="121"/>
      <c r="AB80" s="120" t="s">
        <v>47</v>
      </c>
      <c r="AC80" s="121" t="s">
        <v>48</v>
      </c>
      <c r="AD80" s="120" t="s">
        <v>12</v>
      </c>
      <c r="AE80" s="116">
        <f>('1'!F78*1000)/'1'!S78</f>
        <v>8.9480155121065206</v>
      </c>
      <c r="AF80" s="116">
        <f>('1'!G78*1000)/'1'!T78</f>
        <v>8.1762897543315027</v>
      </c>
      <c r="AG80" s="116">
        <f>('1'!H78*1000)/'1'!U78</f>
        <v>8.3371188768355982</v>
      </c>
      <c r="AH80" s="116">
        <f>('1'!I78*1000)/'1'!V78</f>
        <v>7.5523321334841693</v>
      </c>
      <c r="AI80" s="116">
        <f>('1'!J78*1000)/'1'!W78</f>
        <v>6.5276131235592096</v>
      </c>
      <c r="AJ80" s="116">
        <f>('1'!K78*1000)/'1'!X78</f>
        <v>5.9417625093922313</v>
      </c>
      <c r="AK80" s="116">
        <f>('1'!L78*1000)/'1'!Y78</f>
        <v>5.5227240130531214</v>
      </c>
      <c r="AL80" s="116">
        <f>('1'!M78*1000)/'1'!Z78</f>
        <v>5.0274223927298767</v>
      </c>
      <c r="AM80" s="116">
        <f>('1'!N78*1000)/'1'!AA78</f>
        <v>4.3580583878858778</v>
      </c>
      <c r="AN80" s="116">
        <f>('1'!O78*1000)/'1'!AB78</f>
        <v>3.8291272715161537</v>
      </c>
      <c r="AO80" s="116">
        <f>('1'!P78*1000)/'1'!AC78</f>
        <v>3.5471511744799868</v>
      </c>
      <c r="AP80" s="116">
        <f>('1'!Q78*1000)/'1'!AD78</f>
        <v>3.4418071857251857</v>
      </c>
    </row>
    <row r="81" spans="26:42" x14ac:dyDescent="0.25">
      <c r="Z81" s="120"/>
      <c r="AA81" s="121"/>
      <c r="AB81" s="120" t="s">
        <v>49</v>
      </c>
      <c r="AC81" s="121" t="s">
        <v>50</v>
      </c>
      <c r="AD81" s="120" t="s">
        <v>13</v>
      </c>
      <c r="AE81" s="116">
        <f>('1'!F79*1000)/'1'!S79</f>
        <v>1.9837292177740025</v>
      </c>
      <c r="AF81" s="116">
        <f>('1'!G79*1000)/'1'!T79</f>
        <v>1.9836804800109751</v>
      </c>
      <c r="AG81" s="116">
        <f>('1'!H79*1000)/'1'!U79</f>
        <v>1.9743328268477798</v>
      </c>
      <c r="AH81" s="116">
        <f>('1'!I79*1000)/'1'!V79</f>
        <v>1.6364297158628514</v>
      </c>
      <c r="AI81" s="116">
        <f>('1'!J79*1000)/'1'!W79</f>
        <v>1.6054802637455707</v>
      </c>
      <c r="AJ81" s="116">
        <f>('1'!K79*1000)/'1'!X79</f>
        <v>1.3641046995272466</v>
      </c>
      <c r="AK81" s="116">
        <f>('1'!L79*1000)/'1'!Y79</f>
        <v>1.2458988119622627</v>
      </c>
      <c r="AL81" s="116">
        <f>('1'!M79*1000)/'1'!Z79</f>
        <v>1.1643592280498389</v>
      </c>
      <c r="AM81" s="116">
        <f>('1'!N79*1000)/'1'!AA79</f>
        <v>1.0872912227678189</v>
      </c>
      <c r="AN81" s="116">
        <f>('1'!O79*1000)/'1'!AB79</f>
        <v>0.94308655974894673</v>
      </c>
      <c r="AO81" s="116">
        <f>('1'!P79*1000)/'1'!AC79</f>
        <v>0.82514316838230473</v>
      </c>
      <c r="AP81" s="116">
        <f>('1'!Q79*1000)/'1'!AD79</f>
        <v>0.95696969075279337</v>
      </c>
    </row>
    <row r="82" spans="26:42" x14ac:dyDescent="0.25">
      <c r="Z82" s="120"/>
      <c r="AA82" s="121"/>
      <c r="AB82" s="120" t="s">
        <v>51</v>
      </c>
      <c r="AC82" s="121" t="s">
        <v>52</v>
      </c>
      <c r="AD82" s="120" t="s">
        <v>14</v>
      </c>
      <c r="AE82" s="116"/>
      <c r="AF82" s="116"/>
      <c r="AG82" s="116"/>
      <c r="AH82" s="116"/>
      <c r="AI82" s="116"/>
      <c r="AJ82" s="116"/>
      <c r="AK82" s="116"/>
      <c r="AL82" s="116"/>
      <c r="AO82" s="116"/>
      <c r="AP82" s="116"/>
    </row>
    <row r="83" spans="26:42" x14ac:dyDescent="0.25">
      <c r="Z83" s="122"/>
      <c r="AA83" s="123"/>
      <c r="AB83" s="122" t="s">
        <v>56</v>
      </c>
      <c r="AC83" s="123" t="s">
        <v>57</v>
      </c>
      <c r="AD83" s="120" t="s">
        <v>58</v>
      </c>
      <c r="AE83" s="116"/>
      <c r="AF83" s="116"/>
      <c r="AG83" s="116"/>
      <c r="AH83" s="116"/>
      <c r="AI83" s="116"/>
      <c r="AJ83" s="116"/>
      <c r="AK83" s="116"/>
      <c r="AL83" s="116"/>
      <c r="AO83" s="116"/>
      <c r="AP83" s="116"/>
    </row>
    <row r="84" spans="26:42" x14ac:dyDescent="0.25">
      <c r="AD84" s="120"/>
      <c r="AE84" s="116"/>
      <c r="AF84" s="116"/>
      <c r="AG84" s="116"/>
      <c r="AH84" s="116"/>
      <c r="AI84" s="116"/>
      <c r="AJ84" s="116"/>
      <c r="AK84" s="116"/>
      <c r="AL84" s="116"/>
      <c r="AO84" s="116"/>
      <c r="AP84" s="116"/>
    </row>
    <row r="85" spans="26:42" x14ac:dyDescent="0.25">
      <c r="Z85" s="125" t="s">
        <v>25</v>
      </c>
      <c r="AA85" s="126" t="s">
        <v>66</v>
      </c>
      <c r="AB85" s="118" t="s">
        <v>678</v>
      </c>
      <c r="AC85" s="126"/>
      <c r="AD85" s="118" t="s">
        <v>678</v>
      </c>
      <c r="AE85" s="116">
        <f>('1'!F83*1000)/'1'!S83</f>
        <v>24.504381703802046</v>
      </c>
      <c r="AF85" s="116">
        <f>('1'!G83*1000)/'1'!T83</f>
        <v>24.051645972139923</v>
      </c>
      <c r="AG85" s="116">
        <f>('1'!H83*1000)/'1'!U83</f>
        <v>24.075973538686597</v>
      </c>
      <c r="AH85" s="116">
        <f>('1'!I83*1000)/'1'!V83</f>
        <v>20.173913559890632</v>
      </c>
      <c r="AI85" s="116">
        <f>('1'!J83*1000)/'1'!W83</f>
        <v>18.963069971801016</v>
      </c>
      <c r="AJ85" s="116">
        <f>('1'!K83*1000)/'1'!X83</f>
        <v>18.183222967751018</v>
      </c>
      <c r="AK85" s="116">
        <f>('1'!L83*1000)/'1'!Y83</f>
        <v>17.031709865009706</v>
      </c>
      <c r="AL85" s="116">
        <f>('1'!M83*1000)/'1'!Z83</f>
        <v>16.342295394206694</v>
      </c>
      <c r="AM85" s="116">
        <f>('1'!N83*1000)/'1'!AA83</f>
        <v>16.193896049641925</v>
      </c>
      <c r="AN85" s="116">
        <f>('1'!O83*1000)/'1'!AB83</f>
        <v>14.690872544634583</v>
      </c>
      <c r="AO85" s="116">
        <f>('1'!P83*1000)/'1'!AC83</f>
        <v>14.109879999449461</v>
      </c>
      <c r="AP85" s="116">
        <f>('1'!Q83*1000)/'1'!AD83</f>
        <v>13.15187388104556</v>
      </c>
    </row>
    <row r="86" spans="26:42" x14ac:dyDescent="0.25">
      <c r="Z86" s="120"/>
      <c r="AA86" s="121"/>
      <c r="AB86" s="120" t="s">
        <v>45</v>
      </c>
      <c r="AC86" s="121" t="s">
        <v>46</v>
      </c>
      <c r="AD86" s="120" t="s">
        <v>11</v>
      </c>
      <c r="AE86" s="116">
        <f>('1'!F84*1000)/'1'!S84</f>
        <v>49.646213674254525</v>
      </c>
      <c r="AF86" s="116">
        <f>('1'!G84*1000)/'1'!T84</f>
        <v>53.540396202412744</v>
      </c>
      <c r="AG86" s="116">
        <f>('1'!H84*1000)/'1'!U84</f>
        <v>51.160158350487251</v>
      </c>
      <c r="AH86" s="116">
        <f>('1'!I84*1000)/'1'!V84</f>
        <v>44.012957660827126</v>
      </c>
      <c r="AI86" s="116">
        <f>('1'!J84*1000)/'1'!W84</f>
        <v>46.206951659528954</v>
      </c>
      <c r="AJ86" s="116">
        <f>('1'!K84*1000)/'1'!X84</f>
        <v>42.868453721706786</v>
      </c>
      <c r="AK86" s="116">
        <f>('1'!L84*1000)/'1'!Y84</f>
        <v>38.911102346051294</v>
      </c>
      <c r="AL86" s="116">
        <f>('1'!M84*1000)/'1'!Z84</f>
        <v>33.207014052758097</v>
      </c>
      <c r="AM86" s="116">
        <f>('1'!N84*1000)/'1'!AA84</f>
        <v>33.918257176574961</v>
      </c>
      <c r="AN86" s="116">
        <f>('1'!O84*1000)/'1'!AB84</f>
        <v>30.881704872289202</v>
      </c>
      <c r="AO86" s="116">
        <f>('1'!P84*1000)/'1'!AC84</f>
        <v>32.476504917658389</v>
      </c>
      <c r="AP86" s="116">
        <f>('1'!Q84*1000)/'1'!AD84</f>
        <v>29.966049978683891</v>
      </c>
    </row>
    <row r="87" spans="26:42" x14ac:dyDescent="0.25">
      <c r="Z87" s="120"/>
      <c r="AA87" s="121"/>
      <c r="AB87" s="120" t="s">
        <v>47</v>
      </c>
      <c r="AC87" s="121" t="s">
        <v>48</v>
      </c>
      <c r="AD87" s="120" t="s">
        <v>12</v>
      </c>
      <c r="AE87" s="116">
        <f>('1'!F85*1000)/'1'!S85</f>
        <v>17.095269202193521</v>
      </c>
      <c r="AF87" s="116">
        <f>('1'!G85*1000)/'1'!T85</f>
        <v>15.619317741275433</v>
      </c>
      <c r="AG87" s="116">
        <f>('1'!H85*1000)/'1'!U85</f>
        <v>15.480019133254761</v>
      </c>
      <c r="AH87" s="116">
        <f>('1'!I85*1000)/'1'!V85</f>
        <v>11.29779579254423</v>
      </c>
      <c r="AI87" s="116">
        <f>('1'!J85*1000)/'1'!W85</f>
        <v>8.8976388043757471</v>
      </c>
      <c r="AJ87" s="116">
        <f>('1'!K85*1000)/'1'!X85</f>
        <v>9.533758461286105</v>
      </c>
      <c r="AK87" s="116">
        <f>('1'!L85*1000)/'1'!Y85</f>
        <v>9.2717296053644258</v>
      </c>
      <c r="AL87" s="116">
        <f>('1'!M85*1000)/'1'!Z85</f>
        <v>10.384059083554629</v>
      </c>
      <c r="AM87" s="116">
        <f>('1'!N85*1000)/'1'!AA85</f>
        <v>10.664841624716253</v>
      </c>
      <c r="AN87" s="116">
        <f>('1'!O85*1000)/'1'!AB85</f>
        <v>9.1363775418479047</v>
      </c>
      <c r="AO87" s="116">
        <f>('1'!P85*1000)/'1'!AC85</f>
        <v>7.6610701226626761</v>
      </c>
      <c r="AP87" s="116">
        <f>('1'!Q85*1000)/'1'!AD85</f>
        <v>7.3594569110285315</v>
      </c>
    </row>
    <row r="88" spans="26:42" x14ac:dyDescent="0.25">
      <c r="Z88" s="120"/>
      <c r="AA88" s="121"/>
      <c r="AB88" s="120" t="s">
        <v>49</v>
      </c>
      <c r="AC88" s="121" t="s">
        <v>50</v>
      </c>
      <c r="AD88" s="120" t="s">
        <v>13</v>
      </c>
      <c r="AE88" s="116">
        <f>('1'!F86*1000)/'1'!S86</f>
        <v>1.4318502712227321</v>
      </c>
      <c r="AF88" s="116">
        <f>('1'!G86*1000)/'1'!T86</f>
        <v>1.5511557456087051</v>
      </c>
      <c r="AG88" s="116">
        <f>('1'!H86*1000)/'1'!U86</f>
        <v>1.5102000458487763</v>
      </c>
      <c r="AH88" s="116">
        <f>('1'!I86*1000)/'1'!V86</f>
        <v>1.380075442230122</v>
      </c>
      <c r="AI88" s="116">
        <f>('1'!J86*1000)/'1'!W86</f>
        <v>1.285765605541634</v>
      </c>
      <c r="AJ88" s="116">
        <f>('1'!K86*1000)/'1'!X86</f>
        <v>1.1285649441976255</v>
      </c>
      <c r="AK88" s="116">
        <f>('1'!L86*1000)/'1'!Y86</f>
        <v>1.0753810010495657</v>
      </c>
      <c r="AL88" s="116">
        <f>('1'!M86*1000)/'1'!Z86</f>
        <v>1.0459209398080627</v>
      </c>
      <c r="AM88" s="116">
        <f>('1'!N86*1000)/'1'!AA86</f>
        <v>0.95688117600379208</v>
      </c>
      <c r="AN88" s="116">
        <f>('1'!O86*1000)/'1'!AB86</f>
        <v>0.88768143564345292</v>
      </c>
      <c r="AO88" s="116">
        <f>('1'!P86*1000)/'1'!AC86</f>
        <v>0.74709739608670334</v>
      </c>
      <c r="AP88" s="116">
        <f>('1'!Q86*1000)/'1'!AD86</f>
        <v>0.79693167205386162</v>
      </c>
    </row>
    <row r="89" spans="26:42" x14ac:dyDescent="0.25">
      <c r="Z89" s="120"/>
      <c r="AA89" s="121"/>
      <c r="AB89" s="120" t="s">
        <v>51</v>
      </c>
      <c r="AC89" s="121" t="s">
        <v>52</v>
      </c>
      <c r="AD89" s="120" t="s">
        <v>14</v>
      </c>
      <c r="AE89" s="116"/>
      <c r="AF89" s="116"/>
      <c r="AG89" s="116"/>
      <c r="AH89" s="116"/>
      <c r="AI89" s="116"/>
      <c r="AJ89" s="116"/>
      <c r="AK89" s="116"/>
      <c r="AL89" s="116"/>
      <c r="AO89" s="116"/>
      <c r="AP89" s="116"/>
    </row>
    <row r="90" spans="26:42" x14ac:dyDescent="0.25">
      <c r="Z90" s="122"/>
      <c r="AA90" s="123"/>
      <c r="AB90" s="122" t="s">
        <v>56</v>
      </c>
      <c r="AC90" s="123" t="s">
        <v>57</v>
      </c>
      <c r="AD90" s="120" t="s">
        <v>58</v>
      </c>
      <c r="AE90" s="116"/>
      <c r="AF90" s="116"/>
      <c r="AG90" s="116"/>
      <c r="AH90" s="116"/>
      <c r="AI90" s="116"/>
      <c r="AJ90" s="116"/>
      <c r="AK90" s="116"/>
      <c r="AL90" s="116"/>
      <c r="AO90" s="116"/>
      <c r="AP90" s="116"/>
    </row>
    <row r="91" spans="26:42" x14ac:dyDescent="0.25">
      <c r="AD91" s="120"/>
      <c r="AE91" s="116"/>
      <c r="AF91" s="116"/>
      <c r="AG91" s="116"/>
      <c r="AH91" s="116"/>
      <c r="AI91" s="116"/>
      <c r="AJ91" s="116"/>
      <c r="AK91" s="116"/>
      <c r="AL91" s="116"/>
      <c r="AO91" s="116"/>
      <c r="AP91" s="116"/>
    </row>
    <row r="92" spans="26:42" x14ac:dyDescent="0.25">
      <c r="Z92" s="125" t="s">
        <v>26</v>
      </c>
      <c r="AA92" s="126" t="s">
        <v>67</v>
      </c>
      <c r="AB92" s="118" t="s">
        <v>678</v>
      </c>
      <c r="AC92" s="126"/>
      <c r="AD92" s="118" t="s">
        <v>678</v>
      </c>
      <c r="AE92" s="116">
        <f>('1'!F90*1000)/'1'!S90</f>
        <v>19.819889657094979</v>
      </c>
      <c r="AF92" s="116">
        <f>('1'!G90*1000)/'1'!T90</f>
        <v>20.742590112606322</v>
      </c>
      <c r="AG92" s="116">
        <f>('1'!H90*1000)/'1'!U90</f>
        <v>19.806306680771957</v>
      </c>
      <c r="AH92" s="116">
        <f>('1'!I90*1000)/'1'!V90</f>
        <v>17.764824949474793</v>
      </c>
      <c r="AI92" s="116">
        <f>('1'!J90*1000)/'1'!W90</f>
        <v>16.465834721092463</v>
      </c>
      <c r="AJ92" s="116">
        <f>('1'!K90*1000)/'1'!X90</f>
        <v>15.237051398388411</v>
      </c>
      <c r="AK92" s="116">
        <f>('1'!L90*1000)/'1'!Y90</f>
        <v>14.682805852562803</v>
      </c>
      <c r="AL92" s="116">
        <f>('1'!M90*1000)/'1'!Z90</f>
        <v>14.064961708399212</v>
      </c>
      <c r="AM92" s="116">
        <f>('1'!N90*1000)/'1'!AA90</f>
        <v>13.160530279383906</v>
      </c>
      <c r="AN92" s="116">
        <f>('1'!O90*1000)/'1'!AB90</f>
        <v>12.622025861648039</v>
      </c>
      <c r="AO92" s="116">
        <f>('1'!P90*1000)/'1'!AC90</f>
        <v>12.384767058708849</v>
      </c>
      <c r="AP92" s="116">
        <f>('1'!Q90*1000)/'1'!AD90</f>
        <v>11.875940832837877</v>
      </c>
    </row>
    <row r="93" spans="26:42" x14ac:dyDescent="0.25">
      <c r="Z93" s="120"/>
      <c r="AA93" s="121"/>
      <c r="AB93" s="120" t="s">
        <v>45</v>
      </c>
      <c r="AC93" s="121" t="s">
        <v>46</v>
      </c>
      <c r="AD93" s="120" t="s">
        <v>11</v>
      </c>
      <c r="AE93" s="116">
        <f>('1'!F91*1000)/'1'!S91</f>
        <v>33.498789309173858</v>
      </c>
      <c r="AF93" s="116">
        <f>('1'!G91*1000)/'1'!T91</f>
        <v>40.548821348294901</v>
      </c>
      <c r="AG93" s="116">
        <f>('1'!H91*1000)/'1'!U91</f>
        <v>34.052081222306136</v>
      </c>
      <c r="AH93" s="116">
        <f>('1'!I91*1000)/'1'!V91</f>
        <v>31.108612352499446</v>
      </c>
      <c r="AI93" s="116">
        <f>('1'!J91*1000)/'1'!W91</f>
        <v>28.494700154530026</v>
      </c>
      <c r="AJ93" s="116">
        <f>('1'!K91*1000)/'1'!X91</f>
        <v>26.952876829537711</v>
      </c>
      <c r="AK93" s="116">
        <f>('1'!L91*1000)/'1'!Y91</f>
        <v>26.736499707939984</v>
      </c>
      <c r="AL93" s="116">
        <f>('1'!M91*1000)/'1'!Z91</f>
        <v>25.016267815921864</v>
      </c>
      <c r="AM93" s="116">
        <f>('1'!N91*1000)/'1'!AA91</f>
        <v>24.130710187132699</v>
      </c>
      <c r="AN93" s="116">
        <f>('1'!O91*1000)/'1'!AB91</f>
        <v>23.119732591193035</v>
      </c>
      <c r="AO93" s="116">
        <f>('1'!P91*1000)/'1'!AC91</f>
        <v>23.623296433617529</v>
      </c>
      <c r="AP93" s="116">
        <f>('1'!Q91*1000)/'1'!AD91</f>
        <v>23.003371851468525</v>
      </c>
    </row>
    <row r="94" spans="26:42" x14ac:dyDescent="0.25">
      <c r="Z94" s="120"/>
      <c r="AA94" s="121"/>
      <c r="AB94" s="120" t="s">
        <v>47</v>
      </c>
      <c r="AC94" s="121" t="s">
        <v>48</v>
      </c>
      <c r="AD94" s="120" t="s">
        <v>12</v>
      </c>
      <c r="AE94" s="116">
        <f>('1'!F92*1000)/'1'!S92</f>
        <v>9.8962388946223552</v>
      </c>
      <c r="AF94" s="116">
        <f>('1'!G92*1000)/'1'!T92</f>
        <v>9.1983245672261393</v>
      </c>
      <c r="AG94" s="116">
        <f>('1'!H92*1000)/'1'!U92</f>
        <v>9.2289980429098417</v>
      </c>
      <c r="AH94" s="116">
        <f>('1'!I92*1000)/'1'!V92</f>
        <v>8.0995014439216604</v>
      </c>
      <c r="AI94" s="116">
        <f>('1'!J92*1000)/'1'!W92</f>
        <v>7.1829202009299804</v>
      </c>
      <c r="AJ94" s="116">
        <f>('1'!K92*1000)/'1'!X92</f>
        <v>6.5974499385075358</v>
      </c>
      <c r="AK94" s="116">
        <f>('1'!L92*1000)/'1'!Y92</f>
        <v>6.1033985002937206</v>
      </c>
      <c r="AL94" s="116">
        <f>('1'!M92*1000)/'1'!Z92</f>
        <v>5.7828010384951911</v>
      </c>
      <c r="AM94" s="116">
        <f>('1'!N92*1000)/'1'!AA92</f>
        <v>5.2465411829524466</v>
      </c>
      <c r="AN94" s="116">
        <f>('1'!O92*1000)/'1'!AB92</f>
        <v>4.7421635584014252</v>
      </c>
      <c r="AO94" s="116">
        <f>('1'!P92*1000)/'1'!AC92</f>
        <v>4.3040697047442542</v>
      </c>
      <c r="AP94" s="116">
        <f>('1'!Q92*1000)/'1'!AD92</f>
        <v>4.1327508854699007</v>
      </c>
    </row>
    <row r="95" spans="26:42" x14ac:dyDescent="0.25">
      <c r="Z95" s="120"/>
      <c r="AA95" s="121"/>
      <c r="AB95" s="120" t="s">
        <v>49</v>
      </c>
      <c r="AC95" s="121" t="s">
        <v>50</v>
      </c>
      <c r="AD95" s="120" t="s">
        <v>13</v>
      </c>
      <c r="AE95" s="116">
        <f>('1'!F93*1000)/'1'!S93</f>
        <v>1.1988736858687377</v>
      </c>
      <c r="AF95" s="116">
        <f>('1'!G93*1000)/'1'!T93</f>
        <v>1.1798837309079266</v>
      </c>
      <c r="AG95" s="116">
        <f>('1'!H93*1000)/'1'!U93</f>
        <v>1.2332942885489302</v>
      </c>
      <c r="AH95" s="116">
        <f>('1'!I93*1000)/'1'!V93</f>
        <v>1.1252348105672463</v>
      </c>
      <c r="AI95" s="116">
        <f>('1'!J93*1000)/'1'!W93</f>
        <v>1.1061943092267008</v>
      </c>
      <c r="AJ95" s="116">
        <f>('1'!K93*1000)/'1'!X93</f>
        <v>0.99416525988692184</v>
      </c>
      <c r="AK95" s="116">
        <f>('1'!L93*1000)/'1'!Y93</f>
        <v>0.92443434254222301</v>
      </c>
      <c r="AL95" s="116">
        <f>('1'!M93*1000)/'1'!Z93</f>
        <v>0.86549675667285564</v>
      </c>
      <c r="AM95" s="116">
        <f>('1'!N93*1000)/'1'!AA93</f>
        <v>0.80806380967335845</v>
      </c>
      <c r="AN95" s="116">
        <f>('1'!O93*1000)/'1'!AB93</f>
        <v>0.74023969200373696</v>
      </c>
      <c r="AO95" s="116">
        <f>('1'!P93*1000)/'1'!AC93</f>
        <v>0.61580065376275006</v>
      </c>
      <c r="AP95" s="116">
        <f>('1'!Q93*1000)/'1'!AD93</f>
        <v>0.62772014780316854</v>
      </c>
    </row>
    <row r="96" spans="26:42" x14ac:dyDescent="0.25">
      <c r="Z96" s="120"/>
      <c r="AA96" s="121"/>
      <c r="AB96" s="120" t="s">
        <v>51</v>
      </c>
      <c r="AC96" s="121" t="s">
        <v>52</v>
      </c>
      <c r="AD96" s="120" t="s">
        <v>14</v>
      </c>
      <c r="AE96" s="116"/>
      <c r="AF96" s="116"/>
      <c r="AG96" s="116"/>
      <c r="AH96" s="116"/>
      <c r="AI96" s="116"/>
      <c r="AJ96" s="116"/>
      <c r="AK96" s="116"/>
      <c r="AL96" s="116"/>
      <c r="AO96" s="116"/>
      <c r="AP96" s="116"/>
    </row>
    <row r="97" spans="26:42" x14ac:dyDescent="0.25">
      <c r="Z97" s="122"/>
      <c r="AA97" s="123"/>
      <c r="AB97" s="122" t="s">
        <v>56</v>
      </c>
      <c r="AC97" s="123" t="s">
        <v>57</v>
      </c>
      <c r="AD97" s="120" t="s">
        <v>58</v>
      </c>
      <c r="AE97" s="116"/>
      <c r="AF97" s="116"/>
      <c r="AG97" s="116"/>
      <c r="AH97" s="116"/>
      <c r="AI97" s="116"/>
      <c r="AJ97" s="116"/>
      <c r="AK97" s="116"/>
      <c r="AL97" s="116"/>
      <c r="AO97" s="116"/>
      <c r="AP97" s="116"/>
    </row>
    <row r="98" spans="26:42" x14ac:dyDescent="0.25">
      <c r="AD98" s="120"/>
      <c r="AE98" s="116"/>
      <c r="AF98" s="116"/>
      <c r="AG98" s="116"/>
      <c r="AH98" s="116"/>
      <c r="AI98" s="116"/>
      <c r="AJ98" s="116"/>
      <c r="AK98" s="116"/>
      <c r="AL98" s="116"/>
      <c r="AO98" s="116"/>
      <c r="AP98" s="116"/>
    </row>
    <row r="99" spans="26:42" x14ac:dyDescent="0.25">
      <c r="AD99" s="120"/>
      <c r="AE99" s="116"/>
      <c r="AF99" s="116"/>
      <c r="AG99" s="116"/>
      <c r="AH99" s="116"/>
      <c r="AI99" s="116"/>
      <c r="AJ99" s="116"/>
      <c r="AK99" s="116"/>
      <c r="AL99" s="116"/>
      <c r="AO99" s="116"/>
      <c r="AP99" s="116"/>
    </row>
    <row r="100" spans="26:42" x14ac:dyDescent="0.25">
      <c r="Z100" s="125" t="s">
        <v>27</v>
      </c>
      <c r="AA100" s="126" t="s">
        <v>68</v>
      </c>
      <c r="AB100" s="118" t="s">
        <v>678</v>
      </c>
      <c r="AC100" s="126"/>
      <c r="AD100" s="118" t="s">
        <v>678</v>
      </c>
      <c r="AE100" s="116">
        <f>('1'!F98*1000)/'1'!S98</f>
        <v>21.526553701366115</v>
      </c>
      <c r="AF100" s="116">
        <f>('1'!G98*1000)/'1'!T98</f>
        <v>22.706279504320754</v>
      </c>
      <c r="AG100" s="116">
        <f>('1'!H98*1000)/'1'!U98</f>
        <v>21.539342228033803</v>
      </c>
      <c r="AH100" s="116">
        <f>('1'!I98*1000)/'1'!V98</f>
        <v>19.039840502613046</v>
      </c>
      <c r="AI100" s="116">
        <f>('1'!J98*1000)/'1'!W98</f>
        <v>18.629918981334761</v>
      </c>
      <c r="AJ100" s="116">
        <f>('1'!K98*1000)/'1'!X98</f>
        <v>18.470032317417516</v>
      </c>
      <c r="AK100" s="116">
        <f>('1'!L98*1000)/'1'!Y98</f>
        <v>16.497116279074756</v>
      </c>
      <c r="AL100" s="116">
        <f>('1'!M98*1000)/'1'!Z98</f>
        <v>15.15638098996067</v>
      </c>
      <c r="AM100" s="116">
        <f>('1'!N98*1000)/'1'!AA98</f>
        <v>15.432902515870243</v>
      </c>
      <c r="AN100" s="116">
        <f>('1'!O98*1000)/'1'!AB98</f>
        <v>14.40963113164403</v>
      </c>
      <c r="AO100" s="116">
        <f>('1'!P98*1000)/'1'!AC98</f>
        <v>13.771437532216806</v>
      </c>
      <c r="AP100" s="116">
        <f>('1'!Q98*1000)/'1'!AD98</f>
        <v>12.302945736364675</v>
      </c>
    </row>
    <row r="101" spans="26:42" x14ac:dyDescent="0.25">
      <c r="Z101" s="120"/>
      <c r="AA101" s="121"/>
      <c r="AB101" s="120" t="s">
        <v>45</v>
      </c>
      <c r="AC101" s="121" t="s">
        <v>46</v>
      </c>
      <c r="AD101" s="120" t="s">
        <v>11</v>
      </c>
      <c r="AE101" s="116">
        <f>('1'!F99*1000)/'1'!S99</f>
        <v>46.642720824163419</v>
      </c>
      <c r="AF101" s="116">
        <f>('1'!G99*1000)/'1'!T99</f>
        <v>56.106455676315363</v>
      </c>
      <c r="AG101" s="116">
        <f>('1'!H99*1000)/'1'!U99</f>
        <v>48.276023554736128</v>
      </c>
      <c r="AH101" s="116">
        <f>('1'!I99*1000)/'1'!V99</f>
        <v>40.684323436643709</v>
      </c>
      <c r="AI101" s="116">
        <f>('1'!J99*1000)/'1'!W99</f>
        <v>40.289668873315158</v>
      </c>
      <c r="AJ101" s="116">
        <f>('1'!K99*1000)/'1'!X99</f>
        <v>43.383830481621231</v>
      </c>
      <c r="AK101" s="116">
        <f>('1'!L99*1000)/'1'!Y99</f>
        <v>40.253406979203639</v>
      </c>
      <c r="AL101" s="116">
        <f>('1'!M99*1000)/'1'!Z99</f>
        <v>36.043807511503083</v>
      </c>
      <c r="AM101" s="116">
        <f>('1'!N99*1000)/'1'!AA99</f>
        <v>39.664289566612133</v>
      </c>
      <c r="AN101" s="116">
        <f>('1'!O99*1000)/'1'!AB99</f>
        <v>35.417460861034115</v>
      </c>
      <c r="AO101" s="116">
        <f>('1'!P99*1000)/'1'!AC99</f>
        <v>34.248841890106952</v>
      </c>
      <c r="AP101" s="116">
        <f>('1'!Q99*1000)/'1'!AD99</f>
        <v>29.460212240309286</v>
      </c>
    </row>
    <row r="102" spans="26:42" x14ac:dyDescent="0.25">
      <c r="Z102" s="120"/>
      <c r="AA102" s="121"/>
      <c r="AB102" s="120" t="s">
        <v>47</v>
      </c>
      <c r="AC102" s="121" t="s">
        <v>48</v>
      </c>
      <c r="AD102" s="120" t="s">
        <v>12</v>
      </c>
      <c r="AE102" s="116">
        <f>('1'!F100*1000)/'1'!S100</f>
        <v>7.1825638025259932</v>
      </c>
      <c r="AF102" s="116">
        <f>('1'!G100*1000)/'1'!T100</f>
        <v>6.4701432061298174</v>
      </c>
      <c r="AG102" s="116">
        <f>('1'!H100*1000)/'1'!U100</f>
        <v>6.8594386075425735</v>
      </c>
      <c r="AH102" s="116">
        <f>('1'!I100*1000)/'1'!V100</f>
        <v>6.4109013994826629</v>
      </c>
      <c r="AI102" s="116">
        <f>('1'!J100*1000)/'1'!W100</f>
        <v>5.8480902083983519</v>
      </c>
      <c r="AJ102" s="116">
        <f>('1'!K100*1000)/'1'!X100</f>
        <v>5.5106210414627679</v>
      </c>
      <c r="AK102" s="116">
        <f>('1'!L100*1000)/'1'!Y100</f>
        <v>4.7031144714671278</v>
      </c>
      <c r="AL102" s="116">
        <f>('1'!M100*1000)/'1'!Z100</f>
        <v>4.4142874085655812</v>
      </c>
      <c r="AM102" s="116">
        <f>('1'!N100*1000)/'1'!AA100</f>
        <v>3.5206170712111504</v>
      </c>
      <c r="AN102" s="116">
        <f>('1'!O100*1000)/'1'!AB100</f>
        <v>3.26552600542909</v>
      </c>
      <c r="AO102" s="116">
        <f>('1'!P100*1000)/'1'!AC100</f>
        <v>3.0335664371256224</v>
      </c>
      <c r="AP102" s="116">
        <f>('1'!Q100*1000)/'1'!AD100</f>
        <v>2.9207001644268011</v>
      </c>
    </row>
    <row r="103" spans="26:42" x14ac:dyDescent="0.25">
      <c r="Z103" s="120"/>
      <c r="AA103" s="121"/>
      <c r="AB103" s="120" t="s">
        <v>49</v>
      </c>
      <c r="AC103" s="121" t="s">
        <v>50</v>
      </c>
      <c r="AD103" s="120" t="s">
        <v>13</v>
      </c>
      <c r="AE103" s="116">
        <f>('1'!F101*1000)/'1'!S101</f>
        <v>0.98474899426773366</v>
      </c>
      <c r="AF103" s="116">
        <f>('1'!G101*1000)/'1'!T101</f>
        <v>0.98155786831190572</v>
      </c>
      <c r="AG103" s="116">
        <f>('1'!H101*1000)/'1'!U101</f>
        <v>1.0065651308342727</v>
      </c>
      <c r="AH103" s="116">
        <f>('1'!I101*1000)/'1'!V101</f>
        <v>0.93305969669211497</v>
      </c>
      <c r="AI103" s="116">
        <f>('1'!J101*1000)/'1'!W101</f>
        <v>0.91226393991500754</v>
      </c>
      <c r="AJ103" s="116">
        <f>('1'!K101*1000)/'1'!X101</f>
        <v>0.83182945131975938</v>
      </c>
      <c r="AK103" s="116">
        <f>('1'!L101*1000)/'1'!Y101</f>
        <v>0.75486204824389169</v>
      </c>
      <c r="AL103" s="116">
        <f>('1'!M101*1000)/'1'!Z101</f>
        <v>0.68549629203995965</v>
      </c>
      <c r="AM103" s="116">
        <f>('1'!N101*1000)/'1'!AA101</f>
        <v>0.62282901280285052</v>
      </c>
      <c r="AN103" s="116">
        <f>('1'!O101*1000)/'1'!AB101</f>
        <v>0.54865681480710193</v>
      </c>
      <c r="AO103" s="116">
        <f>('1'!P101*1000)/'1'!AC101</f>
        <v>0.47082480430604157</v>
      </c>
      <c r="AP103" s="116">
        <f>('1'!Q101*1000)/'1'!AD101</f>
        <v>0.48426355759139555</v>
      </c>
    </row>
    <row r="104" spans="26:42" x14ac:dyDescent="0.25">
      <c r="Z104" s="120"/>
      <c r="AA104" s="121"/>
      <c r="AB104" s="120" t="s">
        <v>51</v>
      </c>
      <c r="AC104" s="121" t="s">
        <v>52</v>
      </c>
      <c r="AD104" s="120" t="s">
        <v>14</v>
      </c>
      <c r="AE104" s="116"/>
      <c r="AF104" s="116"/>
      <c r="AG104" s="116"/>
      <c r="AH104" s="116"/>
      <c r="AI104" s="116"/>
      <c r="AJ104" s="116"/>
      <c r="AK104" s="116"/>
      <c r="AL104" s="116"/>
      <c r="AO104" s="116"/>
      <c r="AP104" s="116"/>
    </row>
    <row r="105" spans="26:42" x14ac:dyDescent="0.25">
      <c r="Z105" s="122"/>
      <c r="AA105" s="123"/>
      <c r="AB105" s="122" t="s">
        <v>56</v>
      </c>
      <c r="AC105" s="123" t="s">
        <v>57</v>
      </c>
      <c r="AD105" s="120" t="s">
        <v>58</v>
      </c>
      <c r="AE105" s="116"/>
      <c r="AF105" s="116"/>
      <c r="AG105" s="116"/>
      <c r="AH105" s="116"/>
      <c r="AI105" s="116"/>
      <c r="AJ105" s="116"/>
      <c r="AK105" s="116"/>
      <c r="AL105" s="116"/>
      <c r="AO105" s="116"/>
      <c r="AP105" s="116"/>
    </row>
    <row r="106" spans="26:42" x14ac:dyDescent="0.25">
      <c r="AD106" s="120"/>
      <c r="AE106" s="116"/>
      <c r="AF106" s="116"/>
      <c r="AG106" s="116"/>
      <c r="AH106" s="116"/>
      <c r="AI106" s="116"/>
      <c r="AJ106" s="116"/>
      <c r="AK106" s="116"/>
      <c r="AL106" s="116"/>
      <c r="AO106" s="116"/>
      <c r="AP106" s="116"/>
    </row>
    <row r="107" spans="26:42" x14ac:dyDescent="0.25">
      <c r="Z107" s="125" t="s">
        <v>28</v>
      </c>
      <c r="AA107" s="126" t="s">
        <v>69</v>
      </c>
      <c r="AB107" s="118" t="s">
        <v>678</v>
      </c>
      <c r="AC107" s="126"/>
      <c r="AD107" s="118" t="s">
        <v>678</v>
      </c>
      <c r="AE107" s="116">
        <f>('1'!F105*1000)/'1'!S105</f>
        <v>30.448836279737016</v>
      </c>
      <c r="AF107" s="116">
        <f>('1'!G105*1000)/'1'!T105</f>
        <v>25.407744942530645</v>
      </c>
      <c r="AG107" s="116">
        <f>('1'!H105*1000)/'1'!U105</f>
        <v>27.554676097561465</v>
      </c>
      <c r="AH107" s="116">
        <f>('1'!I105*1000)/'1'!V105</f>
        <v>20.745660492765399</v>
      </c>
      <c r="AI107" s="116">
        <f>('1'!J105*1000)/'1'!W105</f>
        <v>20.307517101724287</v>
      </c>
      <c r="AJ107" s="116">
        <f>('1'!K105*1000)/'1'!X105</f>
        <v>18.828711016961098</v>
      </c>
      <c r="AK107" s="116">
        <f>('1'!L105*1000)/'1'!Y105</f>
        <v>16.583609503683629</v>
      </c>
      <c r="AL107" s="116">
        <f>('1'!M105*1000)/'1'!Z105</f>
        <v>14.440302822713541</v>
      </c>
      <c r="AM107" s="116">
        <f>('1'!N105*1000)/'1'!AA105</f>
        <v>14.125203165108928</v>
      </c>
      <c r="AN107" s="116">
        <f>('1'!O105*1000)/'1'!AB105</f>
        <v>13.57835050690889</v>
      </c>
      <c r="AO107" s="116">
        <f>('1'!P105*1000)/'1'!AC105</f>
        <v>12.498119973678719</v>
      </c>
      <c r="AP107" s="116">
        <f>('1'!Q105*1000)/'1'!AD105</f>
        <v>11.994054669655002</v>
      </c>
    </row>
    <row r="108" spans="26:42" x14ac:dyDescent="0.25">
      <c r="Z108" s="120"/>
      <c r="AA108" s="121"/>
      <c r="AB108" s="120" t="s">
        <v>45</v>
      </c>
      <c r="AC108" s="121" t="s">
        <v>46</v>
      </c>
      <c r="AD108" s="120" t="s">
        <v>11</v>
      </c>
      <c r="AE108" s="116">
        <f>('1'!F106*1000)/'1'!S106</f>
        <v>65.190080843064692</v>
      </c>
      <c r="AF108" s="116">
        <f>('1'!G106*1000)/'1'!T106</f>
        <v>57.978396236682414</v>
      </c>
      <c r="AG108" s="116">
        <f>('1'!H106*1000)/'1'!U106</f>
        <v>61.381019782175841</v>
      </c>
      <c r="AH108" s="116">
        <f>('1'!I106*1000)/'1'!V106</f>
        <v>42.942946074343062</v>
      </c>
      <c r="AI108" s="116">
        <f>('1'!J106*1000)/'1'!W106</f>
        <v>43.388384317112866</v>
      </c>
      <c r="AJ108" s="116">
        <f>('1'!K106*1000)/'1'!X106</f>
        <v>41.421025975309426</v>
      </c>
      <c r="AK108" s="116">
        <f>('1'!L106*1000)/'1'!Y106</f>
        <v>37.340216761863566</v>
      </c>
      <c r="AL108" s="116">
        <f>('1'!M106*1000)/'1'!Z106</f>
        <v>29.444575222456525</v>
      </c>
      <c r="AM108" s="116">
        <f>('1'!N106*1000)/'1'!AA106</f>
        <v>30.699906732240066</v>
      </c>
      <c r="AN108" s="116">
        <f>('1'!O106*1000)/'1'!AB106</f>
        <v>29.730467310387606</v>
      </c>
      <c r="AO108" s="116">
        <f>('1'!P106*1000)/'1'!AC106</f>
        <v>27.212230986412823</v>
      </c>
      <c r="AP108" s="116">
        <f>('1'!Q106*1000)/'1'!AD106</f>
        <v>25.807385377617436</v>
      </c>
    </row>
    <row r="109" spans="26:42" x14ac:dyDescent="0.25">
      <c r="Z109" s="120"/>
      <c r="AA109" s="121"/>
      <c r="AB109" s="120" t="s">
        <v>47</v>
      </c>
      <c r="AC109" s="121" t="s">
        <v>48</v>
      </c>
      <c r="AD109" s="120" t="s">
        <v>12</v>
      </c>
      <c r="AE109" s="116">
        <f>('1'!F107*1000)/'1'!S107</f>
        <v>9.8042579898116671</v>
      </c>
      <c r="AF109" s="116">
        <f>('1'!G107*1000)/'1'!T107</f>
        <v>7.891680604476365</v>
      </c>
      <c r="AG109" s="116">
        <f>('1'!H107*1000)/'1'!U107</f>
        <v>7.3992621123191604</v>
      </c>
      <c r="AH109" s="116">
        <f>('1'!I107*1000)/'1'!V107</f>
        <v>6.3970850017287537</v>
      </c>
      <c r="AI109" s="116">
        <f>('1'!J107*1000)/'1'!W107</f>
        <v>5.8568651865537849</v>
      </c>
      <c r="AJ109" s="116">
        <f>('1'!K107*1000)/'1'!X107</f>
        <v>4.6838151303337181</v>
      </c>
      <c r="AK109" s="116">
        <f>('1'!L107*1000)/'1'!Y107</f>
        <v>4.2673342589971996</v>
      </c>
      <c r="AL109" s="116">
        <f>('1'!M107*1000)/'1'!Z107</f>
        <v>4.409003725070205</v>
      </c>
      <c r="AM109" s="116">
        <f>('1'!N107*1000)/'1'!AA107</f>
        <v>4.0669780234316724</v>
      </c>
      <c r="AN109" s="116">
        <f>('1'!O107*1000)/'1'!AB107</f>
        <v>3.7358742749485163</v>
      </c>
      <c r="AO109" s="116">
        <f>('1'!P107*1000)/'1'!AC107</f>
        <v>3.556320617716124</v>
      </c>
      <c r="AP109" s="116">
        <f>('1'!Q107*1000)/'1'!AD107</f>
        <v>3.6981786779877397</v>
      </c>
    </row>
    <row r="110" spans="26:42" x14ac:dyDescent="0.25">
      <c r="Z110" s="120"/>
      <c r="AA110" s="121"/>
      <c r="AB110" s="120" t="s">
        <v>49</v>
      </c>
      <c r="AC110" s="121" t="s">
        <v>50</v>
      </c>
      <c r="AD110" s="120" t="s">
        <v>13</v>
      </c>
      <c r="AE110" s="116">
        <f>('1'!F108*1000)/'1'!S108</f>
        <v>1.2378851333077545</v>
      </c>
      <c r="AF110" s="116">
        <f>('1'!G108*1000)/'1'!T108</f>
        <v>1.1733049601639485</v>
      </c>
      <c r="AG110" s="116">
        <f>('1'!H108*1000)/'1'!U108</f>
        <v>1.2076330253318239</v>
      </c>
      <c r="AH110" s="116">
        <f>('1'!I108*1000)/'1'!V108</f>
        <v>1.1289188046441614</v>
      </c>
      <c r="AI110" s="116">
        <f>('1'!J108*1000)/'1'!W108</f>
        <v>1.1238294639038993</v>
      </c>
      <c r="AJ110" s="116">
        <f>('1'!K108*1000)/'1'!X108</f>
        <v>0.96588604379896337</v>
      </c>
      <c r="AK110" s="116">
        <f>('1'!L108*1000)/'1'!Y108</f>
        <v>0.85316470436126879</v>
      </c>
      <c r="AL110" s="116">
        <f>('1'!M108*1000)/'1'!Z108</f>
        <v>0.80248729520335027</v>
      </c>
      <c r="AM110" s="116">
        <f>('1'!N108*1000)/'1'!AA108</f>
        <v>0.7916419316022435</v>
      </c>
      <c r="AN110" s="116">
        <f>('1'!O108*1000)/'1'!AB108</f>
        <v>0.72130390897396102</v>
      </c>
      <c r="AO110" s="116">
        <f>('1'!P108*1000)/'1'!AC108</f>
        <v>0.59471609364832223</v>
      </c>
      <c r="AP110" s="116">
        <f>('1'!Q108*1000)/'1'!AD108</f>
        <v>0.61065401323652602</v>
      </c>
    </row>
    <row r="111" spans="26:42" x14ac:dyDescent="0.25">
      <c r="Z111" s="120"/>
      <c r="AA111" s="121"/>
      <c r="AB111" s="120" t="s">
        <v>51</v>
      </c>
      <c r="AC111" s="121" t="s">
        <v>52</v>
      </c>
      <c r="AD111" s="120" t="s">
        <v>14</v>
      </c>
      <c r="AE111" s="116"/>
      <c r="AF111" s="116"/>
      <c r="AG111" s="116"/>
      <c r="AH111" s="116"/>
      <c r="AI111" s="116"/>
      <c r="AJ111" s="116"/>
      <c r="AK111" s="116"/>
      <c r="AL111" s="116"/>
      <c r="AO111" s="116"/>
      <c r="AP111" s="116"/>
    </row>
    <row r="112" spans="26:42" x14ac:dyDescent="0.25">
      <c r="Z112" s="122"/>
      <c r="AA112" s="123"/>
      <c r="AB112" s="122" t="s">
        <v>56</v>
      </c>
      <c r="AC112" s="123" t="s">
        <v>57</v>
      </c>
      <c r="AD112" s="120" t="s">
        <v>58</v>
      </c>
      <c r="AE112" s="116"/>
      <c r="AF112" s="116"/>
      <c r="AG112" s="116"/>
      <c r="AH112" s="116"/>
      <c r="AI112" s="116"/>
      <c r="AJ112" s="116"/>
      <c r="AK112" s="116"/>
      <c r="AL112" s="116"/>
      <c r="AO112" s="116"/>
      <c r="AP112" s="116"/>
    </row>
    <row r="113" spans="26:44" x14ac:dyDescent="0.25">
      <c r="AD113" s="120"/>
      <c r="AE113" s="116"/>
      <c r="AF113" s="116"/>
      <c r="AG113" s="116"/>
      <c r="AH113" s="116"/>
      <c r="AI113" s="116"/>
      <c r="AJ113" s="116"/>
      <c r="AK113" s="116"/>
      <c r="AL113" s="116"/>
      <c r="AO113" s="116"/>
      <c r="AP113" s="116"/>
    </row>
    <row r="114" spans="26:44" ht="13" x14ac:dyDescent="0.3">
      <c r="Z114" s="125" t="s">
        <v>29</v>
      </c>
      <c r="AA114" s="126" t="s">
        <v>70</v>
      </c>
      <c r="AB114" s="118" t="s">
        <v>678</v>
      </c>
      <c r="AC114" s="126"/>
      <c r="AD114" s="118" t="s">
        <v>678</v>
      </c>
      <c r="AE114" s="116">
        <f>('1'!F112*1000)/'1'!S112</f>
        <v>23.593188744775542</v>
      </c>
      <c r="AF114" s="116">
        <f>('1'!G112*1000)/'1'!T112</f>
        <v>22.094325866330365</v>
      </c>
      <c r="AG114" s="116">
        <f>('1'!H112*1000)/'1'!U112</f>
        <v>22.355743042279105</v>
      </c>
      <c r="AH114" s="116">
        <f>('1'!I112*1000)/'1'!V112</f>
        <v>20.026605504453336</v>
      </c>
      <c r="AI114" s="116">
        <f>('1'!J112*1000)/'1'!W112</f>
        <v>19.661530531531767</v>
      </c>
      <c r="AJ114" s="116">
        <f>('1'!K112*1000)/'1'!X112</f>
        <v>19.441206088297985</v>
      </c>
      <c r="AK114" s="116">
        <f>('1'!L112*1000)/'1'!Y112</f>
        <v>18.199138699732064</v>
      </c>
      <c r="AL114" s="116">
        <f>('1'!M112*1000)/'1'!Z112</f>
        <v>16.867241666191507</v>
      </c>
      <c r="AM114" s="116">
        <f>('1'!N112*1000)/'1'!AA112</f>
        <v>16.471583136056779</v>
      </c>
      <c r="AN114" s="116">
        <f>('1'!O112*1000)/'1'!AB112</f>
        <v>16.113597730198826</v>
      </c>
      <c r="AO114" s="116">
        <f>('1'!P112*1000)/'1'!AC112</f>
        <v>14.817665008705525</v>
      </c>
      <c r="AP114" s="116">
        <f>('1'!Q112*1000)/'1'!AD112</f>
        <v>14.117682091853295</v>
      </c>
      <c r="AQ114" s="113"/>
      <c r="AR114" s="113"/>
    </row>
    <row r="115" spans="26:44" x14ac:dyDescent="0.25">
      <c r="Z115" s="120"/>
      <c r="AA115" s="121"/>
      <c r="AB115" s="120" t="s">
        <v>45</v>
      </c>
      <c r="AC115" s="121" t="s">
        <v>46</v>
      </c>
      <c r="AD115" s="120" t="s">
        <v>11</v>
      </c>
      <c r="AE115" s="116">
        <f>('1'!F113*1000)/'1'!S113</f>
        <v>45.238152413876335</v>
      </c>
      <c r="AF115" s="116">
        <f>('1'!G113*1000)/'1'!T113</f>
        <v>45.908860253229648</v>
      </c>
      <c r="AG115" s="116">
        <f>('1'!H113*1000)/'1'!U113</f>
        <v>45.288729705700192</v>
      </c>
      <c r="AH115" s="116">
        <f>('1'!I113*1000)/'1'!V113</f>
        <v>39.188874499669105</v>
      </c>
      <c r="AI115" s="116">
        <f>('1'!J113*1000)/'1'!W113</f>
        <v>41.91434963643173</v>
      </c>
      <c r="AJ115" s="116">
        <f>('1'!K113*1000)/'1'!X113</f>
        <v>42.916781844185287</v>
      </c>
      <c r="AK115" s="116">
        <f>('1'!L113*1000)/'1'!Y113</f>
        <v>40.79827836751361</v>
      </c>
      <c r="AL115" s="116">
        <f>('1'!M113*1000)/'1'!Z113</f>
        <v>36.690281675412166</v>
      </c>
      <c r="AM115" s="116">
        <f>('1'!N113*1000)/'1'!AA113</f>
        <v>37.631559925553901</v>
      </c>
      <c r="AN115" s="116">
        <f>('1'!O113*1000)/'1'!AB113</f>
        <v>37.600220339996248</v>
      </c>
      <c r="AO115" s="116">
        <f>('1'!P113*1000)/'1'!AC113</f>
        <v>34.591254783378311</v>
      </c>
      <c r="AP115" s="116">
        <f>('1'!Q113*1000)/'1'!AD113</f>
        <v>31.642237505714601</v>
      </c>
    </row>
    <row r="116" spans="26:44" x14ac:dyDescent="0.25">
      <c r="Z116" s="120"/>
      <c r="AA116" s="121"/>
      <c r="AB116" s="120" t="s">
        <v>47</v>
      </c>
      <c r="AC116" s="121" t="s">
        <v>48</v>
      </c>
      <c r="AD116" s="120" t="s">
        <v>12</v>
      </c>
      <c r="AE116" s="116">
        <f>('1'!F114*1000)/'1'!S114</f>
        <v>9.0731322280682392</v>
      </c>
      <c r="AF116" s="116">
        <f>('1'!G114*1000)/'1'!T114</f>
        <v>8.298334738093434</v>
      </c>
      <c r="AG116" s="116">
        <f>('1'!H114*1000)/'1'!U114</f>
        <v>8.2897918987014538</v>
      </c>
      <c r="AH116" s="116">
        <f>('1'!I114*1000)/'1'!V114</f>
        <v>7.7506251445175085</v>
      </c>
      <c r="AI116" s="116">
        <f>('1'!J114*1000)/'1'!W114</f>
        <v>6.9606723432748963</v>
      </c>
      <c r="AJ116" s="116">
        <f>('1'!K114*1000)/'1'!X114</f>
        <v>6.4643128045569318</v>
      </c>
      <c r="AK116" s="116">
        <f>('1'!L114*1000)/'1'!Y114</f>
        <v>5.8486217180312172</v>
      </c>
      <c r="AL116" s="116">
        <f>('1'!M114*1000)/'1'!Z114</f>
        <v>5.0383126463345791</v>
      </c>
      <c r="AM116" s="116">
        <f>('1'!N114*1000)/'1'!AA114</f>
        <v>4.5894789740606585</v>
      </c>
      <c r="AN116" s="116">
        <f>('1'!O114*1000)/'1'!AB114</f>
        <v>4.3476030057305559</v>
      </c>
      <c r="AO116" s="116">
        <f>('1'!P114*1000)/'1'!AC114</f>
        <v>4.0422209416758381</v>
      </c>
      <c r="AP116" s="116">
        <f>('1'!Q114*1000)/'1'!AD114</f>
        <v>4.0185322087373061</v>
      </c>
    </row>
    <row r="117" spans="26:44" x14ac:dyDescent="0.25">
      <c r="Z117" s="120"/>
      <c r="AA117" s="121"/>
      <c r="AB117" s="120" t="s">
        <v>49</v>
      </c>
      <c r="AC117" s="121" t="s">
        <v>50</v>
      </c>
      <c r="AD117" s="120" t="s">
        <v>13</v>
      </c>
      <c r="AE117" s="116">
        <f>('1'!F115*1000)/'1'!S115</f>
        <v>0.93867440766318155</v>
      </c>
      <c r="AF117" s="116">
        <f>('1'!G115*1000)/'1'!T115</f>
        <v>0.81142047406395901</v>
      </c>
      <c r="AG117" s="116">
        <f>('1'!H115*1000)/'1'!U115</f>
        <v>0.80091911445819453</v>
      </c>
      <c r="AH117" s="116">
        <f>('1'!I115*1000)/'1'!V115</f>
        <v>0.75086074740302644</v>
      </c>
      <c r="AI117" s="116">
        <f>('1'!J115*1000)/'1'!W115</f>
        <v>0.7015715254350775</v>
      </c>
      <c r="AJ117" s="116">
        <f>('1'!K115*1000)/'1'!X115</f>
        <v>0.66980021146472624</v>
      </c>
      <c r="AK117" s="116">
        <f>('1'!L115*1000)/'1'!Y115</f>
        <v>0.61604860903183178</v>
      </c>
      <c r="AL117" s="116">
        <f>('1'!M115*1000)/'1'!Z115</f>
        <v>0.58232603403729399</v>
      </c>
      <c r="AM117" s="116">
        <f>('1'!N115*1000)/'1'!AA115</f>
        <v>0.55350012281144501</v>
      </c>
      <c r="AN117" s="116">
        <f>('1'!O115*1000)/'1'!AB115</f>
        <v>0.50756948922992107</v>
      </c>
      <c r="AO117" s="116">
        <f>('1'!P115*1000)/'1'!AC115</f>
        <v>0.42580342271536925</v>
      </c>
      <c r="AP117" s="116">
        <f>('1'!Q115*1000)/'1'!AD115</f>
        <v>0.4422361795693579</v>
      </c>
    </row>
    <row r="118" spans="26:44" x14ac:dyDescent="0.25">
      <c r="Z118" s="120"/>
      <c r="AA118" s="121"/>
      <c r="AB118" s="120" t="s">
        <v>51</v>
      </c>
      <c r="AC118" s="121" t="s">
        <v>52</v>
      </c>
      <c r="AD118" s="120" t="s">
        <v>14</v>
      </c>
      <c r="AE118" s="116"/>
      <c r="AF118" s="116"/>
      <c r="AG118" s="116"/>
      <c r="AH118" s="116"/>
      <c r="AI118" s="116"/>
      <c r="AJ118" s="116"/>
      <c r="AK118" s="116"/>
      <c r="AL118" s="116"/>
      <c r="AO118" s="116"/>
      <c r="AP118" s="116"/>
    </row>
    <row r="119" spans="26:44" x14ac:dyDescent="0.25">
      <c r="Z119" s="122"/>
      <c r="AA119" s="123"/>
      <c r="AB119" s="122" t="s">
        <v>56</v>
      </c>
      <c r="AC119" s="123" t="s">
        <v>57</v>
      </c>
      <c r="AD119" s="120" t="s">
        <v>58</v>
      </c>
      <c r="AE119" s="116"/>
      <c r="AF119" s="116"/>
      <c r="AG119" s="116"/>
      <c r="AH119" s="116"/>
      <c r="AI119" s="116"/>
      <c r="AJ119" s="116"/>
      <c r="AK119" s="116"/>
      <c r="AL119" s="116"/>
      <c r="AO119" s="116"/>
      <c r="AP119" s="116"/>
    </row>
    <row r="120" spans="26:44" x14ac:dyDescent="0.25">
      <c r="AD120" s="120"/>
      <c r="AE120" s="116"/>
      <c r="AF120" s="116"/>
      <c r="AG120" s="116"/>
      <c r="AH120" s="116"/>
      <c r="AI120" s="116"/>
      <c r="AJ120" s="116"/>
      <c r="AK120" s="116"/>
      <c r="AL120" s="116"/>
      <c r="AO120" s="116"/>
      <c r="AP120" s="116"/>
    </row>
    <row r="121" spans="26:44" x14ac:dyDescent="0.25">
      <c r="Z121" s="125" t="s">
        <v>30</v>
      </c>
      <c r="AA121" s="126" t="s">
        <v>71</v>
      </c>
      <c r="AB121" s="118" t="s">
        <v>678</v>
      </c>
      <c r="AC121" s="126"/>
      <c r="AD121" s="118" t="s">
        <v>678</v>
      </c>
      <c r="AE121" s="116">
        <f>('1'!F119*1000)/'1'!S119</f>
        <v>20.994936590057701</v>
      </c>
      <c r="AF121" s="116">
        <f>('1'!G119*1000)/'1'!T119</f>
        <v>20.766788372584482</v>
      </c>
      <c r="AG121" s="116">
        <f>('1'!H119*1000)/'1'!U119</f>
        <v>20.485926921610904</v>
      </c>
      <c r="AH121" s="116">
        <f>('1'!I119*1000)/'1'!V119</f>
        <v>18.737143945305977</v>
      </c>
      <c r="AI121" s="116">
        <f>('1'!J119*1000)/'1'!W119</f>
        <v>17.194419491712242</v>
      </c>
      <c r="AJ121" s="116">
        <f>('1'!K119*1000)/'1'!X119</f>
        <v>16.228542106471309</v>
      </c>
      <c r="AK121" s="116">
        <f>('1'!L119*1000)/'1'!Y119</f>
        <v>14.707229497669609</v>
      </c>
      <c r="AL121" s="116">
        <f>('1'!M119*1000)/'1'!Z119</f>
        <v>14.010175751982374</v>
      </c>
      <c r="AM121" s="116">
        <f>('1'!N119*1000)/'1'!AA119</f>
        <v>13.376318857884652</v>
      </c>
      <c r="AN121" s="116">
        <f>('1'!O119*1000)/'1'!AB119</f>
        <v>12.882956583585377</v>
      </c>
      <c r="AO121" s="116">
        <f>('1'!P119*1000)/'1'!AC119</f>
        <v>11.455697531580762</v>
      </c>
      <c r="AP121" s="116">
        <f>('1'!Q119*1000)/'1'!AD119</f>
        <v>11.229276776768314</v>
      </c>
    </row>
    <row r="122" spans="26:44" x14ac:dyDescent="0.25">
      <c r="Z122" s="120"/>
      <c r="AA122" s="121"/>
      <c r="AB122" s="120" t="s">
        <v>45</v>
      </c>
      <c r="AC122" s="121" t="s">
        <v>46</v>
      </c>
      <c r="AD122" s="120" t="s">
        <v>11</v>
      </c>
      <c r="AE122" s="116">
        <f>('1'!F120*1000)/'1'!S120</f>
        <v>40.33892363636884</v>
      </c>
      <c r="AF122" s="116">
        <f>('1'!G120*1000)/'1'!T120</f>
        <v>42.75749729876636</v>
      </c>
      <c r="AG122" s="116">
        <f>('1'!H120*1000)/'1'!U120</f>
        <v>37.732539526146496</v>
      </c>
      <c r="AH122" s="116">
        <f>('1'!I120*1000)/'1'!V120</f>
        <v>35.15646575739008</v>
      </c>
      <c r="AI122" s="116">
        <f>('1'!J120*1000)/'1'!W120</f>
        <v>32.601866334526015</v>
      </c>
      <c r="AJ122" s="116">
        <f>('1'!K120*1000)/'1'!X120</f>
        <v>30.896827673283742</v>
      </c>
      <c r="AK122" s="116">
        <f>('1'!L120*1000)/'1'!Y120</f>
        <v>26.923925163164551</v>
      </c>
      <c r="AL122" s="116">
        <f>('1'!M120*1000)/'1'!Z120</f>
        <v>25.771311915947511</v>
      </c>
      <c r="AM122" s="116">
        <f>('1'!N120*1000)/'1'!AA120</f>
        <v>25.740076199162168</v>
      </c>
      <c r="AN122" s="116">
        <f>('1'!O120*1000)/'1'!AB120</f>
        <v>26.019403772181725</v>
      </c>
      <c r="AO122" s="116">
        <f>('1'!P120*1000)/'1'!AC120</f>
        <v>22.233100073965286</v>
      </c>
      <c r="AP122" s="116">
        <f>('1'!Q120*1000)/'1'!AD120</f>
        <v>21.931279992645145</v>
      </c>
    </row>
    <row r="123" spans="26:44" x14ac:dyDescent="0.25">
      <c r="Z123" s="120"/>
      <c r="AA123" s="121"/>
      <c r="AB123" s="120" t="s">
        <v>47</v>
      </c>
      <c r="AC123" s="121" t="s">
        <v>48</v>
      </c>
      <c r="AD123" s="120" t="s">
        <v>12</v>
      </c>
      <c r="AE123" s="116">
        <f>('1'!F121*1000)/'1'!S121</f>
        <v>8.9702392236475283</v>
      </c>
      <c r="AF123" s="116">
        <f>('1'!G121*1000)/'1'!T121</f>
        <v>8.0837827785768592</v>
      </c>
      <c r="AG123" s="116">
        <f>('1'!H121*1000)/'1'!U121</f>
        <v>8.6149739688974645</v>
      </c>
      <c r="AH123" s="116">
        <f>('1'!I121*1000)/'1'!V121</f>
        <v>7.9620207980897115</v>
      </c>
      <c r="AI123" s="116">
        <f>('1'!J121*1000)/'1'!W121</f>
        <v>7.1834589002089224</v>
      </c>
      <c r="AJ123" s="116">
        <f>('1'!K121*1000)/'1'!X121</f>
        <v>6.4175798688895656</v>
      </c>
      <c r="AK123" s="116">
        <f>('1'!L121*1000)/'1'!Y121</f>
        <v>5.8513081753156673</v>
      </c>
      <c r="AL123" s="116">
        <f>('1'!M121*1000)/'1'!Z121</f>
        <v>5.4907385639008819</v>
      </c>
      <c r="AM123" s="116">
        <f>('1'!N121*1000)/'1'!AA121</f>
        <v>4.9522073292037465</v>
      </c>
      <c r="AN123" s="116">
        <f>('1'!O121*1000)/'1'!AB121</f>
        <v>4.543351295729769</v>
      </c>
      <c r="AO123" s="116">
        <f>('1'!P121*1000)/'1'!AC121</f>
        <v>4.0380907851649317</v>
      </c>
      <c r="AP123" s="116">
        <f>('1'!Q121*1000)/'1'!AD121</f>
        <v>4.0228177609645108</v>
      </c>
    </row>
    <row r="124" spans="26:44" x14ac:dyDescent="0.25">
      <c r="Z124" s="120"/>
      <c r="AA124" s="121"/>
      <c r="AB124" s="120" t="s">
        <v>49</v>
      </c>
      <c r="AC124" s="121" t="s">
        <v>50</v>
      </c>
      <c r="AD124" s="120" t="s">
        <v>13</v>
      </c>
      <c r="AE124" s="116">
        <f>('1'!F122*1000)/'1'!S122</f>
        <v>1.2800126580620628</v>
      </c>
      <c r="AF124" s="116">
        <f>('1'!G122*1000)/'1'!T122</f>
        <v>1.2796753991231697</v>
      </c>
      <c r="AG124" s="116">
        <f>('1'!H122*1000)/'1'!U122</f>
        <v>1.1495604577923459</v>
      </c>
      <c r="AH124" s="116">
        <f>('1'!I122*1000)/'1'!V122</f>
        <v>1.0136486146421417</v>
      </c>
      <c r="AI124" s="116">
        <f>('1'!J122*1000)/'1'!W122</f>
        <v>0.91187833965111897</v>
      </c>
      <c r="AJ124" s="116">
        <f>('1'!K122*1000)/'1'!X122</f>
        <v>0.88820209770121128</v>
      </c>
      <c r="AK124" s="116">
        <f>('1'!L122*1000)/'1'!Y122</f>
        <v>0.82497846255931995</v>
      </c>
      <c r="AL124" s="116">
        <f>('1'!M122*1000)/'1'!Z122</f>
        <v>0.77433205691207951</v>
      </c>
      <c r="AM124" s="116">
        <f>('1'!N122*1000)/'1'!AA122</f>
        <v>0.69690841716082419</v>
      </c>
      <c r="AN124" s="116">
        <f>('1'!O122*1000)/'1'!AB122</f>
        <v>0.63222417199859582</v>
      </c>
      <c r="AO124" s="116">
        <f>('1'!P122*1000)/'1'!AC122</f>
        <v>0.5140660934247071</v>
      </c>
      <c r="AP124" s="116">
        <f>('1'!Q122*1000)/'1'!AD122</f>
        <v>0.54108665847440374</v>
      </c>
    </row>
    <row r="125" spans="26:44" x14ac:dyDescent="0.25">
      <c r="Z125" s="120"/>
      <c r="AA125" s="121"/>
      <c r="AB125" s="120" t="s">
        <v>51</v>
      </c>
      <c r="AC125" s="121" t="s">
        <v>52</v>
      </c>
      <c r="AD125" s="120" t="s">
        <v>14</v>
      </c>
      <c r="AE125" s="116"/>
      <c r="AF125" s="116"/>
      <c r="AG125" s="116"/>
      <c r="AH125" s="116"/>
      <c r="AI125" s="116"/>
      <c r="AJ125" s="116"/>
      <c r="AK125" s="116"/>
      <c r="AL125" s="116"/>
      <c r="AO125" s="116"/>
      <c r="AP125" s="116"/>
    </row>
    <row r="126" spans="26:44" x14ac:dyDescent="0.25">
      <c r="Z126" s="122"/>
      <c r="AA126" s="123"/>
      <c r="AB126" s="122" t="s">
        <v>56</v>
      </c>
      <c r="AC126" s="123" t="s">
        <v>57</v>
      </c>
      <c r="AD126" s="120" t="s">
        <v>58</v>
      </c>
      <c r="AE126" s="116"/>
      <c r="AF126" s="116"/>
      <c r="AG126" s="116"/>
      <c r="AH126" s="116"/>
      <c r="AI126" s="116"/>
      <c r="AJ126" s="116"/>
      <c r="AK126" s="116"/>
      <c r="AL126" s="116"/>
      <c r="AO126" s="116"/>
      <c r="AP126" s="116"/>
    </row>
    <row r="127" spans="26:44" x14ac:dyDescent="0.25">
      <c r="AD127" s="120"/>
      <c r="AE127" s="116"/>
      <c r="AF127" s="116"/>
      <c r="AG127" s="116"/>
      <c r="AH127" s="116"/>
      <c r="AI127" s="116"/>
      <c r="AJ127" s="116"/>
      <c r="AK127" s="116"/>
      <c r="AL127" s="116"/>
      <c r="AO127" s="116"/>
      <c r="AP127" s="116"/>
    </row>
    <row r="128" spans="26:44" x14ac:dyDescent="0.25">
      <c r="Z128" s="125" t="s">
        <v>31</v>
      </c>
      <c r="AA128" s="126" t="s">
        <v>72</v>
      </c>
      <c r="AB128" s="118" t="s">
        <v>678</v>
      </c>
      <c r="AC128" s="126"/>
      <c r="AD128" s="118" t="s">
        <v>678</v>
      </c>
      <c r="AE128" s="116">
        <f>('1'!F126*1000)/'1'!S126</f>
        <v>25.190984951686492</v>
      </c>
      <c r="AF128" s="116">
        <f>('1'!G126*1000)/'1'!T126</f>
        <v>22.992187417465761</v>
      </c>
      <c r="AG128" s="116">
        <f>('1'!H126*1000)/'1'!U126</f>
        <v>24.104297268905036</v>
      </c>
      <c r="AH128" s="116">
        <f>('1'!I126*1000)/'1'!V126</f>
        <v>23.236504109704306</v>
      </c>
      <c r="AI128" s="116">
        <f>('1'!J126*1000)/'1'!W126</f>
        <v>20.904274826176859</v>
      </c>
      <c r="AJ128" s="116">
        <f>('1'!K126*1000)/'1'!X126</f>
        <v>19.490139768569129</v>
      </c>
      <c r="AK128" s="116">
        <f>('1'!L126*1000)/'1'!Y126</f>
        <v>18.41557214545039</v>
      </c>
      <c r="AL128" s="116">
        <f>('1'!M126*1000)/'1'!Z126</f>
        <v>17.032258067825339</v>
      </c>
      <c r="AM128" s="116">
        <f>('1'!N126*1000)/'1'!AA126</f>
        <v>16.582745851013478</v>
      </c>
      <c r="AN128" s="116">
        <f>('1'!O126*1000)/'1'!AB126</f>
        <v>16.01466723513402</v>
      </c>
      <c r="AO128" s="116">
        <f>('1'!P126*1000)/'1'!AC126</f>
        <v>15.11024639134693</v>
      </c>
      <c r="AP128" s="116">
        <f>('1'!Q126*1000)/'1'!AD126</f>
        <v>13.852125313772703</v>
      </c>
    </row>
    <row r="129" spans="26:42" x14ac:dyDescent="0.25">
      <c r="Z129" s="120"/>
      <c r="AA129" s="121"/>
      <c r="AB129" s="120" t="s">
        <v>45</v>
      </c>
      <c r="AC129" s="121" t="s">
        <v>46</v>
      </c>
      <c r="AD129" s="120" t="s">
        <v>11</v>
      </c>
      <c r="AE129" s="116">
        <f>('1'!F127*1000)/'1'!S127</f>
        <v>56.66239968541786</v>
      </c>
      <c r="AF129" s="116">
        <f>('1'!G127*1000)/'1'!T127</f>
        <v>51.54982075271321</v>
      </c>
      <c r="AG129" s="116">
        <f>('1'!H127*1000)/'1'!U127</f>
        <v>50.924614442466137</v>
      </c>
      <c r="AH129" s="116">
        <f>('1'!I127*1000)/'1'!V127</f>
        <v>52.159002504755016</v>
      </c>
      <c r="AI129" s="116">
        <f>('1'!J127*1000)/'1'!W127</f>
        <v>51.105782136381194</v>
      </c>
      <c r="AJ129" s="116">
        <f>('1'!K127*1000)/'1'!X127</f>
        <v>46.429555251183629</v>
      </c>
      <c r="AK129" s="116">
        <f>('1'!L127*1000)/'1'!Y127</f>
        <v>43.86819625179281</v>
      </c>
      <c r="AL129" s="116">
        <f>('1'!M127*1000)/'1'!Z127</f>
        <v>39.572209929460023</v>
      </c>
      <c r="AM129" s="116">
        <f>('1'!N127*1000)/'1'!AA127</f>
        <v>40.426384032290308</v>
      </c>
      <c r="AN129" s="116">
        <f>('1'!O127*1000)/'1'!AB127</f>
        <v>40.786056042614831</v>
      </c>
      <c r="AO129" s="116">
        <f>('1'!P127*1000)/'1'!AC127</f>
        <v>37.427745715064134</v>
      </c>
      <c r="AP129" s="116">
        <f>('1'!Q127*1000)/'1'!AD127</f>
        <v>31.957357058695454</v>
      </c>
    </row>
    <row r="130" spans="26:42" x14ac:dyDescent="0.25">
      <c r="Z130" s="120"/>
      <c r="AA130" s="121"/>
      <c r="AB130" s="120" t="s">
        <v>47</v>
      </c>
      <c r="AC130" s="121" t="s">
        <v>48</v>
      </c>
      <c r="AD130" s="120" t="s">
        <v>12</v>
      </c>
      <c r="AE130" s="116">
        <f>('1'!F128*1000)/'1'!S128</f>
        <v>9.268550817854587</v>
      </c>
      <c r="AF130" s="116">
        <f>('1'!G128*1000)/'1'!T128</f>
        <v>8.6068316117578174</v>
      </c>
      <c r="AG130" s="116">
        <f>('1'!H128*1000)/'1'!U128</f>
        <v>9.1099988941755203</v>
      </c>
      <c r="AH130" s="116">
        <f>('1'!I128*1000)/'1'!V128</f>
        <v>8.0584415870913997</v>
      </c>
      <c r="AI130" s="116">
        <f>('1'!J128*1000)/'1'!W128</f>
        <v>6.8885773165249313</v>
      </c>
      <c r="AJ130" s="116">
        <f>('1'!K128*1000)/'1'!X128</f>
        <v>6.4835094898118868</v>
      </c>
      <c r="AK130" s="116">
        <f>('1'!L128*1000)/'1'!Y128</f>
        <v>6.027695161290171</v>
      </c>
      <c r="AL130" s="116">
        <f>('1'!M128*1000)/'1'!Z128</f>
        <v>5.5633111220969846</v>
      </c>
      <c r="AM130" s="116">
        <f>('1'!N128*1000)/'1'!AA128</f>
        <v>5.2988489823430633</v>
      </c>
      <c r="AN130" s="116">
        <f>('1'!O128*1000)/'1'!AB128</f>
        <v>4.3436013976534209</v>
      </c>
      <c r="AO130" s="116">
        <f>('1'!P128*1000)/'1'!AC128</f>
        <v>4.1128255379047349</v>
      </c>
      <c r="AP130" s="116">
        <f>('1'!Q128*1000)/'1'!AD128</f>
        <v>4.2660059676465059</v>
      </c>
    </row>
    <row r="131" spans="26:42" x14ac:dyDescent="0.25">
      <c r="Z131" s="120"/>
      <c r="AA131" s="121"/>
      <c r="AB131" s="120" t="s">
        <v>49</v>
      </c>
      <c r="AC131" s="121" t="s">
        <v>50</v>
      </c>
      <c r="AD131" s="120" t="s">
        <v>13</v>
      </c>
      <c r="AE131" s="116">
        <f>('1'!F129*1000)/'1'!S129</f>
        <v>1.1341654180215122</v>
      </c>
      <c r="AF131" s="116">
        <f>('1'!G129*1000)/'1'!T129</f>
        <v>1.2859546253554113</v>
      </c>
      <c r="AG131" s="116">
        <f>('1'!H129*1000)/'1'!U129</f>
        <v>1.2973448830650391</v>
      </c>
      <c r="AH131" s="116">
        <f>('1'!I129*1000)/'1'!V129</f>
        <v>1.2518479159486442</v>
      </c>
      <c r="AI131" s="116">
        <f>('1'!J129*1000)/'1'!W129</f>
        <v>1.1874290033419888</v>
      </c>
      <c r="AJ131" s="116">
        <f>('1'!K129*1000)/'1'!X129</f>
        <v>1.1123951367743994</v>
      </c>
      <c r="AK131" s="116">
        <f>('1'!L129*1000)/'1'!Y129</f>
        <v>1.0630336259281936</v>
      </c>
      <c r="AL131" s="116">
        <f>('1'!M129*1000)/'1'!Z129</f>
        <v>1.0157497428901197</v>
      </c>
      <c r="AM131" s="116">
        <f>('1'!N129*1000)/'1'!AA129</f>
        <v>0.96677716084720289</v>
      </c>
      <c r="AN131" s="116">
        <f>('1'!O129*1000)/'1'!AB129</f>
        <v>0.89238367113712258</v>
      </c>
      <c r="AO131" s="116">
        <f>('1'!P129*1000)/'1'!AC129</f>
        <v>0.760216283556299</v>
      </c>
      <c r="AP131" s="116">
        <f>('1'!Q129*1000)/'1'!AD129</f>
        <v>0.78363740183668074</v>
      </c>
    </row>
    <row r="132" spans="26:42" x14ac:dyDescent="0.25">
      <c r="Z132" s="120"/>
      <c r="AA132" s="121"/>
      <c r="AB132" s="120" t="s">
        <v>51</v>
      </c>
      <c r="AC132" s="121" t="s">
        <v>52</v>
      </c>
      <c r="AD132" s="120" t="s">
        <v>14</v>
      </c>
      <c r="AE132" s="116"/>
      <c r="AF132" s="116"/>
      <c r="AG132" s="116"/>
      <c r="AH132" s="116"/>
      <c r="AI132" s="116"/>
      <c r="AJ132" s="116"/>
      <c r="AK132" s="116"/>
      <c r="AL132" s="116"/>
      <c r="AO132" s="116"/>
      <c r="AP132" s="116"/>
    </row>
    <row r="133" spans="26:42" x14ac:dyDescent="0.25">
      <c r="Z133" s="122"/>
      <c r="AA133" s="123"/>
      <c r="AB133" s="122" t="s">
        <v>56</v>
      </c>
      <c r="AC133" s="123" t="s">
        <v>57</v>
      </c>
      <c r="AD133" s="120" t="s">
        <v>58</v>
      </c>
      <c r="AE133" s="116"/>
      <c r="AF133" s="116"/>
      <c r="AG133" s="116"/>
      <c r="AH133" s="116"/>
      <c r="AI133" s="116"/>
      <c r="AJ133" s="116"/>
      <c r="AK133" s="116"/>
      <c r="AL133" s="116"/>
      <c r="AO133" s="116"/>
      <c r="AP133" s="116"/>
    </row>
    <row r="134" spans="26:42" x14ac:dyDescent="0.25">
      <c r="AD134" s="120"/>
      <c r="AE134" s="116"/>
      <c r="AF134" s="116"/>
      <c r="AG134" s="116"/>
      <c r="AH134" s="116"/>
      <c r="AI134" s="116"/>
      <c r="AJ134" s="116"/>
      <c r="AK134" s="116"/>
      <c r="AL134" s="116"/>
      <c r="AO134" s="116"/>
      <c r="AP134" s="116"/>
    </row>
    <row r="135" spans="26:42" x14ac:dyDescent="0.25">
      <c r="Z135" s="125" t="s">
        <v>32</v>
      </c>
      <c r="AA135" s="126" t="s">
        <v>73</v>
      </c>
      <c r="AB135" s="118" t="s">
        <v>678</v>
      </c>
      <c r="AC135" s="126"/>
      <c r="AD135" s="118" t="s">
        <v>678</v>
      </c>
      <c r="AE135" s="116">
        <f>('1'!F133*1000)/'1'!S133</f>
        <v>18.72399619998577</v>
      </c>
      <c r="AF135" s="116">
        <f>('1'!G133*1000)/'1'!T133</f>
        <v>18.861417823446036</v>
      </c>
      <c r="AG135" s="116">
        <f>('1'!H133*1000)/'1'!U133</f>
        <v>16.356620784997688</v>
      </c>
      <c r="AH135" s="116">
        <f>('1'!I133*1000)/'1'!V133</f>
        <v>16.748457462984121</v>
      </c>
      <c r="AI135" s="116">
        <f>('1'!J133*1000)/'1'!W133</f>
        <v>17.087366931102444</v>
      </c>
      <c r="AJ135" s="116">
        <f>('1'!K133*1000)/'1'!X133</f>
        <v>15.892546383619903</v>
      </c>
      <c r="AK135" s="116">
        <f>('1'!L133*1000)/'1'!Y133</f>
        <v>14.328982907234305</v>
      </c>
      <c r="AL135" s="116">
        <f>('1'!M133*1000)/'1'!Z133</f>
        <v>14.471489354745593</v>
      </c>
      <c r="AM135" s="116">
        <f>('1'!N133*1000)/'1'!AA133</f>
        <v>13.146052978952119</v>
      </c>
      <c r="AN135" s="116">
        <f>('1'!O133*1000)/'1'!AB133</f>
        <v>11.793901966299671</v>
      </c>
      <c r="AO135" s="116">
        <f>('1'!P133*1000)/'1'!AC133</f>
        <v>11.074267008565661</v>
      </c>
      <c r="AP135" s="116">
        <f>('1'!Q133*1000)/'1'!AD133</f>
        <v>11.034593642351732</v>
      </c>
    </row>
    <row r="136" spans="26:42" x14ac:dyDescent="0.25">
      <c r="Z136" s="120"/>
      <c r="AA136" s="121"/>
      <c r="AB136" s="120" t="s">
        <v>45</v>
      </c>
      <c r="AC136" s="121" t="s">
        <v>46</v>
      </c>
      <c r="AD136" s="120" t="s">
        <v>11</v>
      </c>
      <c r="AE136" s="116">
        <f>('1'!F134*1000)/'1'!S134</f>
        <v>31.058237943261794</v>
      </c>
      <c r="AF136" s="116">
        <f>('1'!G134*1000)/'1'!T134</f>
        <v>33.338468814988829</v>
      </c>
      <c r="AG136" s="116">
        <f>('1'!H134*1000)/'1'!U134</f>
        <v>27.373568362452627</v>
      </c>
      <c r="AH136" s="116">
        <f>('1'!I134*1000)/'1'!V134</f>
        <v>27.543440602416137</v>
      </c>
      <c r="AI136" s="116">
        <f>('1'!J134*1000)/'1'!W134</f>
        <v>32.971456761453268</v>
      </c>
      <c r="AJ136" s="116">
        <f>('1'!K134*1000)/'1'!X134</f>
        <v>30.316361974351931</v>
      </c>
      <c r="AK136" s="116">
        <f>('1'!L134*1000)/'1'!Y134</f>
        <v>27.756646863634032</v>
      </c>
      <c r="AL136" s="116">
        <f>('1'!M134*1000)/'1'!Z134</f>
        <v>29.272145246601593</v>
      </c>
      <c r="AM136" s="116">
        <f>('1'!N134*1000)/'1'!AA134</f>
        <v>28.600456006994854</v>
      </c>
      <c r="AN136" s="116">
        <f>('1'!O134*1000)/'1'!AB134</f>
        <v>24.761912026086645</v>
      </c>
      <c r="AO136" s="116">
        <f>('1'!P134*1000)/'1'!AC134</f>
        <v>24.298416173753164</v>
      </c>
      <c r="AP136" s="116">
        <f>('1'!Q134*1000)/'1'!AD134</f>
        <v>24.463216301245708</v>
      </c>
    </row>
    <row r="137" spans="26:42" x14ac:dyDescent="0.25">
      <c r="Z137" s="120"/>
      <c r="AA137" s="121"/>
      <c r="AB137" s="120" t="s">
        <v>47</v>
      </c>
      <c r="AC137" s="121" t="s">
        <v>48</v>
      </c>
      <c r="AD137" s="120" t="s">
        <v>12</v>
      </c>
      <c r="AE137" s="116">
        <f>('1'!F135*1000)/'1'!S135</f>
        <v>10.567375550570077</v>
      </c>
      <c r="AF137" s="116">
        <f>('1'!G135*1000)/'1'!T135</f>
        <v>10.115675943532441</v>
      </c>
      <c r="AG137" s="116">
        <f>('1'!H135*1000)/'1'!U135</f>
        <v>8.709135043943931</v>
      </c>
      <c r="AH137" s="116">
        <f>('1'!I135*1000)/'1'!V135</f>
        <v>10.237299671411673</v>
      </c>
      <c r="AI137" s="116">
        <f>('1'!J135*1000)/'1'!W135</f>
        <v>8.9388585568440604</v>
      </c>
      <c r="AJ137" s="116">
        <f>('1'!K135*1000)/'1'!X135</f>
        <v>8.2878901013899888</v>
      </c>
      <c r="AK137" s="116">
        <f>('1'!L135*1000)/'1'!Y135</f>
        <v>7.2099372652159452</v>
      </c>
      <c r="AL137" s="116">
        <f>('1'!M135*1000)/'1'!Z135</f>
        <v>6.7579559808533167</v>
      </c>
      <c r="AM137" s="116">
        <f>('1'!N135*1000)/'1'!AA135</f>
        <v>5.2158743005794976</v>
      </c>
      <c r="AN137" s="116">
        <f>('1'!O135*1000)/'1'!AB135</f>
        <v>4.6040280153385309</v>
      </c>
      <c r="AO137" s="116">
        <f>('1'!P135*1000)/'1'!AC135</f>
        <v>4.1698568917393066</v>
      </c>
      <c r="AP137" s="116">
        <f>('1'!Q135*1000)/'1'!AD135</f>
        <v>4.3663827313693764</v>
      </c>
    </row>
    <row r="138" spans="26:42" x14ac:dyDescent="0.25">
      <c r="Z138" s="120"/>
      <c r="AA138" s="121"/>
      <c r="AB138" s="120" t="s">
        <v>49</v>
      </c>
      <c r="AC138" s="121" t="s">
        <v>50</v>
      </c>
      <c r="AD138" s="120" t="s">
        <v>13</v>
      </c>
      <c r="AE138" s="116">
        <f>('1'!F136*1000)/'1'!S136</f>
        <v>1.15149387774706</v>
      </c>
      <c r="AF138" s="116">
        <f>('1'!G136*1000)/'1'!T136</f>
        <v>1.2211347405555519</v>
      </c>
      <c r="AG138" s="116">
        <f>('1'!H136*1000)/'1'!U136</f>
        <v>1.1712473907678442</v>
      </c>
      <c r="AH138" s="116">
        <f>('1'!I136*1000)/'1'!V136</f>
        <v>1.0241870682128651</v>
      </c>
      <c r="AI138" s="116">
        <f>('1'!J136*1000)/'1'!W136</f>
        <v>0.92120461483277349</v>
      </c>
      <c r="AJ138" s="116">
        <f>('1'!K136*1000)/'1'!X136</f>
        <v>0.86876758775451468</v>
      </c>
      <c r="AK138" s="116">
        <f>('1'!L136*1000)/'1'!Y136</f>
        <v>0.84013062216484458</v>
      </c>
      <c r="AL138" s="116">
        <f>('1'!M136*1000)/'1'!Z136</f>
        <v>0.81504830975573139</v>
      </c>
      <c r="AM138" s="116">
        <f>('1'!N136*1000)/'1'!AA136</f>
        <v>0.75789397437107309</v>
      </c>
      <c r="AN138" s="116">
        <f>('1'!O136*1000)/'1'!AB136</f>
        <v>0.71344688114455179</v>
      </c>
      <c r="AO138" s="116">
        <f>('1'!P136*1000)/'1'!AC136</f>
        <v>0.5989862428371322</v>
      </c>
      <c r="AP138" s="116">
        <f>('1'!Q136*1000)/'1'!AD136</f>
        <v>0.58596517019947192</v>
      </c>
    </row>
    <row r="139" spans="26:42" x14ac:dyDescent="0.25">
      <c r="Z139" s="120"/>
      <c r="AA139" s="121"/>
      <c r="AB139" s="120" t="s">
        <v>51</v>
      </c>
      <c r="AC139" s="121" t="s">
        <v>52</v>
      </c>
      <c r="AD139" s="120" t="s">
        <v>14</v>
      </c>
      <c r="AE139" s="116"/>
      <c r="AF139" s="116"/>
      <c r="AG139" s="116"/>
      <c r="AH139" s="116"/>
      <c r="AI139" s="116"/>
      <c r="AJ139" s="116"/>
      <c r="AK139" s="116"/>
      <c r="AL139" s="116"/>
      <c r="AO139" s="116"/>
      <c r="AP139" s="116"/>
    </row>
    <row r="140" spans="26:42" x14ac:dyDescent="0.25">
      <c r="Z140" s="122"/>
      <c r="AA140" s="123"/>
      <c r="AB140" s="122" t="s">
        <v>56</v>
      </c>
      <c r="AC140" s="123" t="s">
        <v>57</v>
      </c>
      <c r="AD140" s="120" t="s">
        <v>58</v>
      </c>
      <c r="AE140" s="116"/>
      <c r="AF140" s="116"/>
      <c r="AG140" s="116"/>
      <c r="AH140" s="116"/>
      <c r="AI140" s="116"/>
      <c r="AJ140" s="116"/>
      <c r="AK140" s="116"/>
      <c r="AL140" s="116"/>
      <c r="AO140" s="116"/>
      <c r="AP140" s="116"/>
    </row>
    <row r="141" spans="26:42" x14ac:dyDescent="0.25">
      <c r="AD141" s="120"/>
      <c r="AE141" s="116"/>
      <c r="AF141" s="116"/>
      <c r="AG141" s="116"/>
      <c r="AH141" s="116"/>
      <c r="AI141" s="116"/>
      <c r="AJ141" s="116"/>
      <c r="AK141" s="116"/>
      <c r="AL141" s="116"/>
      <c r="AO141" s="116"/>
      <c r="AP141" s="116"/>
    </row>
    <row r="142" spans="26:42" x14ac:dyDescent="0.25">
      <c r="Z142" s="125" t="s">
        <v>33</v>
      </c>
      <c r="AA142" s="126" t="s">
        <v>74</v>
      </c>
      <c r="AB142" s="118" t="s">
        <v>678</v>
      </c>
      <c r="AC142" s="126"/>
      <c r="AD142" s="118" t="s">
        <v>678</v>
      </c>
      <c r="AE142" s="116">
        <f>('1'!F140*1000)/'1'!S140</f>
        <v>21.133197337676261</v>
      </c>
      <c r="AF142" s="116">
        <f>('1'!G140*1000)/'1'!T140</f>
        <v>22.1063041035646</v>
      </c>
      <c r="AG142" s="116">
        <f>('1'!H140*1000)/'1'!U140</f>
        <v>18.528665167944837</v>
      </c>
      <c r="AH142" s="116">
        <f>('1'!I140*1000)/'1'!V140</f>
        <v>18.512735052463562</v>
      </c>
      <c r="AI142" s="116">
        <f>('1'!J140*1000)/'1'!W140</f>
        <v>17.363858942675677</v>
      </c>
      <c r="AJ142" s="116">
        <f>('1'!K140*1000)/'1'!X140</f>
        <v>17.223658614322865</v>
      </c>
      <c r="AK142" s="116">
        <f>('1'!L140*1000)/'1'!Y140</f>
        <v>16.199492284331772</v>
      </c>
      <c r="AL142" s="116">
        <f>('1'!M140*1000)/'1'!Z140</f>
        <v>15.382454735024719</v>
      </c>
      <c r="AM142" s="116">
        <f>('1'!N140*1000)/'1'!AA140</f>
        <v>14.38965141559871</v>
      </c>
      <c r="AN142" s="116">
        <f>('1'!O140*1000)/'1'!AB140</f>
        <v>13.871918824576046</v>
      </c>
      <c r="AO142" s="116">
        <f>('1'!P140*1000)/'1'!AC140</f>
        <v>12.842961190153927</v>
      </c>
      <c r="AP142" s="116">
        <f>('1'!Q140*1000)/'1'!AD140</f>
        <v>11.788642399998098</v>
      </c>
    </row>
    <row r="143" spans="26:42" x14ac:dyDescent="0.25">
      <c r="Z143" s="120"/>
      <c r="AA143" s="121"/>
      <c r="AB143" s="120" t="s">
        <v>45</v>
      </c>
      <c r="AC143" s="121" t="s">
        <v>46</v>
      </c>
      <c r="AD143" s="120" t="s">
        <v>11</v>
      </c>
      <c r="AE143" s="116">
        <f>('1'!F141*1000)/'1'!S141</f>
        <v>42.813535041631667</v>
      </c>
      <c r="AF143" s="116">
        <f>('1'!G141*1000)/'1'!T141</f>
        <v>48.204573791604098</v>
      </c>
      <c r="AG143" s="116">
        <f>('1'!H141*1000)/'1'!U141</f>
        <v>35.109013142275586</v>
      </c>
      <c r="AH143" s="116">
        <f>('1'!I141*1000)/'1'!V141</f>
        <v>37.237925454851805</v>
      </c>
      <c r="AI143" s="116">
        <f>('1'!J141*1000)/'1'!W141</f>
        <v>35.964290959817959</v>
      </c>
      <c r="AJ143" s="116">
        <f>('1'!K141*1000)/'1'!X141</f>
        <v>37.28039880413472</v>
      </c>
      <c r="AK143" s="116">
        <f>('1'!L141*1000)/'1'!Y141</f>
        <v>36.016007212320083</v>
      </c>
      <c r="AL143" s="116">
        <f>('1'!M141*1000)/'1'!Z141</f>
        <v>32.314652352271445</v>
      </c>
      <c r="AM143" s="116">
        <f>('1'!N141*1000)/'1'!AA141</f>
        <v>32.131345506826463</v>
      </c>
      <c r="AN143" s="116">
        <f>('1'!O141*1000)/'1'!AB141</f>
        <v>31.307635578637449</v>
      </c>
      <c r="AO143" s="116">
        <f>('1'!P141*1000)/'1'!AC141</f>
        <v>28.940359366617152</v>
      </c>
      <c r="AP143" s="116">
        <f>('1'!Q141*1000)/'1'!AD141</f>
        <v>25.681999391480897</v>
      </c>
    </row>
    <row r="144" spans="26:42" x14ac:dyDescent="0.25">
      <c r="Z144" s="120"/>
      <c r="AA144" s="121"/>
      <c r="AB144" s="120" t="s">
        <v>47</v>
      </c>
      <c r="AC144" s="121" t="s">
        <v>48</v>
      </c>
      <c r="AD144" s="120" t="s">
        <v>12</v>
      </c>
      <c r="AE144" s="116">
        <f>('1'!F142*1000)/'1'!S142</f>
        <v>8.8734636745714948</v>
      </c>
      <c r="AF144" s="116">
        <f>('1'!G142*1000)/'1'!T142</f>
        <v>8.7001317339764732</v>
      </c>
      <c r="AG144" s="116">
        <f>('1'!H142*1000)/'1'!U142</f>
        <v>8.5217884894336322</v>
      </c>
      <c r="AH144" s="116">
        <f>('1'!I142*1000)/'1'!V142</f>
        <v>7.7707181698387107</v>
      </c>
      <c r="AI144" s="116">
        <f>('1'!J142*1000)/'1'!W142</f>
        <v>7.1177869671907574</v>
      </c>
      <c r="AJ144" s="116">
        <f>('1'!K142*1000)/'1'!X142</f>
        <v>6.7042983744950106</v>
      </c>
      <c r="AK144" s="116">
        <f>('1'!L142*1000)/'1'!Y142</f>
        <v>5.9666395698643742</v>
      </c>
      <c r="AL144" s="116">
        <f>('1'!M142*1000)/'1'!Z142</f>
        <v>5.7772990466538987</v>
      </c>
      <c r="AM144" s="116">
        <f>('1'!N142*1000)/'1'!AA142</f>
        <v>5.0502023832168197</v>
      </c>
      <c r="AN144" s="116">
        <f>('1'!O142*1000)/'1'!AB142</f>
        <v>4.4606634506122527</v>
      </c>
      <c r="AO144" s="116">
        <f>('1'!P142*1000)/'1'!AC142</f>
        <v>3.9775499419507363</v>
      </c>
      <c r="AP144" s="116">
        <f>('1'!Q142*1000)/'1'!AD142</f>
        <v>4.0009678585493038</v>
      </c>
    </row>
    <row r="145" spans="26:42" x14ac:dyDescent="0.25">
      <c r="Z145" s="120"/>
      <c r="AA145" s="121"/>
      <c r="AB145" s="120" t="s">
        <v>49</v>
      </c>
      <c r="AC145" s="121" t="s">
        <v>50</v>
      </c>
      <c r="AD145" s="120" t="s">
        <v>13</v>
      </c>
      <c r="AE145" s="116">
        <f>('1'!F143*1000)/'1'!S143</f>
        <v>0.95476571477368843</v>
      </c>
      <c r="AF145" s="116">
        <f>('1'!G143*1000)/'1'!T143</f>
        <v>1.0085078233804941</v>
      </c>
      <c r="AG145" s="116">
        <f>('1'!H143*1000)/'1'!U143</f>
        <v>0.96416469532932081</v>
      </c>
      <c r="AH145" s="116">
        <f>('1'!I143*1000)/'1'!V143</f>
        <v>0.87718975497852747</v>
      </c>
      <c r="AI145" s="116">
        <f>('1'!J143*1000)/'1'!W143</f>
        <v>0.8214483905489427</v>
      </c>
      <c r="AJ145" s="116">
        <f>('1'!K143*1000)/'1'!X143</f>
        <v>0.7743026806332195</v>
      </c>
      <c r="AK145" s="116">
        <f>('1'!L143*1000)/'1'!Y143</f>
        <v>0.72857684551098922</v>
      </c>
      <c r="AL145" s="116">
        <f>('1'!M143*1000)/'1'!Z143</f>
        <v>0.67567225511228235</v>
      </c>
      <c r="AM145" s="116">
        <f>('1'!N143*1000)/'1'!AA143</f>
        <v>0.64045245456811939</v>
      </c>
      <c r="AN145" s="116">
        <f>('1'!O143*1000)/'1'!AB143</f>
        <v>0.59399640330253134</v>
      </c>
      <c r="AO145" s="116">
        <f>('1'!P143*1000)/'1'!AC143</f>
        <v>0.49346290803956516</v>
      </c>
      <c r="AP145" s="116">
        <f>('1'!Q143*1000)/'1'!AD143</f>
        <v>0.4985196284550556</v>
      </c>
    </row>
    <row r="146" spans="26:42" x14ac:dyDescent="0.25">
      <c r="Z146" s="120"/>
      <c r="AA146" s="121"/>
      <c r="AB146" s="120" t="s">
        <v>51</v>
      </c>
      <c r="AC146" s="121" t="s">
        <v>52</v>
      </c>
      <c r="AD146" s="120" t="s">
        <v>14</v>
      </c>
      <c r="AE146" s="116"/>
      <c r="AF146" s="116"/>
      <c r="AG146" s="116"/>
      <c r="AH146" s="116"/>
      <c r="AI146" s="116"/>
      <c r="AJ146" s="116"/>
      <c r="AK146" s="116"/>
      <c r="AL146" s="116"/>
      <c r="AO146" s="116"/>
      <c r="AP146" s="116"/>
    </row>
    <row r="147" spans="26:42" x14ac:dyDescent="0.25">
      <c r="Z147" s="122"/>
      <c r="AA147" s="123"/>
      <c r="AB147" s="122" t="s">
        <v>56</v>
      </c>
      <c r="AC147" s="123" t="s">
        <v>57</v>
      </c>
      <c r="AD147" s="120" t="s">
        <v>58</v>
      </c>
      <c r="AE147" s="116"/>
      <c r="AF147" s="116"/>
      <c r="AG147" s="116"/>
      <c r="AH147" s="116"/>
      <c r="AI147" s="116"/>
      <c r="AJ147" s="116"/>
      <c r="AK147" s="116"/>
      <c r="AL147" s="116"/>
      <c r="AO147" s="116"/>
      <c r="AP147" s="116"/>
    </row>
    <row r="148" spans="26:42" x14ac:dyDescent="0.25">
      <c r="AD148" s="120"/>
      <c r="AE148" s="116"/>
      <c r="AF148" s="116"/>
      <c r="AG148" s="116"/>
      <c r="AH148" s="116"/>
      <c r="AI148" s="116"/>
      <c r="AJ148" s="116"/>
      <c r="AK148" s="116"/>
      <c r="AL148" s="116"/>
      <c r="AO148" s="116"/>
      <c r="AP148" s="116"/>
    </row>
    <row r="149" spans="26:42" x14ac:dyDescent="0.25">
      <c r="Z149" s="125" t="s">
        <v>34</v>
      </c>
      <c r="AA149" s="126" t="s">
        <v>75</v>
      </c>
      <c r="AB149" s="118" t="s">
        <v>678</v>
      </c>
      <c r="AC149" s="126"/>
      <c r="AD149" s="118" t="s">
        <v>678</v>
      </c>
      <c r="AE149" s="116">
        <f>('1'!F147*1000)/'1'!S147</f>
        <v>62.139017057003997</v>
      </c>
      <c r="AF149" s="116">
        <f>('1'!G147*1000)/'1'!T147</f>
        <v>58.48966734524523</v>
      </c>
      <c r="AG149" s="116">
        <f>('1'!H147*1000)/'1'!U147</f>
        <v>58.615359767885643</v>
      </c>
      <c r="AH149" s="116">
        <f>('1'!I147*1000)/'1'!V147</f>
        <v>54.237655133941693</v>
      </c>
      <c r="AI149" s="116">
        <f>('1'!J147*1000)/'1'!W147</f>
        <v>53.824235636168439</v>
      </c>
      <c r="AJ149" s="116">
        <f>('1'!K147*1000)/'1'!X147</f>
        <v>52.272645619727669</v>
      </c>
      <c r="AK149" s="116">
        <f>('1'!L147*1000)/'1'!Y147</f>
        <v>52.030689911066233</v>
      </c>
      <c r="AL149" s="116">
        <f>('1'!M147*1000)/'1'!Z147</f>
        <v>46.674603240168494</v>
      </c>
      <c r="AM149" s="116">
        <f>('1'!N147*1000)/'1'!AA147</f>
        <v>52.804432635993763</v>
      </c>
      <c r="AN149" s="116">
        <f>('1'!O147*1000)/'1'!AB147</f>
        <v>48.636904182594279</v>
      </c>
      <c r="AO149" s="116">
        <f>('1'!P147*1000)/'1'!AC147</f>
        <v>42.100046767624896</v>
      </c>
      <c r="AP149" s="116">
        <f>('1'!Q147*1000)/'1'!AD147</f>
        <v>40.373341854195637</v>
      </c>
    </row>
    <row r="150" spans="26:42" x14ac:dyDescent="0.25">
      <c r="Z150" s="120"/>
      <c r="AA150" s="121"/>
      <c r="AB150" s="120" t="s">
        <v>45</v>
      </c>
      <c r="AC150" s="121" t="s">
        <v>46</v>
      </c>
      <c r="AD150" s="120" t="s">
        <v>11</v>
      </c>
      <c r="AE150" s="116">
        <f>('1'!F148*1000)/'1'!S148</f>
        <v>139.4790876128379</v>
      </c>
      <c r="AF150" s="116">
        <f>('1'!G148*1000)/'1'!T148</f>
        <v>162.71194095803438</v>
      </c>
      <c r="AG150" s="116">
        <f>('1'!H148*1000)/'1'!U148</f>
        <v>125.94716344038808</v>
      </c>
      <c r="AH150" s="116">
        <f>('1'!I148*1000)/'1'!V148</f>
        <v>114.10184909833598</v>
      </c>
      <c r="AI150" s="116">
        <f>('1'!J148*1000)/'1'!W148</f>
        <v>122.87577792371539</v>
      </c>
      <c r="AJ150" s="116">
        <f>('1'!K148*1000)/'1'!X148</f>
        <v>124.51173908464826</v>
      </c>
      <c r="AK150" s="116">
        <f>('1'!L148*1000)/'1'!Y148</f>
        <v>134.8556498920058</v>
      </c>
      <c r="AL150" s="116">
        <f>('1'!M148*1000)/'1'!Z148</f>
        <v>123.39637150883821</v>
      </c>
      <c r="AM150" s="116">
        <f>('1'!N148*1000)/'1'!AA148</f>
        <v>146.27914414538199</v>
      </c>
      <c r="AN150" s="116">
        <f>('1'!O148*1000)/'1'!AB148</f>
        <v>121.53970598025853</v>
      </c>
      <c r="AO150" s="116">
        <f>('1'!P148*1000)/'1'!AC148</f>
        <v>103.34765283927095</v>
      </c>
      <c r="AP150" s="116">
        <f>('1'!Q148*1000)/'1'!AD148</f>
        <v>94.408426353016381</v>
      </c>
    </row>
    <row r="151" spans="26:42" x14ac:dyDescent="0.25">
      <c r="Z151" s="120"/>
      <c r="AA151" s="121"/>
      <c r="AB151" s="120" t="s">
        <v>47</v>
      </c>
      <c r="AC151" s="121" t="s">
        <v>48</v>
      </c>
      <c r="AD151" s="120" t="s">
        <v>12</v>
      </c>
      <c r="AE151" s="116">
        <f>('1'!F149*1000)/'1'!S149</f>
        <v>9.2094062700957355</v>
      </c>
      <c r="AF151" s="116">
        <f>('1'!G149*1000)/'1'!T149</f>
        <v>8.162063751888633</v>
      </c>
      <c r="AG151" s="116">
        <f>('1'!H149*1000)/'1'!U149</f>
        <v>8.0372773103533639</v>
      </c>
      <c r="AH151" s="116">
        <f>('1'!I149*1000)/'1'!V149</f>
        <v>7.3844803885667654</v>
      </c>
      <c r="AI151" s="116">
        <f>('1'!J149*1000)/'1'!W149</f>
        <v>6.4770698513764566</v>
      </c>
      <c r="AJ151" s="116">
        <f>('1'!K149*1000)/'1'!X149</f>
        <v>5.9963477635186582</v>
      </c>
      <c r="AK151" s="116">
        <f>('1'!L149*1000)/'1'!Y149</f>
        <v>5.5651005093013852</v>
      </c>
      <c r="AL151" s="116">
        <f>('1'!M149*1000)/'1'!Z149</f>
        <v>5.356380347297689</v>
      </c>
      <c r="AM151" s="116">
        <f>('1'!N149*1000)/'1'!AA149</f>
        <v>4.7729873492943611</v>
      </c>
      <c r="AN151" s="116">
        <f>('1'!O149*1000)/'1'!AB149</f>
        <v>4.6255284049911012</v>
      </c>
      <c r="AO151" s="116">
        <f>('1'!P149*1000)/'1'!AC149</f>
        <v>4.006770694440343</v>
      </c>
      <c r="AP151" s="116">
        <f>('1'!Q149*1000)/'1'!AD149</f>
        <v>4.6480059899047355</v>
      </c>
    </row>
    <row r="152" spans="26:42" x14ac:dyDescent="0.25">
      <c r="Z152" s="120"/>
      <c r="AA152" s="121"/>
      <c r="AB152" s="120" t="s">
        <v>49</v>
      </c>
      <c r="AC152" s="121" t="s">
        <v>50</v>
      </c>
      <c r="AD152" s="120" t="s">
        <v>13</v>
      </c>
      <c r="AE152" s="116">
        <f>('1'!F150*1000)/'1'!S150</f>
        <v>2.2273040961682611</v>
      </c>
      <c r="AF152" s="116">
        <f>('1'!G150*1000)/'1'!T150</f>
        <v>3.1100395687801741</v>
      </c>
      <c r="AG152" s="116">
        <f>('1'!H150*1000)/'1'!U150</f>
        <v>2.4646878334988478</v>
      </c>
      <c r="AH152" s="116">
        <f>('1'!I150*1000)/'1'!V150</f>
        <v>2.5074798809068697</v>
      </c>
      <c r="AI152" s="116">
        <f>('1'!J150*1000)/'1'!W150</f>
        <v>2.1601978187780362</v>
      </c>
      <c r="AJ152" s="116">
        <f>('1'!K150*1000)/'1'!X150</f>
        <v>1.9397321995976227</v>
      </c>
      <c r="AK152" s="116">
        <f>('1'!L150*1000)/'1'!Y150</f>
        <v>1.9431407630353297</v>
      </c>
      <c r="AL152" s="116">
        <f>('1'!M150*1000)/'1'!Z150</f>
        <v>2.1447883401676782</v>
      </c>
      <c r="AM152" s="116">
        <f>('1'!N150*1000)/'1'!AA150</f>
        <v>1.8382029979324235</v>
      </c>
      <c r="AN152" s="116">
        <f>('1'!O150*1000)/'1'!AB150</f>
        <v>1.8626467890277962</v>
      </c>
      <c r="AO152" s="116">
        <f>('1'!P150*1000)/'1'!AC150</f>
        <v>1.5831014915844479</v>
      </c>
      <c r="AP152" s="116">
        <f>('1'!Q150*1000)/'1'!AD150</f>
        <v>1.6506112930713333</v>
      </c>
    </row>
    <row r="153" spans="26:42" x14ac:dyDescent="0.25">
      <c r="Z153" s="120"/>
      <c r="AA153" s="121"/>
      <c r="AB153" s="120" t="s">
        <v>51</v>
      </c>
      <c r="AC153" s="121" t="s">
        <v>52</v>
      </c>
      <c r="AD153" s="120" t="s">
        <v>14</v>
      </c>
      <c r="AE153" s="116"/>
      <c r="AF153" s="116"/>
      <c r="AG153" s="116"/>
      <c r="AH153" s="116"/>
      <c r="AI153" s="116"/>
      <c r="AJ153" s="116"/>
      <c r="AK153" s="116"/>
      <c r="AL153" s="116"/>
      <c r="AO153" s="116"/>
      <c r="AP153" s="116"/>
    </row>
    <row r="154" spans="26:42" x14ac:dyDescent="0.25">
      <c r="Z154" s="122"/>
      <c r="AA154" s="123"/>
      <c r="AB154" s="122" t="s">
        <v>56</v>
      </c>
      <c r="AC154" s="123" t="s">
        <v>57</v>
      </c>
      <c r="AD154" s="120" t="s">
        <v>58</v>
      </c>
      <c r="AE154" s="116"/>
      <c r="AF154" s="116"/>
      <c r="AG154" s="116"/>
      <c r="AH154" s="116"/>
      <c r="AI154" s="116"/>
      <c r="AJ154" s="116"/>
      <c r="AK154" s="116"/>
      <c r="AL154" s="116"/>
      <c r="AO154" s="116"/>
      <c r="AP154" s="116"/>
    </row>
    <row r="155" spans="26:42" x14ac:dyDescent="0.25">
      <c r="AD155" s="120"/>
      <c r="AE155" s="116"/>
      <c r="AF155" s="116"/>
      <c r="AG155" s="116"/>
      <c r="AH155" s="116"/>
      <c r="AI155" s="116"/>
      <c r="AJ155" s="116"/>
      <c r="AK155" s="116"/>
      <c r="AL155" s="218"/>
      <c r="AO155" s="218"/>
      <c r="AP155" s="218"/>
    </row>
    <row r="156" spans="26:42" x14ac:dyDescent="0.25">
      <c r="AD156" s="120"/>
      <c r="AE156" s="116"/>
      <c r="AF156" s="116"/>
      <c r="AG156" s="116"/>
      <c r="AH156" s="116"/>
      <c r="AI156" s="116"/>
      <c r="AJ156" s="116"/>
      <c r="AK156" s="116"/>
      <c r="AL156" s="218"/>
      <c r="AO156" s="218"/>
      <c r="AP156" s="218"/>
    </row>
    <row r="157" spans="26:42" x14ac:dyDescent="0.25">
      <c r="Z157" s="128" t="s">
        <v>76</v>
      </c>
      <c r="AA157" s="116" t="s">
        <v>77</v>
      </c>
      <c r="AB157" s="118" t="s">
        <v>678</v>
      </c>
      <c r="AC157" s="116"/>
      <c r="AD157" s="120"/>
      <c r="AE157" s="116"/>
      <c r="AF157" s="116"/>
      <c r="AG157" s="116"/>
      <c r="AH157" s="116"/>
      <c r="AI157" s="116"/>
      <c r="AJ157" s="116"/>
      <c r="AK157" s="116"/>
      <c r="AL157" s="218"/>
      <c r="AO157" s="218"/>
      <c r="AP157" s="218"/>
    </row>
    <row r="158" spans="26:42" x14ac:dyDescent="0.25">
      <c r="AA158" s="120"/>
      <c r="AB158" s="120" t="s">
        <v>49</v>
      </c>
      <c r="AC158" s="121" t="s">
        <v>50</v>
      </c>
      <c r="AD158" s="120"/>
      <c r="AE158" s="116"/>
      <c r="AF158" s="116"/>
      <c r="AG158" s="116"/>
      <c r="AH158" s="116"/>
      <c r="AI158" s="116"/>
      <c r="AJ158" s="116"/>
      <c r="AK158" s="116"/>
      <c r="AL158" s="218"/>
      <c r="AO158" s="218"/>
      <c r="AP158" s="218"/>
    </row>
    <row r="159" spans="26:42" x14ac:dyDescent="0.25">
      <c r="AD159" s="120"/>
      <c r="AE159" s="116"/>
      <c r="AF159" s="116"/>
      <c r="AG159" s="116"/>
      <c r="AH159" s="116"/>
      <c r="AI159" s="116"/>
      <c r="AJ159" s="116"/>
      <c r="AK159" s="116"/>
      <c r="AL159" s="218"/>
      <c r="AO159" s="218"/>
      <c r="AP159" s="218"/>
    </row>
    <row r="160" spans="26:42" x14ac:dyDescent="0.25">
      <c r="AD160" s="120"/>
      <c r="AE160" s="116"/>
      <c r="AF160" s="116"/>
      <c r="AG160" s="116"/>
      <c r="AH160" s="116"/>
      <c r="AI160" s="116"/>
      <c r="AJ160" s="116"/>
      <c r="AK160" s="116"/>
      <c r="AL160" s="218"/>
      <c r="AO160" s="218"/>
      <c r="AP160" s="218"/>
    </row>
    <row r="161" spans="1:42" x14ac:dyDescent="0.25">
      <c r="AD161" s="120"/>
      <c r="AE161" s="116"/>
      <c r="AF161" s="116"/>
      <c r="AG161" s="116"/>
      <c r="AH161" s="116"/>
      <c r="AI161" s="116"/>
      <c r="AJ161" s="116"/>
      <c r="AK161" s="116"/>
      <c r="AL161" s="218"/>
      <c r="AO161" s="218"/>
      <c r="AP161" s="218"/>
    </row>
    <row r="162" spans="1:42" x14ac:dyDescent="0.25">
      <c r="AD162" s="120"/>
      <c r="AE162" s="116"/>
      <c r="AF162" s="116"/>
      <c r="AG162" s="116"/>
      <c r="AH162" s="116"/>
      <c r="AI162" s="116"/>
      <c r="AJ162" s="116"/>
      <c r="AK162" s="116"/>
      <c r="AL162" s="218"/>
      <c r="AO162" s="218"/>
      <c r="AP162" s="218"/>
    </row>
    <row r="163" spans="1:42" x14ac:dyDescent="0.25">
      <c r="AD163" s="120"/>
      <c r="AE163" s="116"/>
      <c r="AF163" s="116"/>
      <c r="AG163" s="116"/>
      <c r="AH163" s="116"/>
      <c r="AI163" s="116"/>
      <c r="AJ163" s="116"/>
      <c r="AK163" s="116"/>
      <c r="AL163" s="218"/>
      <c r="AO163" s="218"/>
      <c r="AP163" s="218"/>
    </row>
    <row r="164" spans="1:42" x14ac:dyDescent="0.25">
      <c r="AD164" s="120"/>
      <c r="AE164" s="116"/>
      <c r="AF164" s="116"/>
      <c r="AG164" s="116"/>
      <c r="AH164" s="116"/>
      <c r="AI164" s="116"/>
      <c r="AJ164" s="116"/>
      <c r="AK164" s="116"/>
      <c r="AL164" s="218"/>
      <c r="AO164" s="218"/>
      <c r="AP164" s="218"/>
    </row>
    <row r="165" spans="1:42" x14ac:dyDescent="0.25">
      <c r="AA165" s="118" t="s">
        <v>78</v>
      </c>
      <c r="AB165" s="118" t="s">
        <v>678</v>
      </c>
      <c r="AC165" s="118"/>
      <c r="AD165" s="118" t="s">
        <v>678</v>
      </c>
      <c r="AE165" s="116">
        <f>('1'!F163*1000)/'1'!S163</f>
        <v>20.221579094843747</v>
      </c>
      <c r="AF165" s="116">
        <f>('1'!G163*1000)/'1'!T163</f>
        <v>19.152294106747163</v>
      </c>
      <c r="AG165" s="116">
        <f>('1'!H163*1000)/'1'!U163</f>
        <v>19.500663597457184</v>
      </c>
      <c r="AH165" s="116">
        <f>('1'!I163*1000)/'1'!V163</f>
        <v>15.964384081440928</v>
      </c>
      <c r="AI165" s="116">
        <f>('1'!J163*1000)/'1'!W163</f>
        <v>16.202716115228522</v>
      </c>
      <c r="AJ165" s="116">
        <f>('1'!K163*1000)/'1'!X163</f>
        <v>15.56896076979424</v>
      </c>
      <c r="AK165" s="116">
        <f>('1'!L163*1000)/'1'!Y163</f>
        <v>14.61900308326792</v>
      </c>
      <c r="AL165" s="116">
        <f>('1'!M163*1000)/'1'!Z163</f>
        <v>14.113552410697153</v>
      </c>
      <c r="AM165" s="116">
        <f>('1'!N163*1000)/'1'!AA163</f>
        <v>13.593112138624532</v>
      </c>
      <c r="AN165" s="116">
        <f>('1'!O163*1000)/'1'!AB163</f>
        <v>12.599428979347744</v>
      </c>
      <c r="AO165" s="116">
        <f>('1'!P163*1000)/'1'!AC163</f>
        <v>11.787523177705765</v>
      </c>
      <c r="AP165" s="116">
        <f>('1'!Q163*1000)/'1'!AD163</f>
        <v>11.014117545166027</v>
      </c>
    </row>
    <row r="166" spans="1:42" x14ac:dyDescent="0.25">
      <c r="AB166" s="120" t="s">
        <v>45</v>
      </c>
      <c r="AC166" s="121" t="s">
        <v>46</v>
      </c>
      <c r="AD166" s="120" t="s">
        <v>11</v>
      </c>
      <c r="AE166" s="116">
        <f>('1'!F164*1000)/'1'!S164</f>
        <v>46.033932497458231</v>
      </c>
      <c r="AF166" s="116">
        <f>('1'!G164*1000)/'1'!T164</f>
        <v>46.34039743417101</v>
      </c>
      <c r="AG166" s="116">
        <f>('1'!H164*1000)/'1'!U164</f>
        <v>47.402194150766732</v>
      </c>
      <c r="AH166" s="116">
        <f>('1'!I164*1000)/'1'!V164</f>
        <v>37.559810113774617</v>
      </c>
      <c r="AI166" s="116">
        <f>('1'!J164*1000)/'1'!W164</f>
        <v>41.363548270668311</v>
      </c>
      <c r="AJ166" s="116">
        <f>('1'!K164*1000)/'1'!X164</f>
        <v>40.713552451672612</v>
      </c>
      <c r="AK166" s="116">
        <f>('1'!L164*1000)/'1'!Y164</f>
        <v>38.107486837350137</v>
      </c>
      <c r="AL166" s="116">
        <f>('1'!M164*1000)/'1'!Z164</f>
        <v>35.462105493761626</v>
      </c>
      <c r="AM166" s="116">
        <f>('1'!N164*1000)/'1'!AA164</f>
        <v>34.971824712011752</v>
      </c>
      <c r="AN166" s="116">
        <f>('1'!O164*1000)/'1'!AB164</f>
        <v>32.592217695752176</v>
      </c>
      <c r="AO166" s="116">
        <f>('1'!P164*1000)/'1'!AC164</f>
        <v>31.097296866035105</v>
      </c>
      <c r="AP166" s="116">
        <f>('1'!Q164*1000)/'1'!AD164</f>
        <v>28.788795988241777</v>
      </c>
    </row>
    <row r="167" spans="1:42" x14ac:dyDescent="0.25">
      <c r="A167" s="70"/>
      <c r="AB167" s="120" t="s">
        <v>47</v>
      </c>
      <c r="AC167" s="121" t="s">
        <v>48</v>
      </c>
      <c r="AD167" s="120" t="s">
        <v>12</v>
      </c>
      <c r="AE167" s="116">
        <f>('1'!F165*1000)/'1'!S165</f>
        <v>10.692309963270167</v>
      </c>
      <c r="AF167" s="116">
        <f>('1'!G165*1000)/'1'!T165</f>
        <v>9.9418956216628125</v>
      </c>
      <c r="AG167" s="116">
        <f>('1'!H165*1000)/'1'!U165</f>
        <v>9.3409599992942614</v>
      </c>
      <c r="AH167" s="116">
        <f>('1'!I165*1000)/'1'!V165</f>
        <v>7.7464004252720695</v>
      </c>
      <c r="AI167" s="116">
        <f>('1'!J165*1000)/'1'!W165</f>
        <v>7.0578350429184393</v>
      </c>
      <c r="AJ167" s="116">
        <f>('1'!K165*1000)/'1'!X165</f>
        <v>7.0336266004898906</v>
      </c>
      <c r="AK167" s="116">
        <f>('1'!L165*1000)/'1'!Y165</f>
        <v>6.7946496565314884</v>
      </c>
      <c r="AL167" s="116">
        <f>('1'!M165*1000)/'1'!Z165</f>
        <v>7.0040545132864498</v>
      </c>
      <c r="AM167" s="116">
        <f>('1'!N165*1000)/'1'!AA165</f>
        <v>6.8552249630585491</v>
      </c>
      <c r="AN167" s="116">
        <f>('1'!O165*1000)/'1'!AB165</f>
        <v>5.9380561517032353</v>
      </c>
      <c r="AO167" s="116">
        <f>('1'!P165*1000)/'1'!AC165</f>
        <v>5.4043993966562551</v>
      </c>
      <c r="AP167" s="116">
        <f>('1'!Q165*1000)/'1'!AD165</f>
        <v>5.048244035314152</v>
      </c>
    </row>
    <row r="168" spans="1:42" x14ac:dyDescent="0.25">
      <c r="AB168" s="120" t="s">
        <v>49</v>
      </c>
      <c r="AC168" s="121" t="s">
        <v>50</v>
      </c>
      <c r="AD168" s="120" t="s">
        <v>13</v>
      </c>
      <c r="AE168" s="116">
        <f>('1'!F166*1000)/'1'!S166</f>
        <v>1.3583115072653025</v>
      </c>
      <c r="AF168" s="116">
        <f>('1'!G166*1000)/'1'!T166</f>
        <v>1.4263452998793245</v>
      </c>
      <c r="AG168" s="116">
        <f>('1'!H166*1000)/'1'!U166</f>
        <v>1.3316901394949996</v>
      </c>
      <c r="AH168" s="116">
        <f>('1'!I166*1000)/'1'!V166</f>
        <v>1.2176308176602897</v>
      </c>
      <c r="AI168" s="116">
        <f>('1'!J166*1000)/'1'!W166</f>
        <v>1.1610112615869872</v>
      </c>
      <c r="AJ168" s="116">
        <f>('1'!K166*1000)/'1'!X166</f>
        <v>1.0178073409237611</v>
      </c>
      <c r="AK168" s="116">
        <f>('1'!L166*1000)/'1'!Y166</f>
        <v>0.96008012467712045</v>
      </c>
      <c r="AL168" s="116">
        <f>('1'!M166*1000)/'1'!Z166</f>
        <v>0.93488803898073169</v>
      </c>
      <c r="AM168" s="116">
        <f>('1'!N166*1000)/'1'!AA166</f>
        <v>0.86185575023866834</v>
      </c>
      <c r="AN168" s="116">
        <f>('1'!O166*1000)/'1'!AB166</f>
        <v>0.79550012251661306</v>
      </c>
      <c r="AO168" s="116">
        <f>('1'!P166*1000)/'1'!AC166</f>
        <v>0.67027291945433265</v>
      </c>
      <c r="AP168" s="116">
        <f>('1'!Q166*1000)/'1'!AD166</f>
        <v>0.71600222751147191</v>
      </c>
    </row>
    <row r="169" spans="1:42" x14ac:dyDescent="0.25">
      <c r="AB169" s="120" t="s">
        <v>51</v>
      </c>
      <c r="AC169" s="121" t="s">
        <v>52</v>
      </c>
      <c r="AD169" s="120" t="s">
        <v>14</v>
      </c>
      <c r="AE169" s="119"/>
      <c r="AF169" s="119"/>
      <c r="AG169" s="119"/>
      <c r="AH169" s="119"/>
      <c r="AI169" s="119"/>
      <c r="AJ169" s="119"/>
      <c r="AK169" s="119"/>
      <c r="AL169" s="120"/>
    </row>
    <row r="170" spans="1:42" x14ac:dyDescent="0.25">
      <c r="AB170" s="122" t="s">
        <v>56</v>
      </c>
      <c r="AC170" s="123" t="s">
        <v>57</v>
      </c>
      <c r="AD170" s="120" t="s">
        <v>58</v>
      </c>
      <c r="AE170" s="119"/>
      <c r="AF170" s="119"/>
      <c r="AG170" s="119"/>
      <c r="AH170" s="119"/>
      <c r="AI170" s="119"/>
      <c r="AJ170" s="119"/>
      <c r="AK170" s="119"/>
    </row>
    <row r="171" spans="1:42" x14ac:dyDescent="0.25">
      <c r="AB171" s="122"/>
      <c r="AC171" s="123"/>
      <c r="AD171" s="120"/>
      <c r="AE171" s="119"/>
      <c r="AF171" s="119"/>
      <c r="AG171" s="119"/>
      <c r="AH171" s="119"/>
      <c r="AI171" s="119"/>
      <c r="AJ171" s="119"/>
      <c r="AK171" s="119"/>
    </row>
    <row r="172" spans="1:42" x14ac:dyDescent="0.25">
      <c r="AE172" s="120" t="s">
        <v>1042</v>
      </c>
    </row>
    <row r="173" spans="1:42" x14ac:dyDescent="0.25">
      <c r="AE173" s="120" t="s">
        <v>1043</v>
      </c>
    </row>
    <row r="174" spans="1:42" x14ac:dyDescent="0.25">
      <c r="AE174" s="257" t="s">
        <v>1060</v>
      </c>
    </row>
    <row r="175" spans="1:42" x14ac:dyDescent="0.25">
      <c r="AE175" s="258" t="s">
        <v>1061</v>
      </c>
    </row>
    <row r="176" spans="1:42" x14ac:dyDescent="0.25">
      <c r="AE176" s="205" t="s">
        <v>1102</v>
      </c>
    </row>
    <row r="177" spans="31:31" x14ac:dyDescent="0.25">
      <c r="AE177" s="215" t="s">
        <v>1103</v>
      </c>
    </row>
    <row r="178" spans="31:31" x14ac:dyDescent="0.25">
      <c r="AE178" s="205" t="s">
        <v>55</v>
      </c>
    </row>
    <row r="179" spans="31:31" x14ac:dyDescent="0.25">
      <c r="AE179" s="215" t="s">
        <v>1046</v>
      </c>
    </row>
  </sheetData>
  <hyperlinks>
    <hyperlink ref="A1" location="'Innehåll-Content'!A1" display="Tillbaka till innehåll - Back to content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O179"/>
  <sheetViews>
    <sheetView topLeftCell="R1" zoomScaleNormal="100" workbookViewId="0">
      <pane ySplit="7" topLeftCell="A153" activePane="bottomLeft" state="frozen"/>
      <selection pane="bottomLeft" activeCell="AE178" sqref="AE178"/>
    </sheetView>
  </sheetViews>
  <sheetFormatPr defaultColWidth="9.1796875" defaultRowHeight="12.5" x14ac:dyDescent="0.25"/>
  <cols>
    <col min="1" max="1" width="11" style="94" bestFit="1" customWidth="1"/>
    <col min="2" max="25" width="9.1796875" style="94"/>
    <col min="26" max="26" width="5.26953125" style="94" bestFit="1" customWidth="1"/>
    <col min="27" max="27" width="13.54296875" style="138" bestFit="1" customWidth="1"/>
    <col min="28" max="29" width="34.1796875" style="138" customWidth="1"/>
    <col min="30" max="30" width="22.26953125" style="94" bestFit="1" customWidth="1"/>
    <col min="31" max="39" width="6.26953125" style="94" customWidth="1"/>
    <col min="40" max="40" width="6.1796875" style="94" customWidth="1"/>
    <col min="41" max="41" width="6.54296875" style="94" customWidth="1"/>
    <col min="42" max="16384" width="9.1796875" style="94"/>
  </cols>
  <sheetData>
    <row r="1" spans="1:41" customFormat="1" ht="13" x14ac:dyDescent="0.3">
      <c r="A1" s="157" t="s">
        <v>693</v>
      </c>
      <c r="L1" s="94"/>
      <c r="M1" s="94"/>
    </row>
    <row r="2" spans="1:41" customFormat="1" x14ac:dyDescent="0.25">
      <c r="L2" s="94"/>
      <c r="M2" s="94"/>
    </row>
    <row r="3" spans="1:41" s="95" customFormat="1" ht="15.5" x14ac:dyDescent="0.35">
      <c r="A3" s="160" t="s">
        <v>1076</v>
      </c>
      <c r="B3" s="140"/>
      <c r="Z3" s="160" t="s">
        <v>1077</v>
      </c>
      <c r="AA3" s="139"/>
      <c r="AB3" s="140"/>
      <c r="AC3" s="141"/>
    </row>
    <row r="4" spans="1:41" s="95" customFormat="1" ht="15.5" x14ac:dyDescent="0.35">
      <c r="A4" s="161" t="s">
        <v>696</v>
      </c>
      <c r="B4" s="143"/>
      <c r="Z4" s="161" t="s">
        <v>1047</v>
      </c>
      <c r="AA4" s="142"/>
      <c r="AB4" s="143"/>
      <c r="AC4" s="141"/>
    </row>
    <row r="5" spans="1:41" s="95" customFormat="1" ht="15.5" x14ac:dyDescent="0.35">
      <c r="A5" s="161"/>
      <c r="B5" s="143"/>
      <c r="AA5" s="141"/>
      <c r="AB5" s="141"/>
      <c r="AC5" s="141"/>
      <c r="AE5" s="96"/>
    </row>
    <row r="6" spans="1:41" s="95" customFormat="1" ht="15.5" x14ac:dyDescent="0.35">
      <c r="A6" s="161"/>
      <c r="B6" s="143"/>
      <c r="Z6" s="97" t="s">
        <v>36</v>
      </c>
      <c r="AA6" s="144" t="s">
        <v>37</v>
      </c>
      <c r="AB6" s="144" t="s">
        <v>38</v>
      </c>
      <c r="AC6" s="144"/>
      <c r="AD6" s="97" t="s">
        <v>80</v>
      </c>
    </row>
    <row r="7" spans="1:41" s="95" customFormat="1" ht="15.5" x14ac:dyDescent="0.35">
      <c r="A7" s="161"/>
      <c r="B7" s="143"/>
      <c r="Z7" s="98" t="s">
        <v>39</v>
      </c>
      <c r="AA7" s="99" t="s">
        <v>40</v>
      </c>
      <c r="AB7" s="99"/>
      <c r="AC7" s="99" t="s">
        <v>41</v>
      </c>
      <c r="AD7" s="99" t="s">
        <v>79</v>
      </c>
      <c r="AE7" s="97">
        <v>2008</v>
      </c>
      <c r="AF7" s="97">
        <v>2009</v>
      </c>
      <c r="AG7" s="97">
        <v>2010</v>
      </c>
      <c r="AH7" s="97">
        <v>2011</v>
      </c>
      <c r="AI7" s="97">
        <v>2012</v>
      </c>
      <c r="AJ7" s="97">
        <v>2013</v>
      </c>
      <c r="AK7" s="97">
        <v>2014</v>
      </c>
      <c r="AL7" s="97">
        <v>2015</v>
      </c>
      <c r="AM7" s="97" t="s">
        <v>1057</v>
      </c>
      <c r="AN7" s="97">
        <v>2017</v>
      </c>
      <c r="AO7" s="97" t="s">
        <v>1054</v>
      </c>
    </row>
    <row r="8" spans="1:41" s="95" customFormat="1" x14ac:dyDescent="0.25">
      <c r="Z8" s="56" t="s">
        <v>10</v>
      </c>
      <c r="AA8" s="145" t="s">
        <v>35</v>
      </c>
      <c r="AB8" s="100" t="s">
        <v>678</v>
      </c>
      <c r="AC8" s="145"/>
      <c r="AD8" s="100" t="s">
        <v>678</v>
      </c>
      <c r="AE8" s="56">
        <f>'1'!F6/'1'!AF6</f>
        <v>9.2657846370555426</v>
      </c>
      <c r="AF8" s="56">
        <f>'1'!G6/'1'!AG6</f>
        <v>8.9983694842068189</v>
      </c>
      <c r="AG8" s="56">
        <f>'1'!H6/'1'!AH6</f>
        <v>8.6614913469133494</v>
      </c>
      <c r="AH8" s="56">
        <f>'1'!I6/'1'!AI6</f>
        <v>7.4406976250823149</v>
      </c>
      <c r="AI8" s="56">
        <f>'1'!J6/'1'!AJ6</f>
        <v>7.2450816280325894</v>
      </c>
      <c r="AJ8" s="56">
        <f>'1'!K6/'1'!AK6</f>
        <v>7.3376005926624046</v>
      </c>
      <c r="AK8" s="56">
        <f>'1'!L6/'1'!AL6</f>
        <v>7.485637042812173</v>
      </c>
      <c r="AL8" s="56">
        <f>'1'!M6/'1'!AM6</f>
        <v>8.0822029014624164</v>
      </c>
      <c r="AM8" s="56">
        <f>'1'!N6/'1'!AN6</f>
        <v>8.0773920918556819</v>
      </c>
      <c r="AN8" s="56">
        <f>'1'!O6/'1'!AO6</f>
        <v>7.2051106388205231</v>
      </c>
      <c r="AO8" s="56">
        <f>'1'!P6/'1'!AP6</f>
        <v>7.0234512134578084</v>
      </c>
    </row>
    <row r="9" spans="1:41" s="95" customFormat="1" x14ac:dyDescent="0.25">
      <c r="AA9" s="141"/>
      <c r="AB9" s="93" t="s">
        <v>45</v>
      </c>
      <c r="AC9" s="146" t="s">
        <v>46</v>
      </c>
      <c r="AD9" s="85" t="s">
        <v>11</v>
      </c>
      <c r="AE9" s="56">
        <f>'1'!F7/'1'!AF7</f>
        <v>19.745150407951538</v>
      </c>
      <c r="AF9" s="56">
        <f>'1'!G7/'1'!AG7</f>
        <v>18.911737790422503</v>
      </c>
      <c r="AG9" s="56">
        <f>'1'!H7/'1'!AH7</f>
        <v>20.540338788468649</v>
      </c>
      <c r="AH9" s="56">
        <f>'1'!I7/'1'!AI7</f>
        <v>16.937068595578587</v>
      </c>
      <c r="AI9" s="56">
        <f>'1'!J7/'1'!AJ7</f>
        <v>15.201506253904251</v>
      </c>
      <c r="AJ9" s="56">
        <f>'1'!K7/'1'!AK7</f>
        <v>15.285705223845364</v>
      </c>
      <c r="AK9" s="56">
        <f>'1'!L7/'1'!AL7</f>
        <v>14.601708524830212</v>
      </c>
      <c r="AL9" s="56">
        <f>'1'!M7/'1'!AM7</f>
        <v>15.147848685412274</v>
      </c>
      <c r="AM9" s="56">
        <f>'1'!N7/'1'!AN7</f>
        <v>13.93284704301977</v>
      </c>
      <c r="AN9" s="56">
        <f>'1'!O7/'1'!AO7</f>
        <v>12.501937328338233</v>
      </c>
      <c r="AO9" s="56">
        <f>'1'!P7/'1'!AP7</f>
        <v>12.356854036666409</v>
      </c>
    </row>
    <row r="10" spans="1:41" x14ac:dyDescent="0.25">
      <c r="A10" s="95"/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AB10" s="68" t="s">
        <v>47</v>
      </c>
      <c r="AC10" s="57" t="s">
        <v>48</v>
      </c>
      <c r="AD10" s="70" t="s">
        <v>12</v>
      </c>
      <c r="AE10" s="56">
        <f>'1'!F8/'1'!AF8</f>
        <v>7.7830484522170389</v>
      </c>
      <c r="AF10" s="56">
        <f>'1'!G8/'1'!AG8</f>
        <v>7.481071761162478</v>
      </c>
      <c r="AG10" s="56">
        <f>'1'!H8/'1'!AH8</f>
        <v>6.7320814795115194</v>
      </c>
      <c r="AH10" s="56">
        <f>'1'!I8/'1'!AI8</f>
        <v>5.7118954833832181</v>
      </c>
      <c r="AI10" s="56">
        <f>'1'!J8/'1'!AJ8</f>
        <v>5.8851818055229499</v>
      </c>
      <c r="AJ10" s="56">
        <f>'1'!K8/'1'!AK8</f>
        <v>6.1488661745636177</v>
      </c>
      <c r="AK10" s="56">
        <f>'1'!L8/'1'!AL8</f>
        <v>6.4948523482857521</v>
      </c>
      <c r="AL10" s="56">
        <f>'1'!M8/'1'!AM8</f>
        <v>7.3399183655986295</v>
      </c>
      <c r="AM10" s="56">
        <f>'1'!N8/'1'!AN8</f>
        <v>7.6685265987610522</v>
      </c>
      <c r="AN10" s="56">
        <f>'1'!O8/'1'!AO8</f>
        <v>6.6552049030461191</v>
      </c>
      <c r="AO10" s="56">
        <f>'1'!P8/'1'!AP8</f>
        <v>6.4902898405890532</v>
      </c>
    </row>
    <row r="11" spans="1:41" x14ac:dyDescent="0.25">
      <c r="A11" s="95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AB11" s="68" t="s">
        <v>49</v>
      </c>
      <c r="AC11" s="57" t="s">
        <v>50</v>
      </c>
      <c r="AD11" s="70" t="s">
        <v>13</v>
      </c>
      <c r="AE11" s="56">
        <f>'1'!F9/'1'!AF9</f>
        <v>0.46801771243959883</v>
      </c>
      <c r="AF11" s="56">
        <f>'1'!G9/'1'!AG9</f>
        <v>0.51429069039573161</v>
      </c>
      <c r="AG11" s="56">
        <f>'1'!H9/'1'!AH9</f>
        <v>0.49346107287698354</v>
      </c>
      <c r="AH11" s="56">
        <f>'1'!I9/'1'!AI9</f>
        <v>0.46751928277254357</v>
      </c>
      <c r="AI11" s="56">
        <f>'1'!J9/'1'!AJ9</f>
        <v>0.47334618056677236</v>
      </c>
      <c r="AJ11" s="56">
        <f>'1'!K9/'1'!AK9</f>
        <v>0.4199706728727402</v>
      </c>
      <c r="AK11" s="56">
        <f>'1'!L9/'1'!AL9</f>
        <v>0.41520298679819523</v>
      </c>
      <c r="AL11" s="56">
        <f>'1'!M9/'1'!AM9</f>
        <v>0.40393375516194968</v>
      </c>
      <c r="AM11" s="56">
        <f>'1'!N9/'1'!AN9</f>
        <v>0.3971193401004654</v>
      </c>
      <c r="AN11" s="56">
        <f>'1'!O9/'1'!AO9</f>
        <v>0.37367145072870733</v>
      </c>
      <c r="AO11" s="56">
        <f>'1'!P9/'1'!AP9</f>
        <v>0.32191876436815586</v>
      </c>
    </row>
    <row r="12" spans="1:41" x14ac:dyDescent="0.25">
      <c r="A12" s="95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AB12" s="68" t="s">
        <v>51</v>
      </c>
      <c r="AC12" s="57" t="s">
        <v>52</v>
      </c>
      <c r="AD12" s="70" t="s">
        <v>14</v>
      </c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</row>
    <row r="13" spans="1:41" x14ac:dyDescent="0.25">
      <c r="AB13" s="147" t="s">
        <v>56</v>
      </c>
      <c r="AC13" s="148" t="s">
        <v>57</v>
      </c>
      <c r="AD13" s="70" t="s">
        <v>58</v>
      </c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</row>
    <row r="14" spans="1:41" x14ac:dyDescent="0.25">
      <c r="Z14" s="73"/>
      <c r="AA14" s="148"/>
      <c r="AB14" s="148"/>
      <c r="AC14" s="148"/>
      <c r="AD14" s="70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</row>
    <row r="15" spans="1:41" x14ac:dyDescent="0.25">
      <c r="Z15" s="20" t="s">
        <v>15</v>
      </c>
      <c r="AA15" s="149" t="s">
        <v>42</v>
      </c>
      <c r="AB15" s="100" t="s">
        <v>678</v>
      </c>
      <c r="AC15" s="149"/>
      <c r="AD15" s="69" t="s">
        <v>678</v>
      </c>
      <c r="AE15" s="56">
        <f>'1'!F13/'1'!AF13</f>
        <v>9.9151078389726024</v>
      </c>
      <c r="AF15" s="56">
        <f>'1'!G13/'1'!AG13</f>
        <v>9.7418198411432293</v>
      </c>
      <c r="AG15" s="56">
        <f>'1'!H13/'1'!AH13</f>
        <v>12.639350853560572</v>
      </c>
      <c r="AH15" s="56">
        <f>'1'!I13/'1'!AI13</f>
        <v>10.879642305181671</v>
      </c>
      <c r="AI15" s="56">
        <f>'1'!J13/'1'!AJ13</f>
        <v>9.9452683224567053</v>
      </c>
      <c r="AJ15" s="56">
        <f>'1'!K13/'1'!AK13</f>
        <v>9.8172149441010905</v>
      </c>
      <c r="AK15" s="56">
        <f>'1'!L13/'1'!AL13</f>
        <v>8.952143929390374</v>
      </c>
      <c r="AL15" s="56">
        <f>'1'!M13/'1'!AM13</f>
        <v>8.7667304199226308</v>
      </c>
      <c r="AM15" s="56">
        <f>'1'!N13/'1'!AN13</f>
        <v>8.6396901123613201</v>
      </c>
      <c r="AN15" s="56">
        <f>'1'!O13/'1'!AO13</f>
        <v>7.962247436432949</v>
      </c>
      <c r="AO15" s="56">
        <f>'1'!P13/'1'!AP13</f>
        <v>8.2564690750980123</v>
      </c>
    </row>
    <row r="16" spans="1:41" x14ac:dyDescent="0.25">
      <c r="AB16" s="68" t="s">
        <v>45</v>
      </c>
      <c r="AC16" s="57" t="s">
        <v>46</v>
      </c>
      <c r="AD16" s="70" t="s">
        <v>11</v>
      </c>
      <c r="AE16" s="56">
        <f>'1'!F14/'1'!AF14</f>
        <v>26.28727207209942</v>
      </c>
      <c r="AF16" s="56">
        <f>'1'!G14/'1'!AG14</f>
        <v>26.872380675444898</v>
      </c>
      <c r="AG16" s="56">
        <f>'1'!H14/'1'!AH14</f>
        <v>41.761380999290573</v>
      </c>
      <c r="AH16" s="56">
        <f>'1'!I14/'1'!AI14</f>
        <v>33.449184813051886</v>
      </c>
      <c r="AI16" s="56">
        <f>'1'!J14/'1'!AJ14</f>
        <v>30.312836741056277</v>
      </c>
      <c r="AJ16" s="56">
        <f>'1'!K14/'1'!AK14</f>
        <v>30.689276712301531</v>
      </c>
      <c r="AK16" s="56">
        <f>'1'!L14/'1'!AL14</f>
        <v>27.41260223961423</v>
      </c>
      <c r="AL16" s="56">
        <f>'1'!M14/'1'!AM14</f>
        <v>27.0406787237937</v>
      </c>
      <c r="AM16" s="56">
        <f>'1'!N14/'1'!AN14</f>
        <v>28.375745014781</v>
      </c>
      <c r="AN16" s="56">
        <f>'1'!O14/'1'!AO14</f>
        <v>25.482084095435905</v>
      </c>
      <c r="AO16" s="56">
        <f>'1'!P14/'1'!AP14</f>
        <v>27.630858851536313</v>
      </c>
    </row>
    <row r="17" spans="26:41" x14ac:dyDescent="0.25">
      <c r="AB17" s="68" t="s">
        <v>47</v>
      </c>
      <c r="AC17" s="57" t="s">
        <v>48</v>
      </c>
      <c r="AD17" s="70" t="s">
        <v>12</v>
      </c>
      <c r="AE17" s="56">
        <f>'1'!F15/'1'!AF15</f>
        <v>4.1770042472327491</v>
      </c>
      <c r="AF17" s="56">
        <f>'1'!G15/'1'!AG15</f>
        <v>3.8350523048089631</v>
      </c>
      <c r="AG17" s="56">
        <f>'1'!H15/'1'!AH15</f>
        <v>3.8993051500545945</v>
      </c>
      <c r="AH17" s="56">
        <f>'1'!I15/'1'!AI15</f>
        <v>3.6814330099833854</v>
      </c>
      <c r="AI17" s="56">
        <f>'1'!J15/'1'!AJ15</f>
        <v>3.2869255756086586</v>
      </c>
      <c r="AJ17" s="56">
        <f>'1'!K15/'1'!AK15</f>
        <v>3.1260863199255242</v>
      </c>
      <c r="AK17" s="56">
        <f>'1'!L15/'1'!AL15</f>
        <v>2.9379954165912476</v>
      </c>
      <c r="AL17" s="56">
        <f>'1'!M15/'1'!AM15</f>
        <v>2.7151800082894719</v>
      </c>
      <c r="AM17" s="56">
        <f>'1'!N15/'1'!AN15</f>
        <v>2.3878334900695757</v>
      </c>
      <c r="AN17" s="56">
        <f>'1'!O15/'1'!AO15</f>
        <v>2.3104162563111954</v>
      </c>
      <c r="AO17" s="56">
        <f>'1'!P15/'1'!AP15</f>
        <v>2.25053190719593</v>
      </c>
    </row>
    <row r="18" spans="26:41" x14ac:dyDescent="0.25">
      <c r="AB18" s="68" t="s">
        <v>49</v>
      </c>
      <c r="AC18" s="57" t="s">
        <v>50</v>
      </c>
      <c r="AD18" s="70" t="s">
        <v>13</v>
      </c>
      <c r="AE18" s="56">
        <f>'1'!F16/'1'!AF16</f>
        <v>0.32810164950213111</v>
      </c>
      <c r="AF18" s="56">
        <f>'1'!G16/'1'!AG16</f>
        <v>0.31737472769629049</v>
      </c>
      <c r="AG18" s="56">
        <f>'1'!H16/'1'!AH16</f>
        <v>0.32091600836949763</v>
      </c>
      <c r="AH18" s="56">
        <f>'1'!I16/'1'!AI16</f>
        <v>0.30268487188881732</v>
      </c>
      <c r="AI18" s="56">
        <f>'1'!J16/'1'!AJ16</f>
        <v>0.30263099401123655</v>
      </c>
      <c r="AJ18" s="56">
        <f>'1'!K16/'1'!AK16</f>
        <v>0.26738508724018401</v>
      </c>
      <c r="AK18" s="56">
        <f>'1'!L16/'1'!AL16</f>
        <v>0.24796585551506525</v>
      </c>
      <c r="AL18" s="56">
        <f>'1'!M16/'1'!AM16</f>
        <v>0.27204830262020085</v>
      </c>
      <c r="AM18" s="56">
        <f>'1'!N16/'1'!AN16</f>
        <v>0.25984547209396724</v>
      </c>
      <c r="AN18" s="56">
        <f>'1'!O16/'1'!AO16</f>
        <v>0.23726893734768584</v>
      </c>
      <c r="AO18" s="56">
        <f>'1'!P16/'1'!AP16</f>
        <v>0.20263416483509228</v>
      </c>
    </row>
    <row r="19" spans="26:41" x14ac:dyDescent="0.25">
      <c r="AB19" s="68" t="s">
        <v>51</v>
      </c>
      <c r="AC19" s="57" t="s">
        <v>52</v>
      </c>
      <c r="AD19" s="70" t="s">
        <v>14</v>
      </c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</row>
    <row r="20" spans="26:41" x14ac:dyDescent="0.25">
      <c r="AB20" s="147" t="s">
        <v>56</v>
      </c>
      <c r="AC20" s="148" t="s">
        <v>57</v>
      </c>
      <c r="AD20" s="70" t="s">
        <v>58</v>
      </c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</row>
    <row r="21" spans="26:41" x14ac:dyDescent="0.25">
      <c r="Z21" s="73"/>
      <c r="AA21" s="148"/>
      <c r="AB21" s="148"/>
      <c r="AC21" s="148"/>
      <c r="AD21" s="70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</row>
    <row r="22" spans="26:41" x14ac:dyDescent="0.25">
      <c r="Z22" s="20" t="s">
        <v>16</v>
      </c>
      <c r="AA22" s="149" t="s">
        <v>43</v>
      </c>
      <c r="AB22" s="100" t="s">
        <v>678</v>
      </c>
      <c r="AC22" s="149"/>
      <c r="AD22" s="69" t="s">
        <v>678</v>
      </c>
      <c r="AE22" s="56">
        <f>'1'!F20/'1'!AF20</f>
        <v>31.423710916955777</v>
      </c>
      <c r="AF22" s="56">
        <f>'1'!G20/'1'!AG20</f>
        <v>19.721124824321663</v>
      </c>
      <c r="AG22" s="56">
        <f>'1'!H20/'1'!AH20</f>
        <v>29.169662831602807</v>
      </c>
      <c r="AH22" s="56">
        <f>'1'!I20/'1'!AI20</f>
        <v>26.418096333809125</v>
      </c>
      <c r="AI22" s="56">
        <f>'1'!J20/'1'!AJ20</f>
        <v>21.488949128451715</v>
      </c>
      <c r="AJ22" s="56">
        <f>'1'!K20/'1'!AK20</f>
        <v>22.029464023366621</v>
      </c>
      <c r="AK22" s="56">
        <f>'1'!L20/'1'!AL20</f>
        <v>22.673014993404426</v>
      </c>
      <c r="AL22" s="56">
        <f>'1'!M20/'1'!AM20</f>
        <v>28.515329907435156</v>
      </c>
      <c r="AM22" s="56">
        <f>'1'!N20/'1'!AN20</f>
        <v>21.307308137669999</v>
      </c>
      <c r="AN22" s="56">
        <f>'1'!O20/'1'!AO20</f>
        <v>21.333361707457311</v>
      </c>
      <c r="AO22" s="56">
        <f>'1'!P20/'1'!AP20</f>
        <v>20.381390990728683</v>
      </c>
    </row>
    <row r="23" spans="26:41" x14ac:dyDescent="0.25">
      <c r="AB23" s="68" t="s">
        <v>45</v>
      </c>
      <c r="AC23" s="57" t="s">
        <v>46</v>
      </c>
      <c r="AD23" s="70" t="s">
        <v>11</v>
      </c>
      <c r="AE23" s="56">
        <f>'1'!F21/'1'!AF21</f>
        <v>86.938438518751639</v>
      </c>
      <c r="AF23" s="56">
        <f>'1'!G21/'1'!AG21</f>
        <v>51.493542340199348</v>
      </c>
      <c r="AG23" s="56">
        <f>'1'!H21/'1'!AH21</f>
        <v>84.244686400875807</v>
      </c>
      <c r="AH23" s="56">
        <f>'1'!I21/'1'!AI21</f>
        <v>74.844160750713172</v>
      </c>
      <c r="AI23" s="56">
        <f>'1'!J21/'1'!AJ21</f>
        <v>60.627890442786772</v>
      </c>
      <c r="AJ23" s="56">
        <f>'1'!K21/'1'!AK21</f>
        <v>63.713482704799674</v>
      </c>
      <c r="AK23" s="56">
        <f>'1'!L21/'1'!AL21</f>
        <v>67.269301456287394</v>
      </c>
      <c r="AL23" s="56">
        <f>'1'!M21/'1'!AM21</f>
        <v>89.686179529590618</v>
      </c>
      <c r="AM23" s="56">
        <f>'1'!N21/'1'!AN21</f>
        <v>66.884065865599666</v>
      </c>
      <c r="AN23" s="56">
        <f>'1'!O21/'1'!AO21</f>
        <v>67.148452901312822</v>
      </c>
      <c r="AO23" s="56">
        <f>'1'!P21/'1'!AP21</f>
        <v>63.821371419355664</v>
      </c>
    </row>
    <row r="24" spans="26:41" x14ac:dyDescent="0.25">
      <c r="AB24" s="68" t="s">
        <v>47</v>
      </c>
      <c r="AC24" s="57" t="s">
        <v>48</v>
      </c>
      <c r="AD24" s="70" t="s">
        <v>12</v>
      </c>
      <c r="AE24" s="56">
        <f>'1'!F22/'1'!AF22</f>
        <v>4.8743920365290476</v>
      </c>
      <c r="AF24" s="56">
        <f>'1'!G22/'1'!AG22</f>
        <v>4.4994587092451441</v>
      </c>
      <c r="AG24" s="56">
        <f>'1'!H22/'1'!AH22</f>
        <v>4.4383895512876697</v>
      </c>
      <c r="AH24" s="56">
        <f>'1'!I22/'1'!AI22</f>
        <v>4.2464618750124759</v>
      </c>
      <c r="AI24" s="56">
        <f>'1'!J22/'1'!AJ22</f>
        <v>3.6817775491562683</v>
      </c>
      <c r="AJ24" s="56">
        <f>'1'!K22/'1'!AK22</f>
        <v>3.5758678237681818</v>
      </c>
      <c r="AK24" s="56">
        <f>'1'!L22/'1'!AL22</f>
        <v>3.4234017588702184</v>
      </c>
      <c r="AL24" s="56">
        <f>'1'!M22/'1'!AM22</f>
        <v>3.3411932147812737</v>
      </c>
      <c r="AM24" s="56">
        <f>'1'!N22/'1'!AN22</f>
        <v>2.9983050891210441</v>
      </c>
      <c r="AN24" s="56">
        <f>'1'!O22/'1'!AO22</f>
        <v>2.8102099698376919</v>
      </c>
      <c r="AO24" s="56">
        <f>'1'!P22/'1'!AP22</f>
        <v>2.7713246314091875</v>
      </c>
    </row>
    <row r="25" spans="26:41" x14ac:dyDescent="0.25">
      <c r="AB25" s="68" t="s">
        <v>49</v>
      </c>
      <c r="AC25" s="57" t="s">
        <v>50</v>
      </c>
      <c r="AD25" s="70" t="s">
        <v>13</v>
      </c>
      <c r="AE25" s="56">
        <f>'1'!F23/'1'!AF23</f>
        <v>0.49312566429552673</v>
      </c>
      <c r="AF25" s="56">
        <f>'1'!G23/'1'!AG23</f>
        <v>0.48677847689497411</v>
      </c>
      <c r="AG25" s="56">
        <f>'1'!H23/'1'!AH23</f>
        <v>0.51248243812724137</v>
      </c>
      <c r="AH25" s="56">
        <f>'1'!I23/'1'!AI23</f>
        <v>0.49372617055664286</v>
      </c>
      <c r="AI25" s="56">
        <f>'1'!J23/'1'!AJ23</f>
        <v>0.51633883584215179</v>
      </c>
      <c r="AJ25" s="56">
        <f>'1'!K23/'1'!AK23</f>
        <v>0.45183539060236139</v>
      </c>
      <c r="AK25" s="56">
        <f>'1'!L23/'1'!AL23</f>
        <v>0.41832050594689829</v>
      </c>
      <c r="AL25" s="56">
        <f>'1'!M23/'1'!AM23</f>
        <v>0.40192464325336563</v>
      </c>
      <c r="AM25" s="56">
        <f>'1'!N23/'1'!AN23</f>
        <v>0.38189963166629676</v>
      </c>
      <c r="AN25" s="56">
        <f>'1'!O23/'1'!AO23</f>
        <v>0.34542536422906189</v>
      </c>
      <c r="AO25" s="56">
        <f>'1'!P23/'1'!AP23</f>
        <v>0.28957670557243398</v>
      </c>
    </row>
    <row r="26" spans="26:41" x14ac:dyDescent="0.25">
      <c r="AB26" s="68" t="s">
        <v>51</v>
      </c>
      <c r="AC26" s="57" t="s">
        <v>52</v>
      </c>
      <c r="AD26" s="70" t="s">
        <v>14</v>
      </c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</row>
    <row r="27" spans="26:41" x14ac:dyDescent="0.25">
      <c r="AB27" s="147" t="s">
        <v>56</v>
      </c>
      <c r="AC27" s="148" t="s">
        <v>57</v>
      </c>
      <c r="AD27" s="70" t="s">
        <v>58</v>
      </c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</row>
    <row r="28" spans="26:41" x14ac:dyDescent="0.25">
      <c r="Z28" s="68"/>
      <c r="AA28" s="57"/>
      <c r="AB28" s="57"/>
      <c r="AC28" s="57"/>
      <c r="AD28" s="70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</row>
    <row r="29" spans="26:41" x14ac:dyDescent="0.25">
      <c r="Z29" s="20" t="s">
        <v>17</v>
      </c>
      <c r="AA29" s="149" t="s">
        <v>44</v>
      </c>
      <c r="AB29" s="100" t="s">
        <v>678</v>
      </c>
      <c r="AC29" s="149"/>
      <c r="AD29" s="69" t="s">
        <v>678</v>
      </c>
      <c r="AE29" s="56">
        <f>'1'!F27/'1'!AF27</f>
        <v>11.939637205972844</v>
      </c>
      <c r="AF29" s="56">
        <f>'1'!G27/'1'!AG27</f>
        <v>12.014816112044052</v>
      </c>
      <c r="AG29" s="56">
        <f>'1'!H27/'1'!AH27</f>
        <v>12.349110596175016</v>
      </c>
      <c r="AH29" s="56">
        <f>'1'!I27/'1'!AI27</f>
        <v>10.915421664252063</v>
      </c>
      <c r="AI29" s="56">
        <f>'1'!J27/'1'!AJ27</f>
        <v>10.835999602738084</v>
      </c>
      <c r="AJ29" s="56">
        <f>'1'!K27/'1'!AK27</f>
        <v>10.34905588272656</v>
      </c>
      <c r="AK29" s="56">
        <f>'1'!L27/'1'!AL27</f>
        <v>9.5252506944794106</v>
      </c>
      <c r="AL29" s="56">
        <f>'1'!M27/'1'!AM27</f>
        <v>9.5100154595958006</v>
      </c>
      <c r="AM29" s="56">
        <f>'1'!N27/'1'!AN27</f>
        <v>9.4058147059440635</v>
      </c>
      <c r="AN29" s="56">
        <f>'1'!O27/'1'!AO27</f>
        <v>8.9191113664899131</v>
      </c>
      <c r="AO29" s="56">
        <f>'1'!P27/'1'!AP27</f>
        <v>8.5229304203375662</v>
      </c>
    </row>
    <row r="30" spans="26:41" x14ac:dyDescent="0.25">
      <c r="Z30" s="70"/>
      <c r="AA30" s="57"/>
      <c r="AB30" s="68" t="s">
        <v>45</v>
      </c>
      <c r="AC30" s="57" t="s">
        <v>46</v>
      </c>
      <c r="AD30" s="70" t="s">
        <v>11</v>
      </c>
      <c r="AE30" s="56">
        <f>'1'!F28/'1'!AF28</f>
        <v>24.005179458020105</v>
      </c>
      <c r="AF30" s="56">
        <f>'1'!G28/'1'!AG28</f>
        <v>24.451694505626314</v>
      </c>
      <c r="AG30" s="56">
        <f>'1'!H28/'1'!AH28</f>
        <v>27.357702622573989</v>
      </c>
      <c r="AH30" s="56">
        <f>'1'!I28/'1'!AI28</f>
        <v>24.947207637444588</v>
      </c>
      <c r="AI30" s="56">
        <f>'1'!J28/'1'!AJ28</f>
        <v>25.663532054345318</v>
      </c>
      <c r="AJ30" s="56">
        <f>'1'!K28/'1'!AK28</f>
        <v>24.857703787528731</v>
      </c>
      <c r="AK30" s="56">
        <f>'1'!L28/'1'!AL28</f>
        <v>22.500005329262738</v>
      </c>
      <c r="AL30" s="56">
        <f>'1'!M28/'1'!AM28</f>
        <v>23.149961922001907</v>
      </c>
      <c r="AM30" s="56">
        <f>'1'!N28/'1'!AN28</f>
        <v>24.643781194651151</v>
      </c>
      <c r="AN30" s="56">
        <f>'1'!O28/'1'!AO28</f>
        <v>22.981215087653975</v>
      </c>
      <c r="AO30" s="56">
        <f>'1'!P28/'1'!AP28</f>
        <v>22.481552311879128</v>
      </c>
    </row>
    <row r="31" spans="26:41" x14ac:dyDescent="0.25">
      <c r="Z31" s="70"/>
      <c r="AA31" s="57"/>
      <c r="AB31" s="68" t="s">
        <v>47</v>
      </c>
      <c r="AC31" s="57" t="s">
        <v>48</v>
      </c>
      <c r="AD31" s="70" t="s">
        <v>12</v>
      </c>
      <c r="AE31" s="56">
        <f>'1'!F29/'1'!AF29</f>
        <v>5.4417800246575734</v>
      </c>
      <c r="AF31" s="56">
        <f>'1'!G29/'1'!AG29</f>
        <v>5.4276297186352522</v>
      </c>
      <c r="AG31" s="56">
        <f>'1'!H29/'1'!AH29</f>
        <v>5.1567875138718069</v>
      </c>
      <c r="AH31" s="56">
        <f>'1'!I29/'1'!AI29</f>
        <v>3.7812274131973651</v>
      </c>
      <c r="AI31" s="56">
        <f>'1'!J29/'1'!AJ29</f>
        <v>3.5527209903057417</v>
      </c>
      <c r="AJ31" s="56">
        <f>'1'!K29/'1'!AK29</f>
        <v>3.2242742502791719</v>
      </c>
      <c r="AK31" s="56">
        <f>'1'!L29/'1'!AL29</f>
        <v>2.9227746464936923</v>
      </c>
      <c r="AL31" s="56">
        <f>'1'!M29/'1'!AM29</f>
        <v>2.7553799897748443</v>
      </c>
      <c r="AM31" s="56">
        <f>'1'!N29/'1'!AN29</f>
        <v>2.3648820269657529</v>
      </c>
      <c r="AN31" s="56">
        <f>'1'!O29/'1'!AO29</f>
        <v>2.1617188336949344</v>
      </c>
      <c r="AO31" s="56">
        <f>'1'!P29/'1'!AP29</f>
        <v>2.0503157546851876</v>
      </c>
    </row>
    <row r="32" spans="26:41" x14ac:dyDescent="0.25">
      <c r="Z32" s="70"/>
      <c r="AA32" s="57"/>
      <c r="AB32" s="68" t="s">
        <v>49</v>
      </c>
      <c r="AC32" s="57" t="s">
        <v>50</v>
      </c>
      <c r="AD32" s="70" t="s">
        <v>13</v>
      </c>
      <c r="AE32" s="56">
        <f>'1'!F30/'1'!AF30</f>
        <v>1.1885375826968867</v>
      </c>
      <c r="AF32" s="56">
        <f>'1'!G30/'1'!AG30</f>
        <v>1.1628752949898287</v>
      </c>
      <c r="AG32" s="56">
        <f>'1'!H30/'1'!AH30</f>
        <v>0.95241297443786688</v>
      </c>
      <c r="AH32" s="56">
        <f>'1'!I30/'1'!AI30</f>
        <v>0.95397561651952589</v>
      </c>
      <c r="AI32" s="56">
        <f>'1'!J30/'1'!AJ30</f>
        <v>0.90123135741561722</v>
      </c>
      <c r="AJ32" s="56">
        <f>'1'!K30/'1'!AK30</f>
        <v>0.79194134727223187</v>
      </c>
      <c r="AK32" s="56">
        <f>'1'!L30/'1'!AL30</f>
        <v>0.78895692199009082</v>
      </c>
      <c r="AL32" s="56">
        <f>'1'!M30/'1'!AM30</f>
        <v>0.86097070190971126</v>
      </c>
      <c r="AM32" s="56">
        <f>'1'!N30/'1'!AN30</f>
        <v>0.76089609512862943</v>
      </c>
      <c r="AN32" s="56">
        <f>'1'!O30/'1'!AO30</f>
        <v>0.77926630463692448</v>
      </c>
      <c r="AO32" s="56">
        <f>'1'!P30/'1'!AP30</f>
        <v>0.65343889475626293</v>
      </c>
    </row>
    <row r="33" spans="26:41" x14ac:dyDescent="0.25">
      <c r="Z33" s="68"/>
      <c r="AA33" s="57"/>
      <c r="AB33" s="68" t="s">
        <v>51</v>
      </c>
      <c r="AC33" s="57" t="s">
        <v>52</v>
      </c>
      <c r="AD33" s="70" t="s">
        <v>14</v>
      </c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</row>
    <row r="34" spans="26:41" x14ac:dyDescent="0.25">
      <c r="Z34" s="73"/>
      <c r="AA34" s="148"/>
      <c r="AB34" s="147" t="s">
        <v>56</v>
      </c>
      <c r="AC34" s="148" t="s">
        <v>57</v>
      </c>
      <c r="AD34" s="70" t="s">
        <v>58</v>
      </c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</row>
    <row r="35" spans="26:41" x14ac:dyDescent="0.25">
      <c r="Z35" s="68"/>
      <c r="AA35" s="57"/>
      <c r="AB35" s="57"/>
      <c r="AC35" s="57"/>
      <c r="AD35" s="70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</row>
    <row r="36" spans="26:41" x14ac:dyDescent="0.25">
      <c r="Z36" s="34" t="s">
        <v>18</v>
      </c>
      <c r="AA36" s="133" t="s">
        <v>59</v>
      </c>
      <c r="AB36" s="100" t="s">
        <v>678</v>
      </c>
      <c r="AC36" s="133"/>
      <c r="AD36" s="69" t="s">
        <v>678</v>
      </c>
      <c r="AE36" s="56">
        <f>'1'!F34/'1'!AF34</f>
        <v>10.446909627596135</v>
      </c>
      <c r="AF36" s="56">
        <f>'1'!G34/'1'!AG34</f>
        <v>10.84945748642399</v>
      </c>
      <c r="AG36" s="56">
        <f>'1'!H34/'1'!AH34</f>
        <v>11.035047391918193</v>
      </c>
      <c r="AH36" s="56">
        <f>'1'!I34/'1'!AI34</f>
        <v>10.045791875421672</v>
      </c>
      <c r="AI36" s="56">
        <f>'1'!J34/'1'!AJ34</f>
        <v>9.7813977737025812</v>
      </c>
      <c r="AJ36" s="56">
        <f>'1'!K34/'1'!AK34</f>
        <v>9.7543614561632914</v>
      </c>
      <c r="AK36" s="56">
        <f>'1'!L34/'1'!AL34</f>
        <v>9.2961462827254344</v>
      </c>
      <c r="AL36" s="56">
        <f>'1'!M34/'1'!AM34</f>
        <v>9.0129726016527183</v>
      </c>
      <c r="AM36" s="56">
        <f>'1'!N34/'1'!AN34</f>
        <v>8.3972139064611255</v>
      </c>
      <c r="AN36" s="56">
        <f>'1'!O34/'1'!AO34</f>
        <v>8.2730239282825764</v>
      </c>
      <c r="AO36" s="56">
        <f>'1'!P34/'1'!AP34</f>
        <v>7.8796459433838759</v>
      </c>
    </row>
    <row r="37" spans="26:41" x14ac:dyDescent="0.25">
      <c r="Z37" s="70"/>
      <c r="AA37" s="57"/>
      <c r="AB37" s="68" t="s">
        <v>45</v>
      </c>
      <c r="AC37" s="57" t="s">
        <v>46</v>
      </c>
      <c r="AD37" s="70" t="s">
        <v>11</v>
      </c>
      <c r="AE37" s="56">
        <f>'1'!F35/'1'!AF35</f>
        <v>16.323762410469676</v>
      </c>
      <c r="AF37" s="56">
        <f>'1'!G35/'1'!AG35</f>
        <v>18.306027586518297</v>
      </c>
      <c r="AG37" s="56">
        <f>'1'!H35/'1'!AH35</f>
        <v>18.487316733637222</v>
      </c>
      <c r="AH37" s="56">
        <f>'1'!I35/'1'!AI35</f>
        <v>16.172597329172369</v>
      </c>
      <c r="AI37" s="56">
        <f>'1'!J35/'1'!AJ35</f>
        <v>16.301379601468145</v>
      </c>
      <c r="AJ37" s="56">
        <f>'1'!K35/'1'!AK35</f>
        <v>16.856643857449225</v>
      </c>
      <c r="AK37" s="56">
        <f>'1'!L35/'1'!AL35</f>
        <v>16.38206875538971</v>
      </c>
      <c r="AL37" s="56">
        <f>'1'!M35/'1'!AM35</f>
        <v>15.816064995259984</v>
      </c>
      <c r="AM37" s="56">
        <f>'1'!N35/'1'!AN35</f>
        <v>15.344242747594645</v>
      </c>
      <c r="AN37" s="56">
        <f>'1'!O35/'1'!AO35</f>
        <v>15.343258091668245</v>
      </c>
      <c r="AO37" s="56">
        <f>'1'!P35/'1'!AP35</f>
        <v>14.469378951333997</v>
      </c>
    </row>
    <row r="38" spans="26:41" x14ac:dyDescent="0.25">
      <c r="Z38" s="70"/>
      <c r="AA38" s="57"/>
      <c r="AB38" s="68" t="s">
        <v>47</v>
      </c>
      <c r="AC38" s="57" t="s">
        <v>48</v>
      </c>
      <c r="AD38" s="70" t="s">
        <v>12</v>
      </c>
      <c r="AE38" s="56">
        <f>'1'!F36/'1'!AF36</f>
        <v>5.8683074006237641</v>
      </c>
      <c r="AF38" s="56">
        <f>'1'!G36/'1'!AG36</f>
        <v>5.4418546750912409</v>
      </c>
      <c r="AG38" s="56">
        <f>'1'!H36/'1'!AH36</f>
        <v>5.7361413599758597</v>
      </c>
      <c r="AH38" s="56">
        <f>'1'!I36/'1'!AI36</f>
        <v>5.5312902205542835</v>
      </c>
      <c r="AI38" s="56">
        <f>'1'!J36/'1'!AJ36</f>
        <v>5.034887849024047</v>
      </c>
      <c r="AJ38" s="56">
        <f>'1'!K36/'1'!AK36</f>
        <v>4.7718056513381404</v>
      </c>
      <c r="AK38" s="56">
        <f>'1'!L36/'1'!AL36</f>
        <v>4.3661665331284256</v>
      </c>
      <c r="AL38" s="56">
        <f>'1'!M36/'1'!AM36</f>
        <v>4.2097292179616126</v>
      </c>
      <c r="AM38" s="56">
        <f>'1'!N36/'1'!AN36</f>
        <v>3.4716169396046999</v>
      </c>
      <c r="AN38" s="56">
        <f>'1'!O36/'1'!AO36</f>
        <v>3.1684734093086249</v>
      </c>
      <c r="AO38" s="56">
        <f>'1'!P36/'1'!AP36</f>
        <v>2.9929348988259719</v>
      </c>
    </row>
    <row r="39" spans="26:41" x14ac:dyDescent="0.25">
      <c r="Z39" s="70"/>
      <c r="AA39" s="57"/>
      <c r="AB39" s="68" t="s">
        <v>49</v>
      </c>
      <c r="AC39" s="57" t="s">
        <v>50</v>
      </c>
      <c r="AD39" s="70" t="s">
        <v>13</v>
      </c>
      <c r="AE39" s="56">
        <f>'1'!F37/'1'!AF37</f>
        <v>0.50797340743664565</v>
      </c>
      <c r="AF39" s="56">
        <f>'1'!G37/'1'!AG37</f>
        <v>0.52099818296775136</v>
      </c>
      <c r="AG39" s="56">
        <f>'1'!H37/'1'!AH37</f>
        <v>0.52410743268492932</v>
      </c>
      <c r="AH39" s="56">
        <f>'1'!I37/'1'!AI37</f>
        <v>0.48765418235298019</v>
      </c>
      <c r="AI39" s="56">
        <f>'1'!J37/'1'!AJ37</f>
        <v>0.4995053654905986</v>
      </c>
      <c r="AJ39" s="56">
        <f>'1'!K37/'1'!AK37</f>
        <v>0.46554397112619961</v>
      </c>
      <c r="AK39" s="56">
        <f>'1'!L37/'1'!AL37</f>
        <v>0.41525367104804156</v>
      </c>
      <c r="AL39" s="56">
        <f>'1'!M37/'1'!AM37</f>
        <v>0.37775739575544953</v>
      </c>
      <c r="AM39" s="56">
        <f>'1'!N37/'1'!AN37</f>
        <v>0.36463872411152998</v>
      </c>
      <c r="AN39" s="56">
        <f>'1'!O37/'1'!AO37</f>
        <v>0.33499214021060897</v>
      </c>
      <c r="AO39" s="56">
        <f>'1'!P37/'1'!AP37</f>
        <v>0.29377407063337035</v>
      </c>
    </row>
    <row r="40" spans="26:41" x14ac:dyDescent="0.25">
      <c r="Z40" s="68"/>
      <c r="AA40" s="57"/>
      <c r="AB40" s="68" t="s">
        <v>51</v>
      </c>
      <c r="AC40" s="57" t="s">
        <v>52</v>
      </c>
      <c r="AD40" s="70" t="s">
        <v>14</v>
      </c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</row>
    <row r="41" spans="26:41" x14ac:dyDescent="0.25">
      <c r="Z41" s="73"/>
      <c r="AA41" s="148"/>
      <c r="AB41" s="147" t="s">
        <v>56</v>
      </c>
      <c r="AC41" s="148" t="s">
        <v>57</v>
      </c>
      <c r="AD41" s="70" t="s">
        <v>58</v>
      </c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</row>
    <row r="42" spans="26:41" x14ac:dyDescent="0.25">
      <c r="Z42" s="68"/>
      <c r="AA42" s="57"/>
      <c r="AB42" s="57"/>
      <c r="AC42" s="57"/>
      <c r="AD42" s="70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</row>
    <row r="43" spans="26:41" x14ac:dyDescent="0.25">
      <c r="Z43" s="34" t="s">
        <v>19</v>
      </c>
      <c r="AA43" s="133" t="s">
        <v>60</v>
      </c>
      <c r="AB43" s="100" t="s">
        <v>678</v>
      </c>
      <c r="AC43" s="133"/>
      <c r="AD43" s="69" t="s">
        <v>678</v>
      </c>
      <c r="AE43" s="56">
        <f>'1'!F41/'1'!AF41</f>
        <v>10.846908098187136</v>
      </c>
      <c r="AF43" s="56">
        <f>'1'!G41/'1'!AG41</f>
        <v>11.166681181904195</v>
      </c>
      <c r="AG43" s="56">
        <f>'1'!H41/'1'!AH41</f>
        <v>11.42235593110639</v>
      </c>
      <c r="AH43" s="56">
        <f>'1'!I41/'1'!AI41</f>
        <v>10.523774935122873</v>
      </c>
      <c r="AI43" s="56">
        <f>'1'!J41/'1'!AJ41</f>
        <v>10.148079253298988</v>
      </c>
      <c r="AJ43" s="56">
        <f>'1'!K41/'1'!AK41</f>
        <v>9.6552416495828446</v>
      </c>
      <c r="AK43" s="56">
        <f>'1'!L41/'1'!AL41</f>
        <v>9.2369502213219707</v>
      </c>
      <c r="AL43" s="56">
        <f>'1'!M41/'1'!AM41</f>
        <v>8.9534060374056903</v>
      </c>
      <c r="AM43" s="56">
        <f>'1'!N41/'1'!AN41</f>
        <v>8.6050489513723516</v>
      </c>
      <c r="AN43" s="56">
        <f>'1'!O41/'1'!AO41</f>
        <v>8.208373747353729</v>
      </c>
      <c r="AO43" s="56">
        <f>'1'!P41/'1'!AP41</f>
        <v>7.8521224093396125</v>
      </c>
    </row>
    <row r="44" spans="26:41" x14ac:dyDescent="0.25">
      <c r="Z44" s="70"/>
      <c r="AA44" s="57"/>
      <c r="AB44" s="68" t="s">
        <v>45</v>
      </c>
      <c r="AC44" s="57" t="s">
        <v>46</v>
      </c>
      <c r="AD44" s="70" t="s">
        <v>11</v>
      </c>
      <c r="AE44" s="56">
        <f>'1'!F42/'1'!AF42</f>
        <v>17.366255642347532</v>
      </c>
      <c r="AF44" s="56">
        <f>'1'!G42/'1'!AG42</f>
        <v>19.118009230143905</v>
      </c>
      <c r="AG44" s="56">
        <f>'1'!H42/'1'!AH42</f>
        <v>19.541363410613609</v>
      </c>
      <c r="AH44" s="56">
        <f>'1'!I42/'1'!AI42</f>
        <v>17.674452469246688</v>
      </c>
      <c r="AI44" s="56">
        <f>'1'!J42/'1'!AJ42</f>
        <v>18.343091911668612</v>
      </c>
      <c r="AJ44" s="56">
        <f>'1'!K42/'1'!AK42</f>
        <v>17.680748407602302</v>
      </c>
      <c r="AK44" s="56">
        <f>'1'!L42/'1'!AL42</f>
        <v>17.191923586568237</v>
      </c>
      <c r="AL44" s="56">
        <f>'1'!M42/'1'!AM42</f>
        <v>17.550535206563922</v>
      </c>
      <c r="AM44" s="56">
        <f>'1'!N42/'1'!AN42</f>
        <v>17.462710865395866</v>
      </c>
      <c r="AN44" s="56">
        <f>'1'!O42/'1'!AO42</f>
        <v>16.832536178541822</v>
      </c>
      <c r="AO44" s="56">
        <f>'1'!P42/'1'!AP42</f>
        <v>15.886145637617402</v>
      </c>
    </row>
    <row r="45" spans="26:41" x14ac:dyDescent="0.25">
      <c r="Z45" s="70"/>
      <c r="AA45" s="57"/>
      <c r="AB45" s="68" t="s">
        <v>47</v>
      </c>
      <c r="AC45" s="57" t="s">
        <v>48</v>
      </c>
      <c r="AD45" s="70" t="s">
        <v>12</v>
      </c>
      <c r="AE45" s="56">
        <f>'1'!F43/'1'!AF43</f>
        <v>5.8667383578681136</v>
      </c>
      <c r="AF45" s="56">
        <f>'1'!G43/'1'!AG43</f>
        <v>5.5418800861398134</v>
      </c>
      <c r="AG45" s="56">
        <f>'1'!H43/'1'!AH43</f>
        <v>5.7415395827870555</v>
      </c>
      <c r="AH45" s="56">
        <f>'1'!I43/'1'!AI43</f>
        <v>5.4825230959213593</v>
      </c>
      <c r="AI45" s="56">
        <f>'1'!J43/'1'!AJ43</f>
        <v>4.82212392080719</v>
      </c>
      <c r="AJ45" s="56">
        <f>'1'!K43/'1'!AK43</f>
        <v>4.4665542523207797</v>
      </c>
      <c r="AK45" s="56">
        <f>'1'!L43/'1'!AL43</f>
        <v>4.1621051592854128</v>
      </c>
      <c r="AL45" s="56">
        <f>'1'!M43/'1'!AM43</f>
        <v>3.6362869684620609</v>
      </c>
      <c r="AM45" s="56">
        <f>'1'!N43/'1'!AN43</f>
        <v>3.3536941741522934</v>
      </c>
      <c r="AN45" s="56">
        <f>'1'!O43/'1'!AO43</f>
        <v>3.0890338233526147</v>
      </c>
      <c r="AO45" s="56">
        <f>'1'!P43/'1'!AP43</f>
        <v>2.8904251440362785</v>
      </c>
    </row>
    <row r="46" spans="26:41" x14ac:dyDescent="0.25">
      <c r="Z46" s="70"/>
      <c r="AA46" s="57"/>
      <c r="AB46" s="68" t="s">
        <v>49</v>
      </c>
      <c r="AC46" s="57" t="s">
        <v>50</v>
      </c>
      <c r="AD46" s="70" t="s">
        <v>13</v>
      </c>
      <c r="AE46" s="56">
        <f>'1'!F44/'1'!AF44</f>
        <v>0.48517699488132499</v>
      </c>
      <c r="AF46" s="56">
        <f>'1'!G44/'1'!AG44</f>
        <v>0.46248242956289209</v>
      </c>
      <c r="AG46" s="56">
        <f>'1'!H44/'1'!AH44</f>
        <v>0.49815968688229301</v>
      </c>
      <c r="AH46" s="56">
        <f>'1'!I44/'1'!AI44</f>
        <v>0.47178851410351286</v>
      </c>
      <c r="AI46" s="56">
        <f>'1'!J44/'1'!AJ44</f>
        <v>0.46487825390877063</v>
      </c>
      <c r="AJ46" s="56">
        <f>'1'!K44/'1'!AK44</f>
        <v>0.42519586589212904</v>
      </c>
      <c r="AK46" s="56">
        <f>'1'!L44/'1'!AL44</f>
        <v>0.394556346183566</v>
      </c>
      <c r="AL46" s="56">
        <f>'1'!M44/'1'!AM44</f>
        <v>0.36623695895379732</v>
      </c>
      <c r="AM46" s="56">
        <f>'1'!N44/'1'!AN44</f>
        <v>0.3589441412196463</v>
      </c>
      <c r="AN46" s="56">
        <f>'1'!O44/'1'!AO44</f>
        <v>0.33943618795293101</v>
      </c>
      <c r="AO46" s="56">
        <f>'1'!P44/'1'!AP44</f>
        <v>0.290167791355392</v>
      </c>
    </row>
    <row r="47" spans="26:41" x14ac:dyDescent="0.25">
      <c r="Z47" s="68"/>
      <c r="AA47" s="57"/>
      <c r="AB47" s="68" t="s">
        <v>51</v>
      </c>
      <c r="AC47" s="57" t="s">
        <v>52</v>
      </c>
      <c r="AD47" s="70" t="s">
        <v>14</v>
      </c>
      <c r="AE47" s="78"/>
      <c r="AF47" s="78"/>
      <c r="AG47" s="78"/>
      <c r="AH47" s="78"/>
      <c r="AI47" s="78"/>
      <c r="AJ47" s="78"/>
      <c r="AK47" s="78"/>
      <c r="AL47" s="78"/>
      <c r="AM47" s="78"/>
      <c r="AN47" s="78"/>
      <c r="AO47" s="78"/>
    </row>
    <row r="48" spans="26:41" x14ac:dyDescent="0.25">
      <c r="Z48" s="73"/>
      <c r="AA48" s="148"/>
      <c r="AB48" s="147" t="s">
        <v>56</v>
      </c>
      <c r="AC48" s="148" t="s">
        <v>57</v>
      </c>
      <c r="AD48" s="70" t="s">
        <v>58</v>
      </c>
      <c r="AE48" s="78"/>
      <c r="AF48" s="78"/>
      <c r="AG48" s="78"/>
      <c r="AH48" s="78"/>
      <c r="AI48" s="78"/>
      <c r="AJ48" s="78"/>
      <c r="AK48" s="78"/>
      <c r="AL48" s="78"/>
      <c r="AM48" s="78"/>
      <c r="AN48" s="78"/>
      <c r="AO48" s="78"/>
    </row>
    <row r="49" spans="26:41" x14ac:dyDescent="0.25">
      <c r="Z49" s="68"/>
      <c r="AA49" s="57"/>
      <c r="AB49" s="57"/>
      <c r="AC49" s="57"/>
      <c r="AD49" s="70"/>
      <c r="AE49" s="78"/>
      <c r="AF49" s="78"/>
      <c r="AG49" s="78"/>
      <c r="AH49" s="78"/>
      <c r="AI49" s="78"/>
      <c r="AJ49" s="78"/>
      <c r="AK49" s="78"/>
      <c r="AL49" s="78"/>
      <c r="AM49" s="78"/>
      <c r="AN49" s="78"/>
      <c r="AO49" s="78"/>
    </row>
    <row r="50" spans="26:41" x14ac:dyDescent="0.25">
      <c r="Z50" s="34" t="s">
        <v>20</v>
      </c>
      <c r="AA50" s="133" t="s">
        <v>61</v>
      </c>
      <c r="AB50" s="100" t="s">
        <v>678</v>
      </c>
      <c r="AC50" s="133"/>
      <c r="AD50" s="69" t="s">
        <v>678</v>
      </c>
      <c r="AE50" s="56">
        <f>'1'!F48/'1'!AF48</f>
        <v>18.490052363949321</v>
      </c>
      <c r="AF50" s="56">
        <f>'1'!G48/'1'!AG48</f>
        <v>17.960553435465247</v>
      </c>
      <c r="AG50" s="56">
        <f>'1'!H48/'1'!AH48</f>
        <v>19.042772975256149</v>
      </c>
      <c r="AH50" s="56">
        <f>'1'!I48/'1'!AI48</f>
        <v>18.776067711693614</v>
      </c>
      <c r="AI50" s="56">
        <f>'1'!J48/'1'!AJ48</f>
        <v>18.286474930830387</v>
      </c>
      <c r="AJ50" s="56">
        <f>'1'!K48/'1'!AK48</f>
        <v>16.872099550070722</v>
      </c>
      <c r="AK50" s="56">
        <f>'1'!L48/'1'!AL48</f>
        <v>17.046745796541448</v>
      </c>
      <c r="AL50" s="56">
        <f>'1'!M48/'1'!AM48</f>
        <v>16.306723011675594</v>
      </c>
      <c r="AM50" s="56">
        <f>'1'!N48/'1'!AN48</f>
        <v>15.63209528007981</v>
      </c>
      <c r="AN50" s="56">
        <f>'1'!O48/'1'!AO48</f>
        <v>15.68452824800074</v>
      </c>
      <c r="AO50" s="56">
        <f>'1'!P48/'1'!AP48</f>
        <v>14.999393514562835</v>
      </c>
    </row>
    <row r="51" spans="26:41" x14ac:dyDescent="0.25">
      <c r="Z51" s="70"/>
      <c r="AA51" s="57"/>
      <c r="AB51" s="68" t="s">
        <v>45</v>
      </c>
      <c r="AC51" s="57" t="s">
        <v>46</v>
      </c>
      <c r="AD51" s="70" t="s">
        <v>11</v>
      </c>
      <c r="AE51" s="56">
        <f>'1'!F49/'1'!AF49</f>
        <v>35.185462617923974</v>
      </c>
      <c r="AF51" s="56">
        <f>'1'!G49/'1'!AG49</f>
        <v>35.169182836921976</v>
      </c>
      <c r="AG51" s="56">
        <f>'1'!H49/'1'!AH49</f>
        <v>38.797492893034921</v>
      </c>
      <c r="AH51" s="56">
        <f>'1'!I49/'1'!AI49</f>
        <v>38.123675401377497</v>
      </c>
      <c r="AI51" s="56">
        <f>'1'!J49/'1'!AJ49</f>
        <v>38.654783624788386</v>
      </c>
      <c r="AJ51" s="56">
        <f>'1'!K49/'1'!AK49</f>
        <v>35.524943948762463</v>
      </c>
      <c r="AK51" s="56">
        <f>'1'!L49/'1'!AL49</f>
        <v>36.318543059502559</v>
      </c>
      <c r="AL51" s="56">
        <f>'1'!M49/'1'!AM49</f>
        <v>35.143339673163609</v>
      </c>
      <c r="AM51" s="56">
        <f>'1'!N49/'1'!AN49</f>
        <v>35.347666189364432</v>
      </c>
      <c r="AN51" s="56">
        <f>'1'!O49/'1'!AO49</f>
        <v>36.267275679430412</v>
      </c>
      <c r="AO51" s="56">
        <f>'1'!P49/'1'!AP49</f>
        <v>33.623146130493772</v>
      </c>
    </row>
    <row r="52" spans="26:41" x14ac:dyDescent="0.25">
      <c r="Z52" s="70"/>
      <c r="AA52" s="57"/>
      <c r="AB52" s="68" t="s">
        <v>47</v>
      </c>
      <c r="AC52" s="57" t="s">
        <v>48</v>
      </c>
      <c r="AD52" s="70" t="s">
        <v>12</v>
      </c>
      <c r="AE52" s="56">
        <f>'1'!F50/'1'!AF50</f>
        <v>7.6985318503155105</v>
      </c>
      <c r="AF52" s="56">
        <f>'1'!G50/'1'!AG50</f>
        <v>7.3393034975725326</v>
      </c>
      <c r="AG52" s="56">
        <f>'1'!H50/'1'!AH50</f>
        <v>7.4635718126452852</v>
      </c>
      <c r="AH52" s="56">
        <f>'1'!I50/'1'!AI50</f>
        <v>7.4789608734188926</v>
      </c>
      <c r="AI52" s="56">
        <f>'1'!J50/'1'!AJ50</f>
        <v>6.4036887580767097</v>
      </c>
      <c r="AJ52" s="56">
        <f>'1'!K50/'1'!AK50</f>
        <v>5.8898020297450309</v>
      </c>
      <c r="AK52" s="56">
        <f>'1'!L50/'1'!AL50</f>
        <v>5.8469389812387957</v>
      </c>
      <c r="AL52" s="56">
        <f>'1'!M50/'1'!AM50</f>
        <v>5.2555999784065959</v>
      </c>
      <c r="AM52" s="56">
        <f>'1'!N50/'1'!AN50</f>
        <v>4.5169133117460349</v>
      </c>
      <c r="AN52" s="56">
        <f>'1'!O50/'1'!AO50</f>
        <v>4.2275718109942808</v>
      </c>
      <c r="AO52" s="56">
        <f>'1'!P50/'1'!AP50</f>
        <v>4.2556084030964119</v>
      </c>
    </row>
    <row r="53" spans="26:41" x14ac:dyDescent="0.25">
      <c r="Z53" s="70"/>
      <c r="AA53" s="57"/>
      <c r="AB53" s="68" t="s">
        <v>49</v>
      </c>
      <c r="AC53" s="57" t="s">
        <v>50</v>
      </c>
      <c r="AD53" s="70" t="s">
        <v>13</v>
      </c>
      <c r="AE53" s="56">
        <f>'1'!F51/'1'!AF51</f>
        <v>0.61034183476962234</v>
      </c>
      <c r="AF53" s="56">
        <f>'1'!G51/'1'!AG51</f>
        <v>0.62513054328598372</v>
      </c>
      <c r="AG53" s="56">
        <f>'1'!H51/'1'!AH51</f>
        <v>0.63484463606000818</v>
      </c>
      <c r="AH53" s="56">
        <f>'1'!I51/'1'!AI51</f>
        <v>0.6215781422132044</v>
      </c>
      <c r="AI53" s="56">
        <f>'1'!J51/'1'!AJ51</f>
        <v>0.6344274622908681</v>
      </c>
      <c r="AJ53" s="56">
        <f>'1'!K51/'1'!AK51</f>
        <v>0.5719101952226181</v>
      </c>
      <c r="AK53" s="56">
        <f>'1'!L51/'1'!AL51</f>
        <v>0.54852964653041147</v>
      </c>
      <c r="AL53" s="56">
        <f>'1'!M51/'1'!AM51</f>
        <v>0.54482474931416047</v>
      </c>
      <c r="AM53" s="56">
        <f>'1'!N51/'1'!AN51</f>
        <v>0.52437856139944816</v>
      </c>
      <c r="AN53" s="56">
        <f>'1'!O51/'1'!AO51</f>
        <v>0.49444221738044786</v>
      </c>
      <c r="AO53" s="56">
        <f>'1'!P51/'1'!AP51</f>
        <v>0.43645116311333082</v>
      </c>
    </row>
    <row r="54" spans="26:41" x14ac:dyDescent="0.25">
      <c r="Z54" s="68"/>
      <c r="AA54" s="57"/>
      <c r="AB54" s="68" t="s">
        <v>51</v>
      </c>
      <c r="AC54" s="57" t="s">
        <v>52</v>
      </c>
      <c r="AD54" s="70" t="s">
        <v>14</v>
      </c>
      <c r="AE54" s="78"/>
      <c r="AF54" s="78"/>
      <c r="AG54" s="78"/>
      <c r="AH54" s="78"/>
      <c r="AI54" s="78"/>
      <c r="AJ54" s="78"/>
      <c r="AK54" s="78"/>
      <c r="AL54" s="78"/>
      <c r="AM54" s="78"/>
      <c r="AN54" s="78"/>
      <c r="AO54" s="78"/>
    </row>
    <row r="55" spans="26:41" x14ac:dyDescent="0.25">
      <c r="Z55" s="73"/>
      <c r="AA55" s="148"/>
      <c r="AB55" s="147" t="s">
        <v>56</v>
      </c>
      <c r="AC55" s="148" t="s">
        <v>57</v>
      </c>
      <c r="AD55" s="70" t="s">
        <v>58</v>
      </c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</row>
    <row r="56" spans="26:41" x14ac:dyDescent="0.25">
      <c r="Z56" s="68"/>
      <c r="AA56" s="57"/>
      <c r="AB56" s="57"/>
      <c r="AC56" s="57"/>
      <c r="AD56" s="70"/>
      <c r="AE56" s="78"/>
      <c r="AF56" s="78"/>
      <c r="AG56" s="78"/>
      <c r="AH56" s="78"/>
      <c r="AI56" s="78"/>
      <c r="AJ56" s="78"/>
      <c r="AK56" s="78"/>
      <c r="AL56" s="78"/>
      <c r="AM56" s="78"/>
      <c r="AN56" s="78"/>
      <c r="AO56" s="78"/>
    </row>
    <row r="57" spans="26:41" x14ac:dyDescent="0.25">
      <c r="Z57" s="34" t="s">
        <v>21</v>
      </c>
      <c r="AA57" s="133" t="s">
        <v>62</v>
      </c>
      <c r="AB57" s="100" t="s">
        <v>678</v>
      </c>
      <c r="AC57" s="133"/>
      <c r="AD57" s="69" t="s">
        <v>678</v>
      </c>
      <c r="AE57" s="56">
        <f>'1'!F55/'1'!AF55</f>
        <v>97.603453809221307</v>
      </c>
      <c r="AF57" s="56">
        <f>'1'!G55/'1'!AG55</f>
        <v>85.234055347535715</v>
      </c>
      <c r="AG57" s="56">
        <f>'1'!H55/'1'!AH55</f>
        <v>95.027812114696587</v>
      </c>
      <c r="AH57" s="56">
        <f>'1'!I55/'1'!AI55</f>
        <v>95.870431736865726</v>
      </c>
      <c r="AI57" s="56">
        <f>'1'!J55/'1'!AJ55</f>
        <v>99.442163304281465</v>
      </c>
      <c r="AJ57" s="56">
        <f>'1'!K55/'1'!AK55</f>
        <v>93.706628472608472</v>
      </c>
      <c r="AK57" s="56">
        <f>'1'!L55/'1'!AL55</f>
        <v>91.054519113936294</v>
      </c>
      <c r="AL57" s="56">
        <f>'1'!M55/'1'!AM55</f>
        <v>101.49256044349454</v>
      </c>
      <c r="AM57" s="56">
        <f>'1'!N55/'1'!AN55</f>
        <v>95.862452696286979</v>
      </c>
      <c r="AN57" s="56">
        <f>'1'!O55/'1'!AO55</f>
        <v>91.079143375505382</v>
      </c>
      <c r="AO57" s="56">
        <f>'1'!P55/'1'!AP55</f>
        <v>95.401008645397383</v>
      </c>
    </row>
    <row r="58" spans="26:41" x14ac:dyDescent="0.25">
      <c r="Z58" s="70"/>
      <c r="AA58" s="57"/>
      <c r="AB58" s="68" t="s">
        <v>45</v>
      </c>
      <c r="AC58" s="57" t="s">
        <v>46</v>
      </c>
      <c r="AD58" s="70" t="s">
        <v>11</v>
      </c>
      <c r="AE58" s="56">
        <f>'1'!F56/'1'!AF56</f>
        <v>364.60967030777999</v>
      </c>
      <c r="AF58" s="56">
        <f>'1'!G56/'1'!AG56</f>
        <v>306.8594189749806</v>
      </c>
      <c r="AG58" s="56">
        <f>'1'!H56/'1'!AH56</f>
        <v>353.23367128113034</v>
      </c>
      <c r="AH58" s="56">
        <f>'1'!I56/'1'!AI56</f>
        <v>339.7203027027125</v>
      </c>
      <c r="AI58" s="56">
        <f>'1'!J56/'1'!AJ56</f>
        <v>354.51761311555344</v>
      </c>
      <c r="AJ58" s="56">
        <f>'1'!K56/'1'!AK56</f>
        <v>344.77663538675569</v>
      </c>
      <c r="AK58" s="56">
        <f>'1'!L56/'1'!AL56</f>
        <v>327.00134542585613</v>
      </c>
      <c r="AL58" s="56">
        <f>'1'!M56/'1'!AM56</f>
        <v>364.44159137103014</v>
      </c>
      <c r="AM58" s="56">
        <f>'1'!N56/'1'!AN56</f>
        <v>350.1646909344542</v>
      </c>
      <c r="AN58" s="56">
        <f>'1'!O56/'1'!AO56</f>
        <v>321.5635542903816</v>
      </c>
      <c r="AO58" s="56">
        <f>'1'!P56/'1'!AP56</f>
        <v>346.82223435179458</v>
      </c>
    </row>
    <row r="59" spans="26:41" x14ac:dyDescent="0.25">
      <c r="Z59" s="70"/>
      <c r="AA59" s="57"/>
      <c r="AB59" s="68" t="s">
        <v>47</v>
      </c>
      <c r="AC59" s="57" t="s">
        <v>48</v>
      </c>
      <c r="AD59" s="70" t="s">
        <v>12</v>
      </c>
      <c r="AE59" s="56">
        <f>'1'!F57/'1'!AF57</f>
        <v>27.634501908089273</v>
      </c>
      <c r="AF59" s="56">
        <f>'1'!G57/'1'!AG57</f>
        <v>25.81108510658904</v>
      </c>
      <c r="AG59" s="56">
        <f>'1'!H57/'1'!AH57</f>
        <v>21.645290733796415</v>
      </c>
      <c r="AH59" s="56">
        <f>'1'!I57/'1'!AI57</f>
        <v>18.587345251361249</v>
      </c>
      <c r="AI59" s="56">
        <f>'1'!J57/'1'!AJ57</f>
        <v>17.162802475167688</v>
      </c>
      <c r="AJ59" s="56">
        <f>'1'!K57/'1'!AK57</f>
        <v>19.25342002054246</v>
      </c>
      <c r="AK59" s="56">
        <f>'1'!L57/'1'!AL57</f>
        <v>20.380636127440329</v>
      </c>
      <c r="AL59" s="56">
        <f>'1'!M57/'1'!AM57</f>
        <v>21.003945227508513</v>
      </c>
      <c r="AM59" s="56">
        <f>'1'!N57/'1'!AN57</f>
        <v>20.974881100774962</v>
      </c>
      <c r="AN59" s="56">
        <f>'1'!O57/'1'!AO57</f>
        <v>20.132861214085001</v>
      </c>
      <c r="AO59" s="56">
        <f>'1'!P57/'1'!AP57</f>
        <v>20.822427613543411</v>
      </c>
    </row>
    <row r="60" spans="26:41" x14ac:dyDescent="0.25">
      <c r="Z60" s="70"/>
      <c r="AA60" s="57"/>
      <c r="AB60" s="68" t="s">
        <v>49</v>
      </c>
      <c r="AC60" s="57" t="s">
        <v>50</v>
      </c>
      <c r="AD60" s="70" t="s">
        <v>13</v>
      </c>
      <c r="AE60" s="56">
        <f>'1'!F58/'1'!AF58</f>
        <v>1.1621651945019364</v>
      </c>
      <c r="AF60" s="56">
        <f>'1'!G58/'1'!AG58</f>
        <v>1.4052682812580188</v>
      </c>
      <c r="AG60" s="56">
        <f>'1'!H58/'1'!AH58</f>
        <v>1.4359064735569489</v>
      </c>
      <c r="AH60" s="56">
        <f>'1'!I58/'1'!AI58</f>
        <v>1.35735821121333</v>
      </c>
      <c r="AI60" s="56">
        <f>'1'!J58/'1'!AJ58</f>
        <v>1.3028410371536909</v>
      </c>
      <c r="AJ60" s="56">
        <f>'1'!K58/'1'!AK58</f>
        <v>1.1615349193247624</v>
      </c>
      <c r="AK60" s="56">
        <f>'1'!L58/'1'!AL58</f>
        <v>1.132311816990585</v>
      </c>
      <c r="AL60" s="56">
        <f>'1'!M58/'1'!AM58</f>
        <v>1.2532702688481456</v>
      </c>
      <c r="AM60" s="56">
        <f>'1'!N58/'1'!AN58</f>
        <v>1.3120815216949904</v>
      </c>
      <c r="AN60" s="56">
        <f>'1'!O58/'1'!AO58</f>
        <v>1.2018703040614951</v>
      </c>
      <c r="AO60" s="56">
        <f>'1'!P58/'1'!AP58</f>
        <v>1.1340738979435672</v>
      </c>
    </row>
    <row r="61" spans="26:41" x14ac:dyDescent="0.25">
      <c r="Z61" s="68"/>
      <c r="AA61" s="57"/>
      <c r="AB61" s="68" t="s">
        <v>51</v>
      </c>
      <c r="AC61" s="57" t="s">
        <v>52</v>
      </c>
      <c r="AD61" s="70" t="s">
        <v>14</v>
      </c>
      <c r="AE61" s="78"/>
      <c r="AF61" s="78"/>
      <c r="AG61" s="78"/>
      <c r="AH61" s="78"/>
      <c r="AI61" s="78"/>
      <c r="AJ61" s="78"/>
      <c r="AK61" s="78"/>
      <c r="AL61" s="78"/>
      <c r="AM61" s="78"/>
      <c r="AN61" s="78"/>
      <c r="AO61" s="78"/>
    </row>
    <row r="62" spans="26:41" x14ac:dyDescent="0.25">
      <c r="Z62" s="73"/>
      <c r="AA62" s="148"/>
      <c r="AB62" s="147" t="s">
        <v>56</v>
      </c>
      <c r="AC62" s="148" t="s">
        <v>57</v>
      </c>
      <c r="AD62" s="70" t="s">
        <v>58</v>
      </c>
      <c r="AE62" s="78"/>
      <c r="AF62" s="78"/>
      <c r="AG62" s="78"/>
      <c r="AH62" s="78"/>
      <c r="AI62" s="78"/>
      <c r="AJ62" s="78"/>
      <c r="AK62" s="78"/>
      <c r="AL62" s="78"/>
      <c r="AM62" s="78"/>
      <c r="AN62" s="78"/>
      <c r="AO62" s="78"/>
    </row>
    <row r="63" spans="26:41" x14ac:dyDescent="0.25">
      <c r="AD63" s="70"/>
      <c r="AE63" s="78"/>
      <c r="AF63" s="78"/>
      <c r="AG63" s="78"/>
      <c r="AH63" s="78"/>
      <c r="AI63" s="78"/>
      <c r="AJ63" s="78"/>
      <c r="AK63" s="78"/>
      <c r="AL63" s="78"/>
      <c r="AM63" s="78"/>
      <c r="AN63" s="78"/>
      <c r="AO63" s="78"/>
    </row>
    <row r="64" spans="26:41" x14ac:dyDescent="0.25">
      <c r="Z64" s="34" t="s">
        <v>22</v>
      </c>
      <c r="AA64" s="133" t="s">
        <v>63</v>
      </c>
      <c r="AB64" s="100" t="s">
        <v>678</v>
      </c>
      <c r="AC64" s="150"/>
      <c r="AD64" s="69" t="s">
        <v>678</v>
      </c>
      <c r="AE64" s="56">
        <f>'1'!F62/'1'!AF62</f>
        <v>12.112071001492856</v>
      </c>
      <c r="AF64" s="56">
        <f>'1'!G62/'1'!AG62</f>
        <v>12.6671983168451</v>
      </c>
      <c r="AG64" s="56">
        <f>'1'!H62/'1'!AH62</f>
        <v>13.213541718660995</v>
      </c>
      <c r="AH64" s="56">
        <f>'1'!I62/'1'!AI62</f>
        <v>10.744687851229747</v>
      </c>
      <c r="AI64" s="56">
        <f>'1'!J62/'1'!AJ62</f>
        <v>10.555432376676908</v>
      </c>
      <c r="AJ64" s="56">
        <f>'1'!K62/'1'!AK62</f>
        <v>9.4935161323910808</v>
      </c>
      <c r="AK64" s="56">
        <f>'1'!L62/'1'!AL62</f>
        <v>9.1108085884294763</v>
      </c>
      <c r="AL64" s="56">
        <f>'1'!M62/'1'!AM62</f>
        <v>9.3141856850716884</v>
      </c>
      <c r="AM64" s="56">
        <f>'1'!N62/'1'!AN62</f>
        <v>8.5679594986082357</v>
      </c>
      <c r="AN64" s="56">
        <f>'1'!O62/'1'!AO62</f>
        <v>8.1813404132130323</v>
      </c>
      <c r="AO64" s="56">
        <f>'1'!P62/'1'!AP62</f>
        <v>8.3787837686232454</v>
      </c>
    </row>
    <row r="65" spans="1:41" x14ac:dyDescent="0.25">
      <c r="Z65" s="70"/>
      <c r="AA65" s="57"/>
      <c r="AB65" s="68" t="s">
        <v>45</v>
      </c>
      <c r="AC65" s="57" t="s">
        <v>46</v>
      </c>
      <c r="AD65" s="70" t="s">
        <v>11</v>
      </c>
      <c r="AE65" s="56">
        <f>'1'!F63/'1'!AF63</f>
        <v>20.915344373509143</v>
      </c>
      <c r="AF65" s="56">
        <f>'1'!G63/'1'!AG63</f>
        <v>23.6588285056201</v>
      </c>
      <c r="AG65" s="56">
        <f>'1'!H63/'1'!AH63</f>
        <v>26.357986097297893</v>
      </c>
      <c r="AH65" s="56">
        <f>'1'!I63/'1'!AI63</f>
        <v>18.258596740574212</v>
      </c>
      <c r="AI65" s="56">
        <f>'1'!J63/'1'!AJ63</f>
        <v>19.220996749801277</v>
      </c>
      <c r="AJ65" s="56">
        <f>'1'!K63/'1'!AK63</f>
        <v>16.787290545775914</v>
      </c>
      <c r="AK65" s="56">
        <f>'1'!L63/'1'!AL63</f>
        <v>15.057926596351129</v>
      </c>
      <c r="AL65" s="56">
        <f>'1'!M63/'1'!AM63</f>
        <v>15.411576411162613</v>
      </c>
      <c r="AM65" s="56">
        <f>'1'!N63/'1'!AN63</f>
        <v>15.043799578648493</v>
      </c>
      <c r="AN65" s="56">
        <f>'1'!O63/'1'!AO63</f>
        <v>13.812436804948126</v>
      </c>
      <c r="AO65" s="56">
        <f>'1'!P63/'1'!AP63</f>
        <v>15.22158840436404</v>
      </c>
    </row>
    <row r="66" spans="1:41" x14ac:dyDescent="0.25">
      <c r="Z66" s="70"/>
      <c r="AA66" s="57"/>
      <c r="AB66" s="68" t="s">
        <v>47</v>
      </c>
      <c r="AC66" s="57" t="s">
        <v>48</v>
      </c>
      <c r="AD66" s="70" t="s">
        <v>12</v>
      </c>
      <c r="AE66" s="56">
        <f>'1'!F64/'1'!AF64</f>
        <v>5.8482433132984264</v>
      </c>
      <c r="AF66" s="56">
        <f>'1'!G64/'1'!AG64</f>
        <v>5.313097047040765</v>
      </c>
      <c r="AG66" s="56">
        <f>'1'!H64/'1'!AH64</f>
        <v>5.5426755140678603</v>
      </c>
      <c r="AH66" s="56">
        <f>'1'!I64/'1'!AI64</f>
        <v>5.2122601064647753</v>
      </c>
      <c r="AI66" s="56">
        <f>'1'!J64/'1'!AJ64</f>
        <v>4.3971762818995046</v>
      </c>
      <c r="AJ66" s="56">
        <f>'1'!K64/'1'!AK64</f>
        <v>4.4064211115861704</v>
      </c>
      <c r="AK66" s="56">
        <f>'1'!L64/'1'!AL64</f>
        <v>4.548745120909655</v>
      </c>
      <c r="AL66" s="56">
        <f>'1'!M64/'1'!AM64</f>
        <v>4.1733252651760289</v>
      </c>
      <c r="AM66" s="56">
        <f>'1'!N64/'1'!AN64</f>
        <v>3.8035926535492637</v>
      </c>
      <c r="AN66" s="56">
        <f>'1'!O64/'1'!AO64</f>
        <v>3.3888055028206772</v>
      </c>
      <c r="AO66" s="56">
        <f>'1'!P64/'1'!AP64</f>
        <v>3.3010323338460492</v>
      </c>
    </row>
    <row r="67" spans="1:41" x14ac:dyDescent="0.25">
      <c r="Z67" s="70"/>
      <c r="AA67" s="57"/>
      <c r="AB67" s="68" t="s">
        <v>49</v>
      </c>
      <c r="AC67" s="57" t="s">
        <v>50</v>
      </c>
      <c r="AD67" s="70" t="s">
        <v>13</v>
      </c>
      <c r="AE67" s="56">
        <f>'1'!F65/'1'!AF65</f>
        <v>1.7604115539086798</v>
      </c>
      <c r="AF67" s="56">
        <f>'1'!G65/'1'!AG65</f>
        <v>2.3297080804962516</v>
      </c>
      <c r="AG67" s="56">
        <f>'1'!H65/'1'!AH65</f>
        <v>1.9005659823240872</v>
      </c>
      <c r="AH67" s="56">
        <f>'1'!I65/'1'!AI65</f>
        <v>1.9867433632457958</v>
      </c>
      <c r="AI67" s="56">
        <f>'1'!J65/'1'!AJ65</f>
        <v>1.8380321489820952</v>
      </c>
      <c r="AJ67" s="56">
        <f>'1'!K65/'1'!AK65</f>
        <v>1.5092553886900411</v>
      </c>
      <c r="AK67" s="56">
        <f>'1'!L65/'1'!AL65</f>
        <v>1.6361385797993604</v>
      </c>
      <c r="AL67" s="56">
        <f>'1'!M65/'1'!AM65</f>
        <v>1.909803512141826</v>
      </c>
      <c r="AM67" s="56">
        <f>'1'!N65/'1'!AN65</f>
        <v>1.6126149877129559</v>
      </c>
      <c r="AN67" s="56">
        <f>'1'!O65/'1'!AO65</f>
        <v>1.6589540399833633</v>
      </c>
      <c r="AO67" s="56">
        <f>'1'!P65/'1'!AP65</f>
        <v>1.4736567340353297</v>
      </c>
    </row>
    <row r="68" spans="1:41" x14ac:dyDescent="0.25">
      <c r="Z68" s="68"/>
      <c r="AA68" s="57"/>
      <c r="AB68" s="68" t="s">
        <v>51</v>
      </c>
      <c r="AC68" s="57" t="s">
        <v>52</v>
      </c>
      <c r="AD68" s="70" t="s">
        <v>14</v>
      </c>
      <c r="AE68" s="78"/>
      <c r="AF68" s="78"/>
      <c r="AG68" s="78"/>
      <c r="AH68" s="78"/>
      <c r="AI68" s="78"/>
      <c r="AJ68" s="78"/>
      <c r="AK68" s="78"/>
      <c r="AL68" s="78"/>
      <c r="AM68" s="78"/>
      <c r="AN68" s="78"/>
      <c r="AO68" s="78"/>
    </row>
    <row r="69" spans="1:41" x14ac:dyDescent="0.25">
      <c r="Z69" s="73"/>
      <c r="AA69" s="148"/>
      <c r="AB69" s="147" t="s">
        <v>56</v>
      </c>
      <c r="AC69" s="148" t="s">
        <v>57</v>
      </c>
      <c r="AD69" s="70" t="s">
        <v>58</v>
      </c>
      <c r="AE69" s="78"/>
      <c r="AF69" s="78"/>
      <c r="AG69" s="78"/>
      <c r="AH69" s="78"/>
      <c r="AI69" s="78"/>
      <c r="AJ69" s="78"/>
      <c r="AK69" s="78"/>
      <c r="AL69" s="78"/>
      <c r="AM69" s="78"/>
      <c r="AN69" s="78"/>
      <c r="AO69" s="78"/>
    </row>
    <row r="70" spans="1:41" x14ac:dyDescent="0.25">
      <c r="AD70" s="70"/>
      <c r="AE70" s="78"/>
      <c r="AF70" s="78"/>
      <c r="AG70" s="78"/>
      <c r="AH70" s="78"/>
      <c r="AI70" s="78"/>
      <c r="AJ70" s="78"/>
      <c r="AK70" s="78"/>
      <c r="AL70" s="78"/>
      <c r="AM70" s="78"/>
      <c r="AN70" s="78"/>
      <c r="AO70" s="78"/>
    </row>
    <row r="71" spans="1:41" x14ac:dyDescent="0.25">
      <c r="Z71" s="34" t="s">
        <v>23</v>
      </c>
      <c r="AA71" s="133" t="s">
        <v>64</v>
      </c>
      <c r="AB71" s="100" t="s">
        <v>678</v>
      </c>
      <c r="AC71" s="133"/>
      <c r="AD71" s="69" t="s">
        <v>678</v>
      </c>
      <c r="AE71" s="56">
        <f>'1'!F69/'1'!AF69</f>
        <v>12.556312110550358</v>
      </c>
      <c r="AF71" s="56">
        <f>'1'!G69/'1'!AG69</f>
        <v>13.032709149588801</v>
      </c>
      <c r="AG71" s="56">
        <f>'1'!H69/'1'!AH69</f>
        <v>14.646141782886929</v>
      </c>
      <c r="AH71" s="56">
        <f>'1'!I69/'1'!AI69</f>
        <v>5.5892095702775393</v>
      </c>
      <c r="AI71" s="56">
        <f>'1'!J69/'1'!AJ69</f>
        <v>11.839891899229322</v>
      </c>
      <c r="AJ71" s="56">
        <f>'1'!K69/'1'!AK69</f>
        <v>11.798938737123079</v>
      </c>
      <c r="AK71" s="56">
        <f>'1'!L69/'1'!AL69</f>
        <v>10.914794852115691</v>
      </c>
      <c r="AL71" s="56">
        <f>'1'!M69/'1'!AM69</f>
        <v>11.07180860945158</v>
      </c>
      <c r="AM71" s="56">
        <f>'1'!N69/'1'!AN69</f>
        <v>10.164875868164588</v>
      </c>
      <c r="AN71" s="56">
        <f>'1'!O69/'1'!AO69</f>
        <v>9.3734761515140832</v>
      </c>
      <c r="AO71" s="56">
        <f>'1'!P69/'1'!AP69</f>
        <v>8.8423769925776572</v>
      </c>
    </row>
    <row r="72" spans="1:41" x14ac:dyDescent="0.25">
      <c r="Z72" s="70"/>
      <c r="AA72" s="57"/>
      <c r="AB72" s="68" t="s">
        <v>45</v>
      </c>
      <c r="AC72" s="57" t="s">
        <v>46</v>
      </c>
      <c r="AD72" s="70" t="s">
        <v>11</v>
      </c>
      <c r="AE72" s="56">
        <f>'1'!F70/'1'!AF70</f>
        <v>26.838998092200818</v>
      </c>
      <c r="AF72" s="56">
        <f>'1'!G70/'1'!AG70</f>
        <v>30.269501338908679</v>
      </c>
      <c r="AG72" s="56">
        <f>'1'!H70/'1'!AH70</f>
        <v>37.972702339284403</v>
      </c>
      <c r="AH72" s="56">
        <f>'1'!I70/'1'!AI70</f>
        <v>0</v>
      </c>
      <c r="AI72" s="56">
        <f>'1'!J70/'1'!AJ70</f>
        <v>30.545781516206798</v>
      </c>
      <c r="AJ72" s="56">
        <f>'1'!K70/'1'!AK70</f>
        <v>31.037373595331847</v>
      </c>
      <c r="AK72" s="56">
        <f>'1'!L70/'1'!AL70</f>
        <v>27.826882457629683</v>
      </c>
      <c r="AL72" s="56">
        <f>'1'!M70/'1'!AM70</f>
        <v>28.802252307433307</v>
      </c>
      <c r="AM72" s="56">
        <f>'1'!N70/'1'!AN70</f>
        <v>28.175261006044849</v>
      </c>
      <c r="AN72" s="56">
        <f>'1'!O70/'1'!AO70</f>
        <v>25.715944969781706</v>
      </c>
      <c r="AO72" s="56">
        <f>'1'!P70/'1'!AP70</f>
        <v>24.20583662227677</v>
      </c>
    </row>
    <row r="73" spans="1:41" x14ac:dyDescent="0.25">
      <c r="Z73" s="70"/>
      <c r="AA73" s="57"/>
      <c r="AB73" s="68" t="s">
        <v>47</v>
      </c>
      <c r="AC73" s="57" t="s">
        <v>48</v>
      </c>
      <c r="AD73" s="70" t="s">
        <v>12</v>
      </c>
      <c r="AE73" s="56">
        <f>'1'!F71/'1'!AF71</f>
        <v>7.3933629946803352</v>
      </c>
      <c r="AF73" s="56">
        <f>'1'!G71/'1'!AG71</f>
        <v>6.8906364086899758</v>
      </c>
      <c r="AG73" s="56">
        <f>'1'!H71/'1'!AH71</f>
        <v>7.1545594728572626</v>
      </c>
      <c r="AH73" s="56">
        <f>'1'!I71/'1'!AI71</f>
        <v>6.5883998940971402</v>
      </c>
      <c r="AI73" s="56">
        <f>'1'!J71/'1'!AJ71</f>
        <v>5.5981645790172472</v>
      </c>
      <c r="AJ73" s="56">
        <f>'1'!K71/'1'!AK71</f>
        <v>5.6893153229824032</v>
      </c>
      <c r="AK73" s="56">
        <f>'1'!L71/'1'!AL71</f>
        <v>5.4307051215920845</v>
      </c>
      <c r="AL73" s="56">
        <f>'1'!M71/'1'!AM71</f>
        <v>5.6156599240690515</v>
      </c>
      <c r="AM73" s="56">
        <f>'1'!N71/'1'!AN71</f>
        <v>4.4877891923794992</v>
      </c>
      <c r="AN73" s="56">
        <f>'1'!O71/'1'!AO71</f>
        <v>3.8338237069769314</v>
      </c>
      <c r="AO73" s="56">
        <f>'1'!P71/'1'!AP71</f>
        <v>3.5718788754861199</v>
      </c>
    </row>
    <row r="74" spans="1:41" ht="13" x14ac:dyDescent="0.3">
      <c r="A74" s="101"/>
      <c r="Z74" s="70"/>
      <c r="AA74" s="57"/>
      <c r="AB74" s="68" t="s">
        <v>49</v>
      </c>
      <c r="AC74" s="57" t="s">
        <v>50</v>
      </c>
      <c r="AD74" s="70" t="s">
        <v>13</v>
      </c>
      <c r="AE74" s="56">
        <f>'1'!F72/'1'!AF72</f>
        <v>0.72664934422687899</v>
      </c>
      <c r="AF74" s="56">
        <f>'1'!G72/'1'!AG72</f>
        <v>0.72259403607873607</v>
      </c>
      <c r="AG74" s="56">
        <f>'1'!H72/'1'!AH72</f>
        <v>0.74229485496854219</v>
      </c>
      <c r="AH74" s="56">
        <f>'1'!I72/'1'!AI72</f>
        <v>0.6273906066254078</v>
      </c>
      <c r="AI74" s="56">
        <f>'1'!J72/'1'!AJ72</f>
        <v>0.63205416393833236</v>
      </c>
      <c r="AJ74" s="56">
        <f>'1'!K72/'1'!AK72</f>
        <v>0.54574141149552713</v>
      </c>
      <c r="AK74" s="56">
        <f>'1'!L72/'1'!AL72</f>
        <v>0.50447670569361458</v>
      </c>
      <c r="AL74" s="56">
        <f>'1'!M72/'1'!AM72</f>
        <v>0.4634727468866634</v>
      </c>
      <c r="AM74" s="56">
        <f>'1'!N72/'1'!AN72</f>
        <v>0.4426154950684173</v>
      </c>
      <c r="AN74" s="56">
        <f>'1'!O72/'1'!AO72</f>
        <v>0.40866066687749919</v>
      </c>
      <c r="AO74" s="56">
        <f>'1'!P72/'1'!AP72</f>
        <v>0.36801456492743451</v>
      </c>
    </row>
    <row r="75" spans="1:41" x14ac:dyDescent="0.25">
      <c r="Z75" s="68"/>
      <c r="AA75" s="57"/>
      <c r="AB75" s="68" t="s">
        <v>51</v>
      </c>
      <c r="AC75" s="57" t="s">
        <v>52</v>
      </c>
      <c r="AD75" s="70" t="s">
        <v>14</v>
      </c>
      <c r="AE75" s="78"/>
      <c r="AF75" s="78"/>
      <c r="AG75" s="78"/>
      <c r="AH75" s="78"/>
      <c r="AI75" s="78"/>
      <c r="AJ75" s="78"/>
      <c r="AK75" s="78"/>
      <c r="AL75" s="78"/>
      <c r="AM75" s="78"/>
      <c r="AN75" s="78"/>
      <c r="AO75" s="78"/>
    </row>
    <row r="76" spans="1:41" x14ac:dyDescent="0.25">
      <c r="Z76" s="73"/>
      <c r="AA76" s="148"/>
      <c r="AB76" s="147" t="s">
        <v>56</v>
      </c>
      <c r="AC76" s="148" t="s">
        <v>57</v>
      </c>
      <c r="AD76" s="70" t="s">
        <v>58</v>
      </c>
      <c r="AE76" s="78"/>
      <c r="AF76" s="78"/>
      <c r="AG76" s="78"/>
      <c r="AH76" s="78"/>
      <c r="AI76" s="78"/>
      <c r="AJ76" s="78"/>
      <c r="AK76" s="78"/>
      <c r="AL76" s="78"/>
      <c r="AM76" s="78"/>
      <c r="AN76" s="78"/>
      <c r="AO76" s="78"/>
    </row>
    <row r="77" spans="1:41" x14ac:dyDescent="0.25">
      <c r="AD77" s="70"/>
      <c r="AE77" s="78"/>
      <c r="AF77" s="78"/>
      <c r="AG77" s="78"/>
      <c r="AH77" s="78"/>
      <c r="AI77" s="78"/>
      <c r="AJ77" s="78"/>
      <c r="AK77" s="78"/>
      <c r="AL77" s="78"/>
      <c r="AM77" s="78"/>
      <c r="AN77" s="78"/>
      <c r="AO77" s="78"/>
    </row>
    <row r="78" spans="1:41" x14ac:dyDescent="0.25">
      <c r="Z78" s="34" t="s">
        <v>24</v>
      </c>
      <c r="AA78" s="133" t="s">
        <v>65</v>
      </c>
      <c r="AB78" s="100" t="s">
        <v>678</v>
      </c>
      <c r="AC78" s="133"/>
      <c r="AD78" s="69" t="s">
        <v>678</v>
      </c>
      <c r="AE78" s="56">
        <f>'1'!F76/'1'!AF76</f>
        <v>13.924861045053818</v>
      </c>
      <c r="AF78" s="56">
        <f>'1'!G76/'1'!AG76</f>
        <v>13.421399630916333</v>
      </c>
      <c r="AG78" s="56">
        <f>'1'!H76/'1'!AH76</f>
        <v>13.45496427505565</v>
      </c>
      <c r="AH78" s="56">
        <f>'1'!I76/'1'!AI76</f>
        <v>12.366595086642066</v>
      </c>
      <c r="AI78" s="56">
        <f>'1'!J76/'1'!AJ76</f>
        <v>11.505430159091837</v>
      </c>
      <c r="AJ78" s="56">
        <f>'1'!K76/'1'!AK76</f>
        <v>10.177914839502286</v>
      </c>
      <c r="AK78" s="56">
        <f>'1'!L76/'1'!AL76</f>
        <v>10.095354897775277</v>
      </c>
      <c r="AL78" s="56">
        <f>'1'!M76/'1'!AM76</f>
        <v>9.9369680956503839</v>
      </c>
      <c r="AM78" s="56">
        <f>'1'!N76/'1'!AN76</f>
        <v>9.5969425881882184</v>
      </c>
      <c r="AN78" s="56">
        <f>'1'!O76/'1'!AO76</f>
        <v>9.2828783955567964</v>
      </c>
      <c r="AO78" s="56">
        <f>'1'!P76/'1'!AP76</f>
        <v>8.7839191301336914</v>
      </c>
    </row>
    <row r="79" spans="1:41" x14ac:dyDescent="0.25">
      <c r="Z79" s="70"/>
      <c r="AA79" s="57"/>
      <c r="AB79" s="68" t="s">
        <v>45</v>
      </c>
      <c r="AC79" s="57" t="s">
        <v>46</v>
      </c>
      <c r="AD79" s="70" t="s">
        <v>11</v>
      </c>
      <c r="AE79" s="56">
        <f>'1'!F77/'1'!AF77</f>
        <v>27.676544704921376</v>
      </c>
      <c r="AF79" s="56">
        <f>'1'!G77/'1'!AG77</f>
        <v>27.217354831344299</v>
      </c>
      <c r="AG79" s="56">
        <f>'1'!H77/'1'!AH77</f>
        <v>27.864634538836196</v>
      </c>
      <c r="AH79" s="56">
        <f>'1'!I77/'1'!AI77</f>
        <v>25.645307562668727</v>
      </c>
      <c r="AI79" s="56">
        <f>'1'!J77/'1'!AJ77</f>
        <v>24.03625503793436</v>
      </c>
      <c r="AJ79" s="56">
        <f>'1'!K77/'1'!AK77</f>
        <v>20.465543556887969</v>
      </c>
      <c r="AK79" s="56">
        <f>'1'!L77/'1'!AL77</f>
        <v>21.406502961236065</v>
      </c>
      <c r="AL79" s="56">
        <f>'1'!M77/'1'!AM77</f>
        <v>20.996311047632677</v>
      </c>
      <c r="AM79" s="56">
        <f>'1'!N77/'1'!AN77</f>
        <v>20.889064812762943</v>
      </c>
      <c r="AN79" s="56">
        <f>'1'!O77/'1'!AO77</f>
        <v>20.454706702400156</v>
      </c>
      <c r="AO79" s="56">
        <f>'1'!P77/'1'!AP77</f>
        <v>19.272154930803538</v>
      </c>
    </row>
    <row r="80" spans="1:41" x14ac:dyDescent="0.25">
      <c r="Z80" s="70"/>
      <c r="AA80" s="57"/>
      <c r="AB80" s="68" t="s">
        <v>47</v>
      </c>
      <c r="AC80" s="57" t="s">
        <v>48</v>
      </c>
      <c r="AD80" s="70" t="s">
        <v>12</v>
      </c>
      <c r="AE80" s="56">
        <f>'1'!F78/'1'!AF78</f>
        <v>5.8916816031376902</v>
      </c>
      <c r="AF80" s="56">
        <f>'1'!G78/'1'!AG78</f>
        <v>5.4032963488470278</v>
      </c>
      <c r="AG80" s="56">
        <f>'1'!H78/'1'!AH78</f>
        <v>5.5688234936424541</v>
      </c>
      <c r="AH80" s="56">
        <f>'1'!I78/'1'!AI78</f>
        <v>5.1895502098081385</v>
      </c>
      <c r="AI80" s="56">
        <f>'1'!J78/'1'!AJ78</f>
        <v>4.4146383546571002</v>
      </c>
      <c r="AJ80" s="56">
        <f>'1'!K78/'1'!AK78</f>
        <v>4.1270914576756308</v>
      </c>
      <c r="AK80" s="56">
        <f>'1'!L78/'1'!AL78</f>
        <v>3.8770990405257639</v>
      </c>
      <c r="AL80" s="56">
        <f>'1'!M78/'1'!AM78</f>
        <v>3.6860223079763332</v>
      </c>
      <c r="AM80" s="56">
        <f>'1'!N78/'1'!AN78</f>
        <v>3.3965527666641915</v>
      </c>
      <c r="AN80" s="56">
        <f>'1'!O78/'1'!AO78</f>
        <v>3.0475829039472577</v>
      </c>
      <c r="AO80" s="56">
        <f>'1'!P78/'1'!AP78</f>
        <v>2.8635184026711165</v>
      </c>
    </row>
    <row r="81" spans="26:41" x14ac:dyDescent="0.25">
      <c r="Z81" s="70"/>
      <c r="AA81" s="57"/>
      <c r="AB81" s="68" t="s">
        <v>49</v>
      </c>
      <c r="AC81" s="57" t="s">
        <v>50</v>
      </c>
      <c r="AD81" s="70" t="s">
        <v>13</v>
      </c>
      <c r="AE81" s="56">
        <f>'1'!F79/'1'!AF79</f>
        <v>0.80166560750091087</v>
      </c>
      <c r="AF81" s="56">
        <f>'1'!G79/'1'!AG79</f>
        <v>0.80959261245022129</v>
      </c>
      <c r="AG81" s="56">
        <f>'1'!H79/'1'!AH79</f>
        <v>0.84925133931488805</v>
      </c>
      <c r="AH81" s="56">
        <f>'1'!I79/'1'!AI79</f>
        <v>0.7333324244683237</v>
      </c>
      <c r="AI81" s="56">
        <f>'1'!J79/'1'!AJ79</f>
        <v>0.72934674838727365</v>
      </c>
      <c r="AJ81" s="56">
        <f>'1'!K79/'1'!AK79</f>
        <v>0.6292015300041619</v>
      </c>
      <c r="AK81" s="56">
        <f>'1'!L79/'1'!AL79</f>
        <v>0.57668152052281452</v>
      </c>
      <c r="AL81" s="56">
        <f>'1'!M79/'1'!AM79</f>
        <v>0.56379356947036507</v>
      </c>
      <c r="AM81" s="56">
        <f>'1'!N79/'1'!AN79</f>
        <v>0.54150546802687771</v>
      </c>
      <c r="AN81" s="56">
        <f>'1'!O79/'1'!AO79</f>
        <v>0.47891500451181229</v>
      </c>
      <c r="AO81" s="56">
        <f>'1'!P79/'1'!AP79</f>
        <v>0.43824671735175702</v>
      </c>
    </row>
    <row r="82" spans="26:41" x14ac:dyDescent="0.25">
      <c r="Z82" s="68"/>
      <c r="AA82" s="57"/>
      <c r="AB82" s="68" t="s">
        <v>51</v>
      </c>
      <c r="AC82" s="57" t="s">
        <v>52</v>
      </c>
      <c r="AD82" s="70" t="s">
        <v>14</v>
      </c>
      <c r="AE82" s="78"/>
      <c r="AF82" s="78"/>
      <c r="AG82" s="78"/>
      <c r="AH82" s="78"/>
      <c r="AI82" s="78"/>
      <c r="AJ82" s="78"/>
      <c r="AK82" s="78"/>
      <c r="AL82" s="78"/>
      <c r="AM82" s="78"/>
      <c r="AN82" s="78"/>
      <c r="AO82" s="78"/>
    </row>
    <row r="83" spans="26:41" x14ac:dyDescent="0.25">
      <c r="Z83" s="73"/>
      <c r="AA83" s="148"/>
      <c r="AB83" s="147" t="s">
        <v>56</v>
      </c>
      <c r="AC83" s="148" t="s">
        <v>57</v>
      </c>
      <c r="AD83" s="70" t="s">
        <v>58</v>
      </c>
      <c r="AE83" s="78"/>
      <c r="AF83" s="78"/>
      <c r="AG83" s="78"/>
      <c r="AH83" s="78"/>
      <c r="AI83" s="78"/>
      <c r="AJ83" s="78"/>
      <c r="AK83" s="78"/>
      <c r="AL83" s="78"/>
      <c r="AM83" s="78"/>
      <c r="AN83" s="78"/>
      <c r="AO83" s="78"/>
    </row>
    <row r="84" spans="26:41" x14ac:dyDescent="0.25">
      <c r="AD84" s="70"/>
      <c r="AE84" s="78"/>
      <c r="AF84" s="78"/>
      <c r="AG84" s="78"/>
      <c r="AH84" s="78"/>
      <c r="AI84" s="78"/>
      <c r="AJ84" s="78"/>
      <c r="AK84" s="78"/>
      <c r="AL84" s="78"/>
      <c r="AM84" s="78"/>
      <c r="AN84" s="78"/>
      <c r="AO84" s="78"/>
    </row>
    <row r="85" spans="26:41" x14ac:dyDescent="0.25">
      <c r="Z85" s="34" t="s">
        <v>25</v>
      </c>
      <c r="AA85" s="133" t="s">
        <v>66</v>
      </c>
      <c r="AB85" s="100" t="s">
        <v>678</v>
      </c>
      <c r="AC85" s="133"/>
      <c r="AD85" s="69" t="s">
        <v>678</v>
      </c>
      <c r="AE85" s="56">
        <f>'1'!F83/'1'!AF83</f>
        <v>17.887133916647148</v>
      </c>
      <c r="AF85" s="56">
        <f>'1'!G83/'1'!AG83</f>
        <v>17.398253797455048</v>
      </c>
      <c r="AG85" s="56">
        <f>'1'!H83/'1'!AH83</f>
        <v>18.377782468445645</v>
      </c>
      <c r="AH85" s="56">
        <f>'1'!I83/'1'!AI83</f>
        <v>15.793712950140161</v>
      </c>
      <c r="AI85" s="56">
        <f>'1'!J83/'1'!AJ83</f>
        <v>14.748644123174341</v>
      </c>
      <c r="AJ85" s="56">
        <f>'1'!K83/'1'!AK83</f>
        <v>14.438022162659388</v>
      </c>
      <c r="AK85" s="56">
        <f>'1'!L83/'1'!AL83</f>
        <v>14.016027963575139</v>
      </c>
      <c r="AL85" s="56">
        <f>'1'!M83/'1'!AM83</f>
        <v>14.469505910525768</v>
      </c>
      <c r="AM85" s="56">
        <f>'1'!N83/'1'!AN83</f>
        <v>14.528799115048844</v>
      </c>
      <c r="AN85" s="56">
        <f>'1'!O83/'1'!AO83</f>
        <v>13.492547908123989</v>
      </c>
      <c r="AO85" s="56">
        <f>'1'!P83/'1'!AP83</f>
        <v>13.038512598469582</v>
      </c>
    </row>
    <row r="86" spans="26:41" x14ac:dyDescent="0.25">
      <c r="Z86" s="70"/>
      <c r="AA86" s="57"/>
      <c r="AB86" s="68" t="s">
        <v>45</v>
      </c>
      <c r="AC86" s="57" t="s">
        <v>46</v>
      </c>
      <c r="AD86" s="70" t="s">
        <v>11</v>
      </c>
      <c r="AE86" s="56">
        <f>'1'!F84/'1'!AF84</f>
        <v>37.7051698702804</v>
      </c>
      <c r="AF86" s="56">
        <f>'1'!G84/'1'!AG84</f>
        <v>37.984104000440105</v>
      </c>
      <c r="AG86" s="56">
        <f>'1'!H84/'1'!AH84</f>
        <v>42.436804825806199</v>
      </c>
      <c r="AH86" s="56">
        <f>'1'!I84/'1'!AI84</f>
        <v>37.735823850990599</v>
      </c>
      <c r="AI86" s="56">
        <f>'1'!J84/'1'!AJ84</f>
        <v>37.461475203521466</v>
      </c>
      <c r="AJ86" s="56">
        <f>'1'!K84/'1'!AK84</f>
        <v>35.592408568849542</v>
      </c>
      <c r="AK86" s="56">
        <f>'1'!L84/'1'!AL84</f>
        <v>34.739243636675475</v>
      </c>
      <c r="AL86" s="56">
        <f>'1'!M84/'1'!AM84</f>
        <v>34.795662014485757</v>
      </c>
      <c r="AM86" s="56">
        <f>'1'!N84/'1'!AN84</f>
        <v>35.384768692972827</v>
      </c>
      <c r="AN86" s="56">
        <f>'1'!O84/'1'!AO84</f>
        <v>33.481443311782407</v>
      </c>
      <c r="AO86" s="56">
        <f>'1'!P84/'1'!AP84</f>
        <v>33.82149771268206</v>
      </c>
    </row>
    <row r="87" spans="26:41" x14ac:dyDescent="0.25">
      <c r="Z87" s="70"/>
      <c r="AA87" s="57"/>
      <c r="AB87" s="68" t="s">
        <v>47</v>
      </c>
      <c r="AC87" s="57" t="s">
        <v>48</v>
      </c>
      <c r="AD87" s="70" t="s">
        <v>12</v>
      </c>
      <c r="AE87" s="56">
        <f>'1'!F85/'1'!AF85</f>
        <v>12.635219691389228</v>
      </c>
      <c r="AF87" s="56">
        <f>'1'!G85/'1'!AG85</f>
        <v>11.605460683211129</v>
      </c>
      <c r="AG87" s="56">
        <f>'1'!H85/'1'!AH85</f>
        <v>11.60203979463</v>
      </c>
      <c r="AH87" s="56">
        <f>'1'!I85/'1'!AI85</f>
        <v>8.7097391405366285</v>
      </c>
      <c r="AI87" s="56">
        <f>'1'!J85/'1'!AJ85</f>
        <v>6.9001717781501597</v>
      </c>
      <c r="AJ87" s="56">
        <f>'1'!K85/'1'!AK85</f>
        <v>7.5284512682305769</v>
      </c>
      <c r="AK87" s="56">
        <f>'1'!L85/'1'!AL85</f>
        <v>7.5390637506252034</v>
      </c>
      <c r="AL87" s="56">
        <f>'1'!M85/'1'!AM85</f>
        <v>8.8406776935164757</v>
      </c>
      <c r="AM87" s="56">
        <f>'1'!N85/'1'!AN85</f>
        <v>9.2394472597154795</v>
      </c>
      <c r="AN87" s="56">
        <f>'1'!O85/'1'!AO85</f>
        <v>7.9856604498507995</v>
      </c>
      <c r="AO87" s="56">
        <f>'1'!P85/'1'!AP85</f>
        <v>6.7673234886690929</v>
      </c>
    </row>
    <row r="88" spans="26:41" x14ac:dyDescent="0.25">
      <c r="Z88" s="70"/>
      <c r="AA88" s="57"/>
      <c r="AB88" s="68" t="s">
        <v>49</v>
      </c>
      <c r="AC88" s="57" t="s">
        <v>50</v>
      </c>
      <c r="AD88" s="70" t="s">
        <v>13</v>
      </c>
      <c r="AE88" s="56">
        <f>'1'!F86/'1'!AF86</f>
        <v>0.61339730158368377</v>
      </c>
      <c r="AF88" s="56">
        <f>'1'!G86/'1'!AG86</f>
        <v>0.68813122993278708</v>
      </c>
      <c r="AG88" s="56">
        <f>'1'!H86/'1'!AH86</f>
        <v>0.66152425258348335</v>
      </c>
      <c r="AH88" s="56">
        <f>'1'!I86/'1'!AI86</f>
        <v>0.6165874188039604</v>
      </c>
      <c r="AI88" s="56">
        <f>'1'!J86/'1'!AJ86</f>
        <v>0.60513120821007371</v>
      </c>
      <c r="AJ88" s="56">
        <f>'1'!K86/'1'!AK86</f>
        <v>0.53848010793494883</v>
      </c>
      <c r="AK88" s="56">
        <f>'1'!L86/'1'!AL86</f>
        <v>0.52120818566021132</v>
      </c>
      <c r="AL88" s="56">
        <f>'1'!M86/'1'!AM86</f>
        <v>0.51718497321273571</v>
      </c>
      <c r="AM88" s="56">
        <f>'1'!N86/'1'!AN86</f>
        <v>0.4847610399802369</v>
      </c>
      <c r="AN88" s="56">
        <f>'1'!O86/'1'!AO86</f>
        <v>0.46314281763973925</v>
      </c>
      <c r="AO88" s="56">
        <f>'1'!P86/'1'!AP86</f>
        <v>0.4096341342434498</v>
      </c>
    </row>
    <row r="89" spans="26:41" x14ac:dyDescent="0.25">
      <c r="Z89" s="68"/>
      <c r="AA89" s="57"/>
      <c r="AB89" s="68" t="s">
        <v>51</v>
      </c>
      <c r="AC89" s="57" t="s">
        <v>52</v>
      </c>
      <c r="AD89" s="70" t="s">
        <v>14</v>
      </c>
      <c r="AE89" s="78"/>
      <c r="AF89" s="78"/>
      <c r="AG89" s="78"/>
      <c r="AH89" s="78"/>
      <c r="AI89" s="78"/>
      <c r="AJ89" s="78"/>
      <c r="AK89" s="78"/>
      <c r="AL89" s="78"/>
      <c r="AM89" s="78"/>
      <c r="AN89" s="78"/>
      <c r="AO89" s="78"/>
    </row>
    <row r="90" spans="26:41" x14ac:dyDescent="0.25">
      <c r="Z90" s="73"/>
      <c r="AA90" s="148"/>
      <c r="AB90" s="147" t="s">
        <v>56</v>
      </c>
      <c r="AC90" s="148" t="s">
        <v>57</v>
      </c>
      <c r="AD90" s="70" t="s">
        <v>58</v>
      </c>
      <c r="AE90" s="78"/>
      <c r="AF90" s="78"/>
      <c r="AG90" s="78"/>
      <c r="AH90" s="78"/>
      <c r="AI90" s="78"/>
      <c r="AJ90" s="78"/>
      <c r="AK90" s="78"/>
      <c r="AL90" s="78"/>
      <c r="AM90" s="78"/>
      <c r="AN90" s="78"/>
      <c r="AO90" s="78"/>
    </row>
    <row r="91" spans="26:41" x14ac:dyDescent="0.25">
      <c r="AD91" s="70"/>
      <c r="AE91" s="78"/>
      <c r="AF91" s="78"/>
      <c r="AG91" s="78"/>
      <c r="AH91" s="78"/>
      <c r="AI91" s="78"/>
      <c r="AJ91" s="78"/>
      <c r="AK91" s="78"/>
      <c r="AL91" s="78"/>
      <c r="AM91" s="78"/>
      <c r="AN91" s="78"/>
      <c r="AO91" s="78"/>
    </row>
    <row r="92" spans="26:41" x14ac:dyDescent="0.25">
      <c r="Z92" s="34" t="s">
        <v>26</v>
      </c>
      <c r="AA92" s="133" t="s">
        <v>67</v>
      </c>
      <c r="AB92" s="100" t="s">
        <v>678</v>
      </c>
      <c r="AC92" s="133"/>
      <c r="AD92" s="69" t="s">
        <v>678</v>
      </c>
      <c r="AE92" s="56">
        <f>'1'!F90/'1'!AF90</f>
        <v>13.401996487057138</v>
      </c>
      <c r="AF92" s="56">
        <f>'1'!G90/'1'!AG90</f>
        <v>13.720168493295237</v>
      </c>
      <c r="AG92" s="56">
        <f>'1'!H90/'1'!AH90</f>
        <v>14.280206646576435</v>
      </c>
      <c r="AH92" s="56">
        <f>'1'!I90/'1'!AI90</f>
        <v>12.883633004521258</v>
      </c>
      <c r="AI92" s="56">
        <f>'1'!J90/'1'!AJ90</f>
        <v>12.259719139720206</v>
      </c>
      <c r="AJ92" s="56">
        <f>'1'!K90/'1'!AK90</f>
        <v>11.268867281841652</v>
      </c>
      <c r="AK92" s="56">
        <f>'1'!L90/'1'!AL90</f>
        <v>11.104857989651896</v>
      </c>
      <c r="AL92" s="56">
        <f>'1'!M90/'1'!AM90</f>
        <v>10.96430426602239</v>
      </c>
      <c r="AM92" s="56">
        <f>'1'!N90/'1'!AN90</f>
        <v>10.604797359695308</v>
      </c>
      <c r="AN92" s="56">
        <f>'1'!O90/'1'!AO90</f>
        <v>10.613776982618578</v>
      </c>
      <c r="AO92" s="56">
        <f>'1'!P90/'1'!AP90</f>
        <v>10.530844273457969</v>
      </c>
    </row>
    <row r="93" spans="26:41" x14ac:dyDescent="0.25">
      <c r="Z93" s="70"/>
      <c r="AA93" s="57"/>
      <c r="AB93" s="68" t="s">
        <v>45</v>
      </c>
      <c r="AC93" s="57" t="s">
        <v>46</v>
      </c>
      <c r="AD93" s="70" t="s">
        <v>11</v>
      </c>
      <c r="AE93" s="56">
        <f>'1'!F91/'1'!AF91</f>
        <v>25.284261120268283</v>
      </c>
      <c r="AF93" s="56">
        <f>'1'!G91/'1'!AG91</f>
        <v>27.903745014300231</v>
      </c>
      <c r="AG93" s="56">
        <f>'1'!H91/'1'!AH91</f>
        <v>29.501386950097309</v>
      </c>
      <c r="AH93" s="56">
        <f>'1'!I91/'1'!AI91</f>
        <v>26.347109292121424</v>
      </c>
      <c r="AI93" s="56">
        <f>'1'!J91/'1'!AJ91</f>
        <v>25.566471495792761</v>
      </c>
      <c r="AJ93" s="56">
        <f>'1'!K91/'1'!AK91</f>
        <v>23.118369725310622</v>
      </c>
      <c r="AK93" s="56">
        <f>'1'!L91/'1'!AL91</f>
        <v>23.569121403881148</v>
      </c>
      <c r="AL93" s="56">
        <f>'1'!M91/'1'!AM91</f>
        <v>24.216073190669903</v>
      </c>
      <c r="AM93" s="56">
        <f>'1'!N91/'1'!AN91</f>
        <v>24.313470647894263</v>
      </c>
      <c r="AN93" s="56">
        <f>'1'!O91/'1'!AO91</f>
        <v>24.638195785352778</v>
      </c>
      <c r="AO93" s="56">
        <f>'1'!P91/'1'!AP91</f>
        <v>25.327496931687982</v>
      </c>
    </row>
    <row r="94" spans="26:41" x14ac:dyDescent="0.25">
      <c r="Z94" s="70"/>
      <c r="AA94" s="57"/>
      <c r="AB94" s="68" t="s">
        <v>47</v>
      </c>
      <c r="AC94" s="57" t="s">
        <v>48</v>
      </c>
      <c r="AD94" s="70" t="s">
        <v>12</v>
      </c>
      <c r="AE94" s="56">
        <f>'1'!F92/'1'!AF92</f>
        <v>6.6195669137487725</v>
      </c>
      <c r="AF94" s="56">
        <f>'1'!G92/'1'!AG92</f>
        <v>6.2494360527638717</v>
      </c>
      <c r="AG94" s="56">
        <f>'1'!H92/'1'!AH92</f>
        <v>6.2192288322913596</v>
      </c>
      <c r="AH94" s="56">
        <f>'1'!I92/'1'!AI92</f>
        <v>5.6408660178684809</v>
      </c>
      <c r="AI94" s="56">
        <f>'1'!J92/'1'!AJ92</f>
        <v>4.9040073723032194</v>
      </c>
      <c r="AJ94" s="56">
        <f>'1'!K92/'1'!AK92</f>
        <v>4.5952333185438858</v>
      </c>
      <c r="AK94" s="56">
        <f>'1'!L92/'1'!AL92</f>
        <v>4.4159110249852391</v>
      </c>
      <c r="AL94" s="56">
        <f>'1'!M92/'1'!AM92</f>
        <v>4.2062411497373704</v>
      </c>
      <c r="AM94" s="56">
        <f>'1'!N92/'1'!AN92</f>
        <v>3.9770002292636049</v>
      </c>
      <c r="AN94" s="56">
        <f>'1'!O92/'1'!AO92</f>
        <v>3.6718670097397941</v>
      </c>
      <c r="AO94" s="56">
        <f>'1'!P92/'1'!AP92</f>
        <v>3.343145583744922</v>
      </c>
    </row>
    <row r="95" spans="26:41" x14ac:dyDescent="0.25">
      <c r="Z95" s="70"/>
      <c r="AA95" s="57"/>
      <c r="AB95" s="68" t="s">
        <v>49</v>
      </c>
      <c r="AC95" s="57" t="s">
        <v>50</v>
      </c>
      <c r="AD95" s="70" t="s">
        <v>13</v>
      </c>
      <c r="AE95" s="56">
        <f>'1'!F93/'1'!AF93</f>
        <v>0.50280372960007658</v>
      </c>
      <c r="AF95" s="56">
        <f>'1'!G93/'1'!AG93</f>
        <v>0.5120638938373373</v>
      </c>
      <c r="AG95" s="56">
        <f>'1'!H93/'1'!AH93</f>
        <v>0.54163907718295901</v>
      </c>
      <c r="AH95" s="56">
        <f>'1'!I93/'1'!AI93</f>
        <v>0.49976957475028194</v>
      </c>
      <c r="AI95" s="56">
        <f>'1'!J93/'1'!AJ93</f>
        <v>0.51686528303578017</v>
      </c>
      <c r="AJ95" s="56">
        <f>'1'!K93/'1'!AK93</f>
        <v>0.47043710281093082</v>
      </c>
      <c r="AK95" s="56">
        <f>'1'!L93/'1'!AL93</f>
        <v>0.44455894553177067</v>
      </c>
      <c r="AL95" s="56">
        <f>'1'!M93/'1'!AM93</f>
        <v>0.41443067300684483</v>
      </c>
      <c r="AM95" s="56">
        <f>'1'!N93/'1'!AN93</f>
        <v>0.39329925115313219</v>
      </c>
      <c r="AN95" s="56">
        <f>'1'!O93/'1'!AO93</f>
        <v>0.37483785722562857</v>
      </c>
      <c r="AO95" s="56">
        <f>'1'!P93/'1'!AP93</f>
        <v>0.31842080889274299</v>
      </c>
    </row>
    <row r="96" spans="26:41" x14ac:dyDescent="0.25">
      <c r="Z96" s="68"/>
      <c r="AA96" s="57"/>
      <c r="AB96" s="68" t="s">
        <v>51</v>
      </c>
      <c r="AC96" s="57" t="s">
        <v>52</v>
      </c>
      <c r="AD96" s="70" t="s">
        <v>14</v>
      </c>
      <c r="AE96" s="78"/>
      <c r="AF96" s="78"/>
      <c r="AG96" s="78"/>
      <c r="AH96" s="78"/>
      <c r="AI96" s="78"/>
      <c r="AJ96" s="78"/>
      <c r="AK96" s="78"/>
      <c r="AL96" s="78"/>
      <c r="AM96" s="78"/>
      <c r="AN96" s="78"/>
      <c r="AO96" s="78"/>
    </row>
    <row r="97" spans="26:41" x14ac:dyDescent="0.25">
      <c r="Z97" s="73"/>
      <c r="AA97" s="148"/>
      <c r="AB97" s="147" t="s">
        <v>56</v>
      </c>
      <c r="AC97" s="148" t="s">
        <v>57</v>
      </c>
      <c r="AD97" s="70" t="s">
        <v>58</v>
      </c>
      <c r="AE97" s="78"/>
      <c r="AF97" s="78"/>
      <c r="AG97" s="78"/>
      <c r="AH97" s="78"/>
      <c r="AI97" s="78"/>
      <c r="AJ97" s="78"/>
      <c r="AK97" s="78"/>
      <c r="AL97" s="78"/>
      <c r="AM97" s="78"/>
      <c r="AN97" s="78"/>
      <c r="AO97" s="78"/>
    </row>
    <row r="98" spans="26:41" x14ac:dyDescent="0.25">
      <c r="AD98" s="70"/>
      <c r="AE98" s="78"/>
      <c r="AF98" s="78"/>
      <c r="AG98" s="78"/>
      <c r="AH98" s="78"/>
      <c r="AI98" s="78"/>
      <c r="AJ98" s="78"/>
      <c r="AK98" s="78"/>
      <c r="AL98" s="78"/>
      <c r="AM98" s="78"/>
      <c r="AN98" s="78"/>
      <c r="AO98" s="78"/>
    </row>
    <row r="99" spans="26:41" x14ac:dyDescent="0.25">
      <c r="AD99" s="70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</row>
    <row r="100" spans="26:41" x14ac:dyDescent="0.25">
      <c r="Z100" s="34" t="s">
        <v>27</v>
      </c>
      <c r="AA100" s="133" t="s">
        <v>68</v>
      </c>
      <c r="AB100" s="100" t="s">
        <v>678</v>
      </c>
      <c r="AC100" s="133"/>
      <c r="AD100" s="69" t="s">
        <v>678</v>
      </c>
      <c r="AE100" s="56">
        <f>'1'!F98/'1'!AF98</f>
        <v>14.203754607142827</v>
      </c>
      <c r="AF100" s="56">
        <f>'1'!G98/'1'!AG98</f>
        <v>14.884910824826154</v>
      </c>
      <c r="AG100" s="56">
        <f>'1'!H98/'1'!AH98</f>
        <v>15.153964089112881</v>
      </c>
      <c r="AH100" s="56">
        <f>'1'!I98/'1'!AI98</f>
        <v>13.965569579407054</v>
      </c>
      <c r="AI100" s="56">
        <f>'1'!J98/'1'!AJ98</f>
        <v>14.044564247512591</v>
      </c>
      <c r="AJ100" s="56">
        <f>'1'!K98/'1'!AK98</f>
        <v>13.680895014682825</v>
      </c>
      <c r="AK100" s="56">
        <f>'1'!L98/'1'!AL98</f>
        <v>12.357568997851391</v>
      </c>
      <c r="AL100" s="56">
        <f>'1'!M98/'1'!AM98</f>
        <v>11.534479226303112</v>
      </c>
      <c r="AM100" s="56">
        <f>'1'!N98/'1'!AN98</f>
        <v>12.462068781565222</v>
      </c>
      <c r="AN100" s="56">
        <f>'1'!O98/'1'!AO98</f>
        <v>12.115190006494716</v>
      </c>
      <c r="AO100" s="56">
        <f>'1'!P98/'1'!AP98</f>
        <v>11.681569793919945</v>
      </c>
    </row>
    <row r="101" spans="26:41" x14ac:dyDescent="0.25">
      <c r="Z101" s="70"/>
      <c r="AA101" s="57"/>
      <c r="AB101" s="68" t="s">
        <v>45</v>
      </c>
      <c r="AC101" s="57" t="s">
        <v>46</v>
      </c>
      <c r="AD101" s="70" t="s">
        <v>11</v>
      </c>
      <c r="AE101" s="56">
        <f>'1'!F99/'1'!AF99</f>
        <v>34.578401687913463</v>
      </c>
      <c r="AF101" s="56">
        <f>'1'!G99/'1'!AG99</f>
        <v>38.627644543270293</v>
      </c>
      <c r="AG101" s="56">
        <f>'1'!H99/'1'!AH99</f>
        <v>39.783442606320122</v>
      </c>
      <c r="AH101" s="56">
        <f>'1'!I99/'1'!AI99</f>
        <v>35.235860349134086</v>
      </c>
      <c r="AI101" s="56">
        <f>'1'!J99/'1'!AJ99</f>
        <v>36.636050183179485</v>
      </c>
      <c r="AJ101" s="56">
        <f>'1'!K99/'1'!AK99</f>
        <v>36.464109519802648</v>
      </c>
      <c r="AK101" s="56">
        <f>'1'!L99/'1'!AL99</f>
        <v>34.001436381712914</v>
      </c>
      <c r="AL101" s="56">
        <f>'1'!M99/'1'!AM99</f>
        <v>31.980297307527675</v>
      </c>
      <c r="AM101" s="56">
        <f>'1'!N99/'1'!AN99</f>
        <v>36.611411302593005</v>
      </c>
      <c r="AN101" s="56">
        <f>'1'!O99/'1'!AO99</f>
        <v>36.098488037019138</v>
      </c>
      <c r="AO101" s="56">
        <f>'1'!P99/'1'!AP99</f>
        <v>34.317716971593939</v>
      </c>
    </row>
    <row r="102" spans="26:41" x14ac:dyDescent="0.25">
      <c r="Z102" s="70"/>
      <c r="AA102" s="57"/>
      <c r="AB102" s="68" t="s">
        <v>47</v>
      </c>
      <c r="AC102" s="57" t="s">
        <v>48</v>
      </c>
      <c r="AD102" s="70" t="s">
        <v>12</v>
      </c>
      <c r="AE102" s="56">
        <f>'1'!F100/'1'!AF100</f>
        <v>4.7087230774636755</v>
      </c>
      <c r="AF102" s="56">
        <f>'1'!G100/'1'!AG100</f>
        <v>4.4100780494879999</v>
      </c>
      <c r="AG102" s="56">
        <f>'1'!H100/'1'!AH100</f>
        <v>4.7480131100446501</v>
      </c>
      <c r="AH102" s="56">
        <f>'1'!I100/'1'!AI100</f>
        <v>4.5817112936763937</v>
      </c>
      <c r="AI102" s="56">
        <f>'1'!J100/'1'!AJ100</f>
        <v>4.225091923727966</v>
      </c>
      <c r="AJ102" s="56">
        <f>'1'!K100/'1'!AK100</f>
        <v>4.070927971888155</v>
      </c>
      <c r="AK102" s="56">
        <f>'1'!L100/'1'!AL100</f>
        <v>3.6027757099709499</v>
      </c>
      <c r="AL102" s="56">
        <f>'1'!M100/'1'!AM100</f>
        <v>3.4792216553405497</v>
      </c>
      <c r="AM102" s="56">
        <f>'1'!N100/'1'!AN100</f>
        <v>2.9737109969072892</v>
      </c>
      <c r="AN102" s="56">
        <f>'1'!O100/'1'!AO100</f>
        <v>2.7790190408582531</v>
      </c>
      <c r="AO102" s="56">
        <f>'1'!P100/'1'!AP100</f>
        <v>2.6440107169166227</v>
      </c>
    </row>
    <row r="103" spans="26:41" x14ac:dyDescent="0.25">
      <c r="Z103" s="70"/>
      <c r="AA103" s="57"/>
      <c r="AB103" s="68" t="s">
        <v>49</v>
      </c>
      <c r="AC103" s="57" t="s">
        <v>50</v>
      </c>
      <c r="AD103" s="70" t="s">
        <v>13</v>
      </c>
      <c r="AE103" s="56">
        <f>'1'!F101/'1'!AF101</f>
        <v>0.39719574298936172</v>
      </c>
      <c r="AF103" s="56">
        <f>'1'!G101/'1'!AG101</f>
        <v>0.39965183936716281</v>
      </c>
      <c r="AG103" s="56">
        <f>'1'!H101/'1'!AH101</f>
        <v>0.41460396725177873</v>
      </c>
      <c r="AH103" s="56">
        <f>'1'!I101/'1'!AI101</f>
        <v>0.39918813479365822</v>
      </c>
      <c r="AI103" s="56">
        <f>'1'!J101/'1'!AJ101</f>
        <v>0.40520516880233198</v>
      </c>
      <c r="AJ103" s="56">
        <f>'1'!K101/'1'!AK101</f>
        <v>0.37504658305156113</v>
      </c>
      <c r="AK103" s="56">
        <f>'1'!L101/'1'!AL101</f>
        <v>0.34163157848067865</v>
      </c>
      <c r="AL103" s="56">
        <f>'1'!M101/'1'!AM101</f>
        <v>0.3058833924198609</v>
      </c>
      <c r="AM103" s="56">
        <f>'1'!N101/'1'!AN101</f>
        <v>0.29375615050140369</v>
      </c>
      <c r="AN103" s="56">
        <f>'1'!O101/'1'!AO101</f>
        <v>0.26616258156019207</v>
      </c>
      <c r="AO103" s="56">
        <f>'1'!P101/'1'!AP101</f>
        <v>0.2285136857690713</v>
      </c>
    </row>
    <row r="104" spans="26:41" x14ac:dyDescent="0.25">
      <c r="Z104" s="68"/>
      <c r="AA104" s="57"/>
      <c r="AB104" s="68" t="s">
        <v>51</v>
      </c>
      <c r="AC104" s="57" t="s">
        <v>52</v>
      </c>
      <c r="AD104" s="70" t="s">
        <v>14</v>
      </c>
      <c r="AE104" s="78"/>
      <c r="AF104" s="78"/>
      <c r="AG104" s="78"/>
      <c r="AH104" s="78"/>
      <c r="AI104" s="78"/>
      <c r="AJ104" s="78"/>
      <c r="AK104" s="78"/>
      <c r="AL104" s="78"/>
      <c r="AM104" s="78"/>
      <c r="AN104" s="78"/>
      <c r="AO104" s="78"/>
    </row>
    <row r="105" spans="26:41" x14ac:dyDescent="0.25">
      <c r="Z105" s="73"/>
      <c r="AA105" s="148"/>
      <c r="AB105" s="147" t="s">
        <v>56</v>
      </c>
      <c r="AC105" s="148" t="s">
        <v>57</v>
      </c>
      <c r="AD105" s="70" t="s">
        <v>58</v>
      </c>
      <c r="AE105" s="78"/>
      <c r="AF105" s="78"/>
      <c r="AG105" s="78"/>
      <c r="AH105" s="78"/>
      <c r="AI105" s="78"/>
      <c r="AJ105" s="78"/>
      <c r="AK105" s="78"/>
      <c r="AL105" s="78"/>
      <c r="AM105" s="78"/>
      <c r="AN105" s="78"/>
      <c r="AO105" s="78"/>
    </row>
    <row r="106" spans="26:41" x14ac:dyDescent="0.25">
      <c r="AD106" s="70"/>
      <c r="AE106" s="78"/>
      <c r="AF106" s="78"/>
      <c r="AG106" s="78"/>
      <c r="AH106" s="78"/>
      <c r="AI106" s="78"/>
      <c r="AJ106" s="78"/>
      <c r="AK106" s="78"/>
      <c r="AL106" s="78"/>
      <c r="AM106" s="78"/>
      <c r="AN106" s="78"/>
      <c r="AO106" s="78"/>
    </row>
    <row r="107" spans="26:41" x14ac:dyDescent="0.25">
      <c r="Z107" s="34" t="s">
        <v>28</v>
      </c>
      <c r="AA107" s="133" t="s">
        <v>69</v>
      </c>
      <c r="AB107" s="100" t="s">
        <v>678</v>
      </c>
      <c r="AC107" s="133"/>
      <c r="AD107" s="69" t="s">
        <v>678</v>
      </c>
      <c r="AE107" s="56">
        <f>'1'!F105/'1'!AF105</f>
        <v>20.807320452199143</v>
      </c>
      <c r="AF107" s="56">
        <f>'1'!G105/'1'!AG105</f>
        <v>17.301958919765987</v>
      </c>
      <c r="AG107" s="56">
        <f>'1'!H105/'1'!AH105</f>
        <v>20.345073221953776</v>
      </c>
      <c r="AH107" s="56">
        <f>'1'!I105/'1'!AI105</f>
        <v>15.536985294111275</v>
      </c>
      <c r="AI107" s="56">
        <f>'1'!J105/'1'!AJ105</f>
        <v>14.954795527736227</v>
      </c>
      <c r="AJ107" s="56">
        <f>'1'!K105/'1'!AK105</f>
        <v>14.202669072716192</v>
      </c>
      <c r="AK107" s="56">
        <f>'1'!L105/'1'!AL105</f>
        <v>12.536587252571737</v>
      </c>
      <c r="AL107" s="56">
        <f>'1'!M105/'1'!AM105</f>
        <v>11.860400035116951</v>
      </c>
      <c r="AM107" s="56">
        <f>'1'!N105/'1'!AN105</f>
        <v>11.735432448107767</v>
      </c>
      <c r="AN107" s="56">
        <f>'1'!O105/'1'!AO105</f>
        <v>11.476311004761788</v>
      </c>
      <c r="AO107" s="56">
        <f>'1'!P105/'1'!AP105</f>
        <v>10.544031446798053</v>
      </c>
    </row>
    <row r="108" spans="26:41" x14ac:dyDescent="0.25">
      <c r="Z108" s="70"/>
      <c r="AA108" s="57"/>
      <c r="AB108" s="68" t="s">
        <v>45</v>
      </c>
      <c r="AC108" s="57" t="s">
        <v>46</v>
      </c>
      <c r="AD108" s="70" t="s">
        <v>11</v>
      </c>
      <c r="AE108" s="56">
        <f>'1'!F106/'1'!AF106</f>
        <v>46.902727274628006</v>
      </c>
      <c r="AF108" s="56">
        <f>'1'!G106/'1'!AG106</f>
        <v>39.121132927354495</v>
      </c>
      <c r="AG108" s="56">
        <f>'1'!H106/'1'!AH106</f>
        <v>49.23004721667558</v>
      </c>
      <c r="AH108" s="56">
        <f>'1'!I106/'1'!AI106</f>
        <v>35.545324117456943</v>
      </c>
      <c r="AI108" s="56">
        <f>'1'!J106/'1'!AJ106</f>
        <v>33.939756823262258</v>
      </c>
      <c r="AJ108" s="56">
        <f>'1'!K106/'1'!AK106</f>
        <v>32.804542220225827</v>
      </c>
      <c r="AK108" s="56">
        <f>'1'!L106/'1'!AL106</f>
        <v>28.315989101036266</v>
      </c>
      <c r="AL108" s="56">
        <f>'1'!M106/'1'!AM106</f>
        <v>26.638139146566136</v>
      </c>
      <c r="AM108" s="56">
        <f>'1'!N106/'1'!AN106</f>
        <v>27.701519340024202</v>
      </c>
      <c r="AN108" s="56">
        <f>'1'!O106/'1'!AO106</f>
        <v>27.383104142801923</v>
      </c>
      <c r="AO108" s="56">
        <f>'1'!P106/'1'!AP106</f>
        <v>25.072394549793231</v>
      </c>
    </row>
    <row r="109" spans="26:41" x14ac:dyDescent="0.25">
      <c r="Z109" s="70"/>
      <c r="AA109" s="57"/>
      <c r="AB109" s="68" t="s">
        <v>47</v>
      </c>
      <c r="AC109" s="57" t="s">
        <v>48</v>
      </c>
      <c r="AD109" s="70" t="s">
        <v>12</v>
      </c>
      <c r="AE109" s="56">
        <f>'1'!F107/'1'!AF107</f>
        <v>6.4143190724772614</v>
      </c>
      <c r="AF109" s="56">
        <f>'1'!G107/'1'!AG107</f>
        <v>5.2940816392439034</v>
      </c>
      <c r="AG109" s="56">
        <f>'1'!H107/'1'!AH107</f>
        <v>5.0472559242088186</v>
      </c>
      <c r="AH109" s="56">
        <f>'1'!I107/'1'!AI107</f>
        <v>4.3689981632685937</v>
      </c>
      <c r="AI109" s="56">
        <f>'1'!J107/'1'!AJ107</f>
        <v>4.0254885189982668</v>
      </c>
      <c r="AJ109" s="56">
        <f>'1'!K107/'1'!AK107</f>
        <v>3.3237471306516371</v>
      </c>
      <c r="AK109" s="56">
        <f>'1'!L107/'1'!AL107</f>
        <v>3.1404247737687419</v>
      </c>
      <c r="AL109" s="56">
        <f>'1'!M107/'1'!AM107</f>
        <v>3.3458709757889151</v>
      </c>
      <c r="AM109" s="56">
        <f>'1'!N107/'1'!AN107</f>
        <v>3.1583473500299792</v>
      </c>
      <c r="AN109" s="56">
        <f>'1'!O107/'1'!AO107</f>
        <v>2.9083781230474197</v>
      </c>
      <c r="AO109" s="56">
        <f>'1'!P107/'1'!AP107</f>
        <v>2.7367159724533074</v>
      </c>
    </row>
    <row r="110" spans="26:41" x14ac:dyDescent="0.25">
      <c r="Z110" s="70"/>
      <c r="AA110" s="57"/>
      <c r="AB110" s="68" t="s">
        <v>49</v>
      </c>
      <c r="AC110" s="57" t="s">
        <v>50</v>
      </c>
      <c r="AD110" s="70" t="s">
        <v>13</v>
      </c>
      <c r="AE110" s="56">
        <f>'1'!F108/'1'!AF108</f>
        <v>0.51790722608588913</v>
      </c>
      <c r="AF110" s="56">
        <f>'1'!G108/'1'!AG108</f>
        <v>0.51184998790026093</v>
      </c>
      <c r="AG110" s="56">
        <f>'1'!H108/'1'!AH108</f>
        <v>0.54307001758502105</v>
      </c>
      <c r="AH110" s="56">
        <f>'1'!I108/'1'!AI108</f>
        <v>0.51453305397079641</v>
      </c>
      <c r="AI110" s="56">
        <f>'1'!J108/'1'!AJ108</f>
        <v>0.51948512255126644</v>
      </c>
      <c r="AJ110" s="56">
        <f>'1'!K108/'1'!AK108</f>
        <v>0.46865242721637418</v>
      </c>
      <c r="AK110" s="56">
        <f>'1'!L108/'1'!AL108</f>
        <v>0.42616677051948426</v>
      </c>
      <c r="AL110" s="56">
        <f>'1'!M108/'1'!AM108</f>
        <v>0.41733835077718207</v>
      </c>
      <c r="AM110" s="56">
        <f>'1'!N108/'1'!AN108</f>
        <v>0.41728373751622339</v>
      </c>
      <c r="AN110" s="56">
        <f>'1'!O108/'1'!AO108</f>
        <v>0.39199270654266849</v>
      </c>
      <c r="AO110" s="56">
        <f>'1'!P108/'1'!AP108</f>
        <v>0.33060879622893141</v>
      </c>
    </row>
    <row r="111" spans="26:41" x14ac:dyDescent="0.25">
      <c r="Z111" s="68"/>
      <c r="AA111" s="57"/>
      <c r="AB111" s="68" t="s">
        <v>51</v>
      </c>
      <c r="AC111" s="57" t="s">
        <v>52</v>
      </c>
      <c r="AD111" s="70" t="s">
        <v>14</v>
      </c>
      <c r="AE111" s="78"/>
      <c r="AF111" s="78"/>
      <c r="AG111" s="78"/>
      <c r="AH111" s="78"/>
      <c r="AI111" s="78"/>
      <c r="AJ111" s="78"/>
      <c r="AK111" s="78"/>
      <c r="AL111" s="78"/>
      <c r="AM111" s="78"/>
      <c r="AN111" s="78"/>
      <c r="AO111" s="78"/>
    </row>
    <row r="112" spans="26:41" x14ac:dyDescent="0.25">
      <c r="Z112" s="73"/>
      <c r="AA112" s="148"/>
      <c r="AB112" s="147" t="s">
        <v>56</v>
      </c>
      <c r="AC112" s="148" t="s">
        <v>57</v>
      </c>
      <c r="AD112" s="70" t="s">
        <v>58</v>
      </c>
      <c r="AE112" s="78"/>
      <c r="AF112" s="78"/>
      <c r="AG112" s="78"/>
      <c r="AH112" s="78"/>
      <c r="AI112" s="78"/>
      <c r="AJ112" s="78"/>
      <c r="AK112" s="78"/>
      <c r="AL112" s="78"/>
      <c r="AM112" s="78"/>
      <c r="AN112" s="78"/>
      <c r="AO112" s="78"/>
    </row>
    <row r="113" spans="1:41" x14ac:dyDescent="0.25">
      <c r="AD113" s="70"/>
      <c r="AE113" s="78"/>
      <c r="AF113" s="78"/>
      <c r="AG113" s="78"/>
      <c r="AH113" s="78"/>
      <c r="AI113" s="78"/>
      <c r="AJ113" s="78"/>
      <c r="AK113" s="78"/>
      <c r="AL113" s="78"/>
      <c r="AM113" s="78"/>
      <c r="AN113" s="78"/>
      <c r="AO113" s="78"/>
    </row>
    <row r="114" spans="1:41" x14ac:dyDescent="0.25">
      <c r="Z114" s="34" t="s">
        <v>29</v>
      </c>
      <c r="AA114" s="133" t="s">
        <v>70</v>
      </c>
      <c r="AB114" s="100" t="s">
        <v>678</v>
      </c>
      <c r="AC114" s="133"/>
      <c r="AD114" s="69" t="s">
        <v>678</v>
      </c>
      <c r="AE114" s="56">
        <f>'1'!F112/'1'!AF112</f>
        <v>16.402197229929001</v>
      </c>
      <c r="AF114" s="56">
        <f>'1'!G112/'1'!AG112</f>
        <v>15.123419249351199</v>
      </c>
      <c r="AG114" s="56">
        <f>'1'!H112/'1'!AH112</f>
        <v>16.210284216741663</v>
      </c>
      <c r="AH114" s="56">
        <f>'1'!I112/'1'!AI112</f>
        <v>15.227366741715404</v>
      </c>
      <c r="AI114" s="56">
        <f>'1'!J112/'1'!AJ112</f>
        <v>14.550800057026112</v>
      </c>
      <c r="AJ114" s="56">
        <f>'1'!K112/'1'!AK112</f>
        <v>14.509478237285947</v>
      </c>
      <c r="AK114" s="56">
        <f>'1'!L112/'1'!AL112</f>
        <v>13.711954414101399</v>
      </c>
      <c r="AL114" s="56">
        <f>'1'!M112/'1'!AM112</f>
        <v>13.187798257769876</v>
      </c>
      <c r="AM114" s="56">
        <f>'1'!N112/'1'!AN112</f>
        <v>13.500438187476844</v>
      </c>
      <c r="AN114" s="56">
        <f>'1'!O112/'1'!AO112</f>
        <v>13.302572442612622</v>
      </c>
      <c r="AO114" s="56">
        <f>'1'!P112/'1'!AP112</f>
        <v>12.450329090711348</v>
      </c>
    </row>
    <row r="115" spans="1:41" x14ac:dyDescent="0.25">
      <c r="Z115" s="70"/>
      <c r="AA115" s="57"/>
      <c r="AB115" s="68" t="s">
        <v>45</v>
      </c>
      <c r="AC115" s="57" t="s">
        <v>46</v>
      </c>
      <c r="AD115" s="70" t="s">
        <v>11</v>
      </c>
      <c r="AE115" s="56">
        <f>'1'!F113/'1'!AF113</f>
        <v>34.730303087362024</v>
      </c>
      <c r="AF115" s="56">
        <f>'1'!G113/'1'!AG113</f>
        <v>32.469041414096665</v>
      </c>
      <c r="AG115" s="56">
        <f>'1'!H113/'1'!AH113</f>
        <v>35.385433545054788</v>
      </c>
      <c r="AH115" s="56">
        <f>'1'!I113/'1'!AI113</f>
        <v>32.901260040126893</v>
      </c>
      <c r="AI115" s="56">
        <f>'1'!J113/'1'!AJ113</f>
        <v>32.022782569090573</v>
      </c>
      <c r="AJ115" s="56">
        <f>'1'!K113/'1'!AK113</f>
        <v>32.439836616850798</v>
      </c>
      <c r="AK115" s="56">
        <f>'1'!L113/'1'!AL113</f>
        <v>31.011020289110608</v>
      </c>
      <c r="AL115" s="56">
        <f>'1'!M113/'1'!AM113</f>
        <v>30.733095995776633</v>
      </c>
      <c r="AM115" s="56">
        <f>'1'!N113/'1'!AN113</f>
        <v>33.930587137433896</v>
      </c>
      <c r="AN115" s="56">
        <f>'1'!O113/'1'!AO113</f>
        <v>32.948094448066847</v>
      </c>
      <c r="AO115" s="56">
        <f>'1'!P113/'1'!AP113</f>
        <v>30.747577589629522</v>
      </c>
    </row>
    <row r="116" spans="1:41" x14ac:dyDescent="0.25">
      <c r="Z116" s="70"/>
      <c r="AA116" s="57"/>
      <c r="AB116" s="68" t="s">
        <v>47</v>
      </c>
      <c r="AC116" s="57" t="s">
        <v>48</v>
      </c>
      <c r="AD116" s="70" t="s">
        <v>12</v>
      </c>
      <c r="AE116" s="56">
        <f>'1'!F114/'1'!AF114</f>
        <v>6.0787659483896155</v>
      </c>
      <c r="AF116" s="56">
        <f>'1'!G114/'1'!AG114</f>
        <v>5.7230989705192856</v>
      </c>
      <c r="AG116" s="56">
        <f>'1'!H114/'1'!AH114</f>
        <v>5.740888134648225</v>
      </c>
      <c r="AH116" s="56">
        <f>'1'!I114/'1'!AI114</f>
        <v>5.5881239903343074</v>
      </c>
      <c r="AI116" s="56">
        <f>'1'!J114/'1'!AJ114</f>
        <v>4.95125810662398</v>
      </c>
      <c r="AJ116" s="56">
        <f>'1'!K114/'1'!AK114</f>
        <v>4.7776580481602178</v>
      </c>
      <c r="AK116" s="56">
        <f>'1'!L114/'1'!AL114</f>
        <v>4.3438937629944885</v>
      </c>
      <c r="AL116" s="56">
        <f>'1'!M114/'1'!AM114</f>
        <v>3.755728490932055</v>
      </c>
      <c r="AM116" s="56">
        <f>'1'!N114/'1'!AN114</f>
        <v>3.5798962726750112</v>
      </c>
      <c r="AN116" s="56">
        <f>'1'!O114/'1'!AO114</f>
        <v>3.4765262155891046</v>
      </c>
      <c r="AO116" s="56">
        <f>'1'!P114/'1'!AP114</f>
        <v>3.2744608777212529</v>
      </c>
    </row>
    <row r="117" spans="1:41" ht="13" x14ac:dyDescent="0.3">
      <c r="A117" s="101"/>
      <c r="B117" s="101"/>
      <c r="C117" s="101"/>
      <c r="Z117" s="70"/>
      <c r="AA117" s="57"/>
      <c r="AB117" s="68" t="s">
        <v>49</v>
      </c>
      <c r="AC117" s="57" t="s">
        <v>50</v>
      </c>
      <c r="AD117" s="70" t="s">
        <v>13</v>
      </c>
      <c r="AE117" s="56">
        <f>'1'!F115/'1'!AF115</f>
        <v>0.41524583545971461</v>
      </c>
      <c r="AF117" s="56">
        <f>'1'!G115/'1'!AG115</f>
        <v>0.37172751673545129</v>
      </c>
      <c r="AG117" s="56">
        <f>'1'!H115/'1'!AH115</f>
        <v>0.39312669778116893</v>
      </c>
      <c r="AH117" s="56">
        <f>'1'!I115/'1'!AI115</f>
        <v>0.37771999391780942</v>
      </c>
      <c r="AI117" s="56">
        <f>'1'!J115/'1'!AJ115</f>
        <v>0.3710075302153733</v>
      </c>
      <c r="AJ117" s="56">
        <f>'1'!K115/'1'!AK115</f>
        <v>0.35375430130113322</v>
      </c>
      <c r="AK117" s="56">
        <f>'1'!L115/'1'!AL115</f>
        <v>0.33299775485514349</v>
      </c>
      <c r="AL117" s="56">
        <f>'1'!M115/'1'!AM115</f>
        <v>0.31828681242303314</v>
      </c>
      <c r="AM117" s="56">
        <f>'1'!N115/'1'!AN115</f>
        <v>0.30816268127882795</v>
      </c>
      <c r="AN117" s="56">
        <f>'1'!O115/'1'!AO115</f>
        <v>0.29075864944612528</v>
      </c>
      <c r="AO117" s="56">
        <f>'1'!P115/'1'!AP115</f>
        <v>0.2500992556439518</v>
      </c>
    </row>
    <row r="118" spans="1:41" x14ac:dyDescent="0.25">
      <c r="Z118" s="68"/>
      <c r="AA118" s="57"/>
      <c r="AB118" s="68" t="s">
        <v>51</v>
      </c>
      <c r="AC118" s="57" t="s">
        <v>52</v>
      </c>
      <c r="AD118" s="70" t="s">
        <v>14</v>
      </c>
      <c r="AE118" s="78"/>
      <c r="AF118" s="78"/>
      <c r="AG118" s="78"/>
      <c r="AH118" s="78"/>
      <c r="AI118" s="78"/>
      <c r="AJ118" s="78"/>
      <c r="AK118" s="78"/>
      <c r="AL118" s="78"/>
      <c r="AM118" s="78"/>
      <c r="AN118" s="78"/>
      <c r="AO118" s="78"/>
    </row>
    <row r="119" spans="1:41" x14ac:dyDescent="0.25">
      <c r="Z119" s="73"/>
      <c r="AA119" s="148"/>
      <c r="AB119" s="147" t="s">
        <v>56</v>
      </c>
      <c r="AC119" s="148" t="s">
        <v>57</v>
      </c>
      <c r="AD119" s="70" t="s">
        <v>58</v>
      </c>
      <c r="AE119" s="78"/>
      <c r="AF119" s="78"/>
      <c r="AG119" s="78"/>
      <c r="AH119" s="78"/>
      <c r="AI119" s="78"/>
      <c r="AJ119" s="78"/>
      <c r="AK119" s="78"/>
      <c r="AL119" s="78"/>
      <c r="AM119" s="78"/>
      <c r="AN119" s="78"/>
      <c r="AO119" s="78"/>
    </row>
    <row r="120" spans="1:41" x14ac:dyDescent="0.25">
      <c r="AD120" s="70"/>
      <c r="AE120" s="78"/>
      <c r="AF120" s="78"/>
      <c r="AG120" s="78"/>
      <c r="AH120" s="78"/>
      <c r="AI120" s="78"/>
      <c r="AJ120" s="78"/>
      <c r="AK120" s="78"/>
      <c r="AL120" s="78"/>
      <c r="AM120" s="78"/>
      <c r="AN120" s="78"/>
      <c r="AO120" s="78"/>
    </row>
    <row r="121" spans="1:41" x14ac:dyDescent="0.25">
      <c r="Z121" s="34" t="s">
        <v>30</v>
      </c>
      <c r="AA121" s="133" t="s">
        <v>71</v>
      </c>
      <c r="AB121" s="100" t="s">
        <v>678</v>
      </c>
      <c r="AC121" s="133"/>
      <c r="AD121" s="69" t="s">
        <v>678</v>
      </c>
      <c r="AE121" s="56">
        <f>'1'!F119/'1'!AF119</f>
        <v>13.618693300240208</v>
      </c>
      <c r="AF121" s="56">
        <f>'1'!G119/'1'!AG119</f>
        <v>13.484327440967739</v>
      </c>
      <c r="AG121" s="56">
        <f>'1'!H119/'1'!AH119</f>
        <v>14.306117395331503</v>
      </c>
      <c r="AH121" s="56">
        <f>'1'!I119/'1'!AI119</f>
        <v>12.851414156486516</v>
      </c>
      <c r="AI121" s="56">
        <f>'1'!J119/'1'!AJ119</f>
        <v>12.234772206574165</v>
      </c>
      <c r="AJ121" s="56">
        <f>'1'!K119/'1'!AK119</f>
        <v>11.703173233830702</v>
      </c>
      <c r="AK121" s="56">
        <f>'1'!L119/'1'!AL119</f>
        <v>11.114032541971524</v>
      </c>
      <c r="AL121" s="56">
        <f>'1'!M119/'1'!AM119</f>
        <v>10.823060913774267</v>
      </c>
      <c r="AM121" s="56">
        <f>'1'!N119/'1'!AN119</f>
        <v>10.611554959321712</v>
      </c>
      <c r="AN121" s="56">
        <f>'1'!O119/'1'!AO119</f>
        <v>10.266873776631778</v>
      </c>
      <c r="AO121" s="56">
        <f>'1'!P119/'1'!AP119</f>
        <v>9.8135631678567776</v>
      </c>
    </row>
    <row r="122" spans="1:41" x14ac:dyDescent="0.25">
      <c r="Z122" s="70"/>
      <c r="AA122" s="57"/>
      <c r="AB122" s="68" t="s">
        <v>45</v>
      </c>
      <c r="AC122" s="57" t="s">
        <v>46</v>
      </c>
      <c r="AD122" s="70" t="s">
        <v>11</v>
      </c>
      <c r="AE122" s="56">
        <f>'1'!F120/'1'!AF120</f>
        <v>26.617668865132334</v>
      </c>
      <c r="AF122" s="56">
        <f>'1'!G120/'1'!AG120</f>
        <v>26.955369716174534</v>
      </c>
      <c r="AG122" s="56">
        <f>'1'!H120/'1'!AH120</f>
        <v>29.360021364451033</v>
      </c>
      <c r="AH122" s="56">
        <f>'1'!I120/'1'!AI120</f>
        <v>25.289746370140602</v>
      </c>
      <c r="AI122" s="56">
        <f>'1'!J120/'1'!AJ120</f>
        <v>24.446332103277744</v>
      </c>
      <c r="AJ122" s="56">
        <f>'1'!K120/'1'!AK120</f>
        <v>23.851364894806753</v>
      </c>
      <c r="AK122" s="56">
        <f>'1'!L120/'1'!AL120</f>
        <v>22.804345719499864</v>
      </c>
      <c r="AL122" s="56">
        <f>'1'!M120/'1'!AM120</f>
        <v>22.350949062487555</v>
      </c>
      <c r="AM122" s="56">
        <f>'1'!N120/'1'!AN120</f>
        <v>22.923809038547951</v>
      </c>
      <c r="AN122" s="56">
        <f>'1'!O120/'1'!AO120</f>
        <v>22.41284499863708</v>
      </c>
      <c r="AO122" s="56">
        <f>'1'!P120/'1'!AP120</f>
        <v>21.547224164834194</v>
      </c>
    </row>
    <row r="123" spans="1:41" x14ac:dyDescent="0.25">
      <c r="Z123" s="70"/>
      <c r="AA123" s="57"/>
      <c r="AB123" s="68" t="s">
        <v>47</v>
      </c>
      <c r="AC123" s="57" t="s">
        <v>48</v>
      </c>
      <c r="AD123" s="70" t="s">
        <v>12</v>
      </c>
      <c r="AE123" s="56">
        <f>'1'!F121/'1'!AF121</f>
        <v>5.787195863810024</v>
      </c>
      <c r="AF123" s="56">
        <f>'1'!G121/'1'!AG121</f>
        <v>5.228038637969366</v>
      </c>
      <c r="AG123" s="56">
        <f>'1'!H121/'1'!AH121</f>
        <v>5.418693771741304</v>
      </c>
      <c r="AH123" s="56">
        <f>'1'!I121/'1'!AI121</f>
        <v>5.173995926664066</v>
      </c>
      <c r="AI123" s="56">
        <f>'1'!J121/'1'!AJ121</f>
        <v>4.6990537789408622</v>
      </c>
      <c r="AJ123" s="56">
        <f>'1'!K121/'1'!AK121</f>
        <v>4.2539173845546632</v>
      </c>
      <c r="AK123" s="56">
        <f>'1'!L121/'1'!AL121</f>
        <v>4.0020509874086105</v>
      </c>
      <c r="AL123" s="56">
        <f>'1'!M121/'1'!AM121</f>
        <v>3.8534079325593535</v>
      </c>
      <c r="AM123" s="56">
        <f>'1'!N121/'1'!AN121</f>
        <v>3.6419262978386175</v>
      </c>
      <c r="AN123" s="56">
        <f>'1'!O121/'1'!AO121</f>
        <v>3.4292069509571173</v>
      </c>
      <c r="AO123" s="56">
        <f>'1'!P121/'1'!AP121</f>
        <v>3.1751525951782287</v>
      </c>
    </row>
    <row r="124" spans="1:41" x14ac:dyDescent="0.25">
      <c r="Z124" s="70"/>
      <c r="AA124" s="57"/>
      <c r="AB124" s="68" t="s">
        <v>49</v>
      </c>
      <c r="AC124" s="57" t="s">
        <v>50</v>
      </c>
      <c r="AD124" s="70" t="s">
        <v>13</v>
      </c>
      <c r="AE124" s="56">
        <f>'1'!F122/'1'!AF122</f>
        <v>0.55248034933021228</v>
      </c>
      <c r="AF124" s="56">
        <f>'1'!G122/'1'!AG122</f>
        <v>0.57285184750795726</v>
      </c>
      <c r="AG124" s="56">
        <f>'1'!H122/'1'!AH122</f>
        <v>0.52672751212968716</v>
      </c>
      <c r="AH124" s="56">
        <f>'1'!I122/'1'!AI122</f>
        <v>0.47784559692639716</v>
      </c>
      <c r="AI124" s="56">
        <f>'1'!J122/'1'!AJ122</f>
        <v>0.46353442184378374</v>
      </c>
      <c r="AJ124" s="56">
        <f>'1'!K122/'1'!AK122</f>
        <v>0.45276800878701218</v>
      </c>
      <c r="AK124" s="56">
        <f>'1'!L122/'1'!AL122</f>
        <v>0.42776514826580625</v>
      </c>
      <c r="AL124" s="56">
        <f>'1'!M122/'1'!AM122</f>
        <v>0.4115719617451612</v>
      </c>
      <c r="AM124" s="56">
        <f>'1'!N122/'1'!AN122</f>
        <v>0.3708962256993214</v>
      </c>
      <c r="AN124" s="56">
        <f>'1'!O122/'1'!AO122</f>
        <v>0.34603920401006116</v>
      </c>
      <c r="AO124" s="56">
        <f>'1'!P122/'1'!AP122</f>
        <v>0.29831720670968437</v>
      </c>
    </row>
    <row r="125" spans="1:41" x14ac:dyDescent="0.25">
      <c r="Z125" s="68"/>
      <c r="AA125" s="57"/>
      <c r="AB125" s="68" t="s">
        <v>51</v>
      </c>
      <c r="AC125" s="57" t="s">
        <v>52</v>
      </c>
      <c r="AD125" s="70" t="s">
        <v>14</v>
      </c>
      <c r="AE125" s="78"/>
      <c r="AF125" s="78"/>
      <c r="AG125" s="78"/>
      <c r="AH125" s="78"/>
      <c r="AI125" s="78"/>
      <c r="AJ125" s="78"/>
      <c r="AK125" s="78"/>
      <c r="AL125" s="78"/>
      <c r="AM125" s="78"/>
      <c r="AN125" s="78"/>
      <c r="AO125" s="78"/>
    </row>
    <row r="126" spans="1:41" x14ac:dyDescent="0.25">
      <c r="Z126" s="73"/>
      <c r="AA126" s="148"/>
      <c r="AB126" s="147" t="s">
        <v>56</v>
      </c>
      <c r="AC126" s="148" t="s">
        <v>57</v>
      </c>
      <c r="AD126" s="70" t="s">
        <v>58</v>
      </c>
      <c r="AE126" s="78"/>
      <c r="AF126" s="78"/>
      <c r="AG126" s="78"/>
      <c r="AH126" s="78"/>
      <c r="AI126" s="78"/>
      <c r="AJ126" s="78"/>
      <c r="AK126" s="78"/>
      <c r="AL126" s="78"/>
      <c r="AM126" s="78"/>
      <c r="AN126" s="78"/>
      <c r="AO126" s="78"/>
    </row>
    <row r="127" spans="1:41" x14ac:dyDescent="0.25">
      <c r="AD127" s="70"/>
      <c r="AE127" s="78"/>
      <c r="AF127" s="78"/>
      <c r="AG127" s="78"/>
      <c r="AH127" s="78"/>
      <c r="AI127" s="78"/>
      <c r="AJ127" s="78"/>
      <c r="AK127" s="78"/>
      <c r="AL127" s="78"/>
      <c r="AM127" s="78"/>
      <c r="AN127" s="78"/>
      <c r="AO127" s="78"/>
    </row>
    <row r="128" spans="1:41" x14ac:dyDescent="0.25">
      <c r="Z128" s="34" t="s">
        <v>31</v>
      </c>
      <c r="AA128" s="133" t="s">
        <v>72</v>
      </c>
      <c r="AB128" s="100" t="s">
        <v>678</v>
      </c>
      <c r="AC128" s="133"/>
      <c r="AD128" s="69" t="s">
        <v>678</v>
      </c>
      <c r="AE128" s="56">
        <f>'1'!F126/'1'!AF126</f>
        <v>17.349052866982856</v>
      </c>
      <c r="AF128" s="56">
        <f>'1'!G126/'1'!AG126</f>
        <v>16.587133177323299</v>
      </c>
      <c r="AG128" s="56">
        <f>'1'!H126/'1'!AH126</f>
        <v>18.86643347237197</v>
      </c>
      <c r="AH128" s="56">
        <f>'1'!I126/'1'!AI126</f>
        <v>18.329414985059454</v>
      </c>
      <c r="AI128" s="56">
        <f>'1'!J126/'1'!AJ126</f>
        <v>16.263862076559047</v>
      </c>
      <c r="AJ128" s="56">
        <f>'1'!K126/'1'!AK126</f>
        <v>15.07520695142021</v>
      </c>
      <c r="AK128" s="56">
        <f>'1'!L126/'1'!AL126</f>
        <v>14.53735396177586</v>
      </c>
      <c r="AL128" s="56">
        <f>'1'!M126/'1'!AM126</f>
        <v>13.929975452321081</v>
      </c>
      <c r="AM128" s="56">
        <f>'1'!N126/'1'!AN126</f>
        <v>13.544699914622999</v>
      </c>
      <c r="AN128" s="56">
        <f>'1'!O126/'1'!AO126</f>
        <v>13.496236130743871</v>
      </c>
      <c r="AO128" s="56">
        <f>'1'!P126/'1'!AP126</f>
        <v>13.2900069162656</v>
      </c>
    </row>
    <row r="129" spans="26:41" x14ac:dyDescent="0.25">
      <c r="Z129" s="70"/>
      <c r="AA129" s="57"/>
      <c r="AB129" s="68" t="s">
        <v>45</v>
      </c>
      <c r="AC129" s="57" t="s">
        <v>46</v>
      </c>
      <c r="AD129" s="70" t="s">
        <v>11</v>
      </c>
      <c r="AE129" s="56">
        <f>'1'!F127/'1'!AF127</f>
        <v>44.363219383094247</v>
      </c>
      <c r="AF129" s="56">
        <f>'1'!G127/'1'!AG127</f>
        <v>42.752460339135993</v>
      </c>
      <c r="AG129" s="56">
        <f>'1'!H127/'1'!AH127</f>
        <v>51.151956471227145</v>
      </c>
      <c r="AH129" s="56">
        <f>'1'!I127/'1'!AI127</f>
        <v>49.691827541986854</v>
      </c>
      <c r="AI129" s="56">
        <f>'1'!J127/'1'!AJ127</f>
        <v>43.995489869113939</v>
      </c>
      <c r="AJ129" s="56">
        <f>'1'!K127/'1'!AK127</f>
        <v>40.149516099734605</v>
      </c>
      <c r="AK129" s="56">
        <f>'1'!L127/'1'!AL127</f>
        <v>38.694774486926207</v>
      </c>
      <c r="AL129" s="56">
        <f>'1'!M127/'1'!AM127</f>
        <v>37.127557378765509</v>
      </c>
      <c r="AM129" s="56">
        <f>'1'!N127/'1'!AN127</f>
        <v>36.962673985760624</v>
      </c>
      <c r="AN129" s="56">
        <f>'1'!O127/'1'!AO127</f>
        <v>38.249981900449477</v>
      </c>
      <c r="AO129" s="56">
        <f>'1'!P127/'1'!AP127</f>
        <v>37.308429076039594</v>
      </c>
    </row>
    <row r="130" spans="26:41" x14ac:dyDescent="0.25">
      <c r="Z130" s="70"/>
      <c r="AA130" s="57"/>
      <c r="AB130" s="68" t="s">
        <v>47</v>
      </c>
      <c r="AC130" s="57" t="s">
        <v>48</v>
      </c>
      <c r="AD130" s="70" t="s">
        <v>12</v>
      </c>
      <c r="AE130" s="56">
        <f>'1'!F128/'1'!AF128</f>
        <v>6.4731292829097846</v>
      </c>
      <c r="AF130" s="56">
        <f>'1'!G128/'1'!AG128</f>
        <v>6.1908898204477305</v>
      </c>
      <c r="AG130" s="56">
        <f>'1'!H128/'1'!AH128</f>
        <v>6.7638957559762352</v>
      </c>
      <c r="AH130" s="56">
        <f>'1'!I128/'1'!AI128</f>
        <v>6.2245180700291121</v>
      </c>
      <c r="AI130" s="56">
        <f>'1'!J128/'1'!AJ128</f>
        <v>5.4617265464866902</v>
      </c>
      <c r="AJ130" s="56">
        <f>'1'!K128/'1'!AK128</f>
        <v>5.0151146553600459</v>
      </c>
      <c r="AK130" s="56">
        <f>'1'!L128/'1'!AL128</f>
        <v>4.8120632441109068</v>
      </c>
      <c r="AL130" s="56">
        <f>'1'!M128/'1'!AM128</f>
        <v>4.5361495547844699</v>
      </c>
      <c r="AM130" s="56">
        <f>'1'!N128/'1'!AN128</f>
        <v>4.3534227691776435</v>
      </c>
      <c r="AN130" s="56">
        <f>'1'!O128/'1'!AO128</f>
        <v>3.7250092350536672</v>
      </c>
      <c r="AO130" s="56">
        <f>'1'!P128/'1'!AP128</f>
        <v>3.6134646655171232</v>
      </c>
    </row>
    <row r="131" spans="26:41" x14ac:dyDescent="0.25">
      <c r="Z131" s="70"/>
      <c r="AA131" s="57"/>
      <c r="AB131" s="68" t="s">
        <v>49</v>
      </c>
      <c r="AC131" s="57" t="s">
        <v>50</v>
      </c>
      <c r="AD131" s="70" t="s">
        <v>13</v>
      </c>
      <c r="AE131" s="56">
        <f>'1'!F129/'1'!AF129</f>
        <v>0.46849557381325968</v>
      </c>
      <c r="AF131" s="56">
        <f>'1'!G129/'1'!AG129</f>
        <v>0.55593043172805234</v>
      </c>
      <c r="AG131" s="56">
        <f>'1'!H129/'1'!AH129</f>
        <v>0.56439237248668861</v>
      </c>
      <c r="AH131" s="56">
        <f>'1'!I129/'1'!AI129</f>
        <v>0.56450904288991088</v>
      </c>
      <c r="AI131" s="56">
        <f>'1'!J129/'1'!AJ129</f>
        <v>0.55738447782184619</v>
      </c>
      <c r="AJ131" s="56">
        <f>'1'!K129/'1'!AK129</f>
        <v>0.52961601710398021</v>
      </c>
      <c r="AK131" s="56">
        <f>'1'!L129/'1'!AL129</f>
        <v>0.51341651068477878</v>
      </c>
      <c r="AL131" s="56">
        <f>'1'!M129/'1'!AM129</f>
        <v>0.50397578318995606</v>
      </c>
      <c r="AM131" s="56">
        <f>'1'!N129/'1'!AN129</f>
        <v>0.48848655025039667</v>
      </c>
      <c r="AN131" s="56">
        <f>'1'!O129/'1'!AO129</f>
        <v>0.464602461307208</v>
      </c>
      <c r="AO131" s="56">
        <f>'1'!P129/'1'!AP129</f>
        <v>0.40872282478771027</v>
      </c>
    </row>
    <row r="132" spans="26:41" x14ac:dyDescent="0.25">
      <c r="Z132" s="68"/>
      <c r="AA132" s="57"/>
      <c r="AB132" s="68" t="s">
        <v>51</v>
      </c>
      <c r="AC132" s="57" t="s">
        <v>52</v>
      </c>
      <c r="AD132" s="70" t="s">
        <v>14</v>
      </c>
      <c r="AE132" s="78"/>
      <c r="AF132" s="78"/>
      <c r="AG132" s="78"/>
      <c r="AH132" s="78"/>
      <c r="AI132" s="78"/>
      <c r="AJ132" s="78"/>
      <c r="AK132" s="78"/>
      <c r="AL132" s="78"/>
      <c r="AM132" s="78"/>
      <c r="AN132" s="78"/>
      <c r="AO132" s="78"/>
    </row>
    <row r="133" spans="26:41" x14ac:dyDescent="0.25">
      <c r="Z133" s="73"/>
      <c r="AA133" s="148"/>
      <c r="AB133" s="147" t="s">
        <v>56</v>
      </c>
      <c r="AC133" s="148" t="s">
        <v>57</v>
      </c>
      <c r="AD133" s="70" t="s">
        <v>58</v>
      </c>
      <c r="AE133" s="78"/>
      <c r="AF133" s="78"/>
      <c r="AG133" s="78"/>
      <c r="AH133" s="78"/>
      <c r="AI133" s="78"/>
      <c r="AJ133" s="78"/>
      <c r="AK133" s="78"/>
      <c r="AL133" s="78"/>
      <c r="AM133" s="78"/>
      <c r="AN133" s="78"/>
      <c r="AO133" s="78"/>
    </row>
    <row r="134" spans="26:41" x14ac:dyDescent="0.25">
      <c r="AD134" s="70"/>
      <c r="AE134" s="78"/>
      <c r="AF134" s="78"/>
      <c r="AG134" s="78"/>
      <c r="AH134" s="78"/>
      <c r="AI134" s="78"/>
      <c r="AJ134" s="78"/>
      <c r="AK134" s="78"/>
      <c r="AL134" s="78"/>
      <c r="AM134" s="78"/>
      <c r="AN134" s="78"/>
      <c r="AO134" s="78"/>
    </row>
    <row r="135" spans="26:41" x14ac:dyDescent="0.25">
      <c r="Z135" s="34" t="s">
        <v>32</v>
      </c>
      <c r="AA135" s="133" t="s">
        <v>73</v>
      </c>
      <c r="AB135" s="100" t="s">
        <v>678</v>
      </c>
      <c r="AC135" s="133"/>
      <c r="AD135" s="69" t="s">
        <v>678</v>
      </c>
      <c r="AE135" s="56">
        <f>'1'!F133/'1'!AF133</f>
        <v>12.835523060573861</v>
      </c>
      <c r="AF135" s="56">
        <f>'1'!G133/'1'!AG133</f>
        <v>12.976386494005762</v>
      </c>
      <c r="AG135" s="56">
        <f>'1'!H133/'1'!AH133</f>
        <v>13.275879157431966</v>
      </c>
      <c r="AH135" s="56">
        <f>'1'!I133/'1'!AI133</f>
        <v>12.107439790351043</v>
      </c>
      <c r="AI135" s="56">
        <f>'1'!J133/'1'!AJ133</f>
        <v>12.135559753495356</v>
      </c>
      <c r="AJ135" s="56">
        <f>'1'!K133/'1'!AK133</f>
        <v>11.395340697625317</v>
      </c>
      <c r="AK135" s="56">
        <f>'1'!L133/'1'!AL133</f>
        <v>10.69490364225695</v>
      </c>
      <c r="AL135" s="56">
        <f>'1'!M133/'1'!AM133</f>
        <v>10.545427890911833</v>
      </c>
      <c r="AM135" s="56">
        <f>'1'!N133/'1'!AN133</f>
        <v>10.109359153155324</v>
      </c>
      <c r="AN135" s="56">
        <f>'1'!O133/'1'!AO133</f>
        <v>9.3450130481156979</v>
      </c>
      <c r="AO135" s="56">
        <f>'1'!P133/'1'!AP133</f>
        <v>8.8354402340068443</v>
      </c>
    </row>
    <row r="136" spans="26:41" x14ac:dyDescent="0.25">
      <c r="Z136" s="70"/>
      <c r="AA136" s="57"/>
      <c r="AB136" s="68" t="s">
        <v>45</v>
      </c>
      <c r="AC136" s="57" t="s">
        <v>46</v>
      </c>
      <c r="AD136" s="70" t="s">
        <v>11</v>
      </c>
      <c r="AE136" s="56">
        <f>'1'!F134/'1'!AF134</f>
        <v>29.465677231703051</v>
      </c>
      <c r="AF136" s="56">
        <f>'1'!G134/'1'!AG134</f>
        <v>31.759558931910959</v>
      </c>
      <c r="AG136" s="56">
        <f>'1'!H134/'1'!AH134</f>
        <v>30.913181317628229</v>
      </c>
      <c r="AH136" s="56">
        <f>'1'!I134/'1'!AI134</f>
        <v>27.480031242755896</v>
      </c>
      <c r="AI136" s="56">
        <f>'1'!J134/'1'!AJ134</f>
        <v>30.475046463800371</v>
      </c>
      <c r="AJ136" s="56">
        <f>'1'!K134/'1'!AK134</f>
        <v>28.215204886744921</v>
      </c>
      <c r="AK136" s="56">
        <f>'1'!L134/'1'!AL134</f>
        <v>26.046062812735656</v>
      </c>
      <c r="AL136" s="56">
        <f>'1'!M134/'1'!AM134</f>
        <v>26.549615647349999</v>
      </c>
      <c r="AM136" s="56">
        <f>'1'!N134/'1'!AN134</f>
        <v>26.137401810571564</v>
      </c>
      <c r="AN136" s="56">
        <f>'1'!O134/'1'!AO134</f>
        <v>24.387732022136888</v>
      </c>
      <c r="AO136" s="56">
        <f>'1'!P134/'1'!AP134</f>
        <v>22.565242432688251</v>
      </c>
    </row>
    <row r="137" spans="26:41" x14ac:dyDescent="0.25">
      <c r="Z137" s="70"/>
      <c r="AA137" s="57"/>
      <c r="AB137" s="68" t="s">
        <v>47</v>
      </c>
      <c r="AC137" s="57" t="s">
        <v>48</v>
      </c>
      <c r="AD137" s="70" t="s">
        <v>12</v>
      </c>
      <c r="AE137" s="56">
        <f>'1'!F135/'1'!AF135</f>
        <v>6.487005055720922</v>
      </c>
      <c r="AF137" s="56">
        <f>'1'!G135/'1'!AG135</f>
        <v>6.3462806400668539</v>
      </c>
      <c r="AG137" s="56">
        <f>'1'!H135/'1'!AH135</f>
        <v>6.9109300595083578</v>
      </c>
      <c r="AH137" s="56">
        <f>'1'!I135/'1'!AI135</f>
        <v>6.6154458881195444</v>
      </c>
      <c r="AI137" s="56">
        <f>'1'!J135/'1'!AJ135</f>
        <v>6.0729424431238206</v>
      </c>
      <c r="AJ137" s="56">
        <f>'1'!K135/'1'!AK135</f>
        <v>5.7408986896757872</v>
      </c>
      <c r="AK137" s="56">
        <f>'1'!L135/'1'!AL135</f>
        <v>5.3544682936606049</v>
      </c>
      <c r="AL137" s="56">
        <f>'1'!M135/'1'!AM135</f>
        <v>4.9647832774405938</v>
      </c>
      <c r="AM137" s="56">
        <f>'1'!N135/'1'!AN135</f>
        <v>4.161975212929697</v>
      </c>
      <c r="AN137" s="56">
        <f>'1'!O135/'1'!AO135</f>
        <v>3.6562618878566804</v>
      </c>
      <c r="AO137" s="56">
        <f>'1'!P135/'1'!AP135</f>
        <v>3.368912256029557</v>
      </c>
    </row>
    <row r="138" spans="26:41" x14ac:dyDescent="0.25">
      <c r="Z138" s="70"/>
      <c r="AA138" s="57"/>
      <c r="AB138" s="68" t="s">
        <v>49</v>
      </c>
      <c r="AC138" s="57" t="s">
        <v>50</v>
      </c>
      <c r="AD138" s="70" t="s">
        <v>13</v>
      </c>
      <c r="AE138" s="56">
        <f>'1'!F136/'1'!AF136</f>
        <v>0.46039553462904381</v>
      </c>
      <c r="AF138" s="56">
        <f>'1'!G136/'1'!AG136</f>
        <v>0.49414887438445293</v>
      </c>
      <c r="AG138" s="56">
        <f>'1'!H136/'1'!AH136</f>
        <v>0.47318394587020907</v>
      </c>
      <c r="AH138" s="56">
        <f>'1'!I136/'1'!AI136</f>
        <v>0.43789687094256713</v>
      </c>
      <c r="AI138" s="56">
        <f>'1'!J136/'1'!AJ136</f>
        <v>0.40095821201534959</v>
      </c>
      <c r="AJ138" s="56">
        <f>'1'!K136/'1'!AK136</f>
        <v>0.37506793788574222</v>
      </c>
      <c r="AK138" s="56">
        <f>'1'!L136/'1'!AL136</f>
        <v>0.3794044437412839</v>
      </c>
      <c r="AL138" s="56">
        <f>'1'!M136/'1'!AM136</f>
        <v>0.35986740453471039</v>
      </c>
      <c r="AM138" s="56">
        <f>'1'!N136/'1'!AN136</f>
        <v>0.35397375950544058</v>
      </c>
      <c r="AN138" s="56">
        <f>'1'!O136/'1'!AO136</f>
        <v>0.3464658508754988</v>
      </c>
      <c r="AO138" s="56">
        <f>'1'!P136/'1'!AP136</f>
        <v>0.30368602511842602</v>
      </c>
    </row>
    <row r="139" spans="26:41" x14ac:dyDescent="0.25">
      <c r="Z139" s="68"/>
      <c r="AA139" s="57"/>
      <c r="AB139" s="68" t="s">
        <v>51</v>
      </c>
      <c r="AC139" s="57" t="s">
        <v>52</v>
      </c>
      <c r="AD139" s="70" t="s">
        <v>14</v>
      </c>
      <c r="AE139" s="78"/>
      <c r="AF139" s="78"/>
      <c r="AG139" s="78"/>
      <c r="AH139" s="78"/>
      <c r="AI139" s="78"/>
      <c r="AJ139" s="78"/>
      <c r="AK139" s="78"/>
      <c r="AL139" s="78"/>
      <c r="AM139" s="78"/>
      <c r="AN139" s="78"/>
      <c r="AO139" s="78"/>
    </row>
    <row r="140" spans="26:41" x14ac:dyDescent="0.25">
      <c r="Z140" s="73"/>
      <c r="AA140" s="148"/>
      <c r="AB140" s="147" t="s">
        <v>56</v>
      </c>
      <c r="AC140" s="148" t="s">
        <v>57</v>
      </c>
      <c r="AD140" s="70" t="s">
        <v>58</v>
      </c>
      <c r="AE140" s="78"/>
      <c r="AF140" s="78"/>
      <c r="AG140" s="78"/>
      <c r="AH140" s="78"/>
      <c r="AI140" s="78"/>
      <c r="AJ140" s="78"/>
      <c r="AK140" s="78"/>
      <c r="AL140" s="78"/>
      <c r="AM140" s="78"/>
      <c r="AN140" s="78"/>
      <c r="AO140" s="78"/>
    </row>
    <row r="141" spans="26:41" x14ac:dyDescent="0.25">
      <c r="AD141" s="70"/>
      <c r="AE141" s="78"/>
      <c r="AF141" s="78"/>
      <c r="AG141" s="78"/>
      <c r="AH141" s="78"/>
      <c r="AI141" s="78"/>
      <c r="AJ141" s="78"/>
      <c r="AK141" s="78"/>
      <c r="AL141" s="78"/>
      <c r="AM141" s="78"/>
      <c r="AN141" s="78"/>
      <c r="AO141" s="78"/>
    </row>
    <row r="142" spans="26:41" x14ac:dyDescent="0.25">
      <c r="Z142" s="34" t="s">
        <v>33</v>
      </c>
      <c r="AA142" s="133" t="s">
        <v>74</v>
      </c>
      <c r="AB142" s="100" t="s">
        <v>678</v>
      </c>
      <c r="AC142" s="133"/>
      <c r="AD142" s="69" t="s">
        <v>678</v>
      </c>
      <c r="AE142" s="56">
        <f>'1'!F140/'1'!AF140</f>
        <v>14.187932980840603</v>
      </c>
      <c r="AF142" s="56">
        <f>'1'!G140/'1'!AG140</f>
        <v>14.948888330498336</v>
      </c>
      <c r="AG142" s="56">
        <f>'1'!H140/'1'!AH140</f>
        <v>13.626302327683314</v>
      </c>
      <c r="AH142" s="56">
        <f>'1'!I140/'1'!AI140</f>
        <v>13.361838770219288</v>
      </c>
      <c r="AI142" s="56">
        <f>'1'!J140/'1'!AJ140</f>
        <v>12.602299847766766</v>
      </c>
      <c r="AJ142" s="56">
        <f>'1'!K140/'1'!AK140</f>
        <v>12.45881950700552</v>
      </c>
      <c r="AK142" s="56">
        <f>'1'!L140/'1'!AL140</f>
        <v>11.834975228495463</v>
      </c>
      <c r="AL142" s="56">
        <f>'1'!M140/'1'!AM140</f>
        <v>11.801116266454072</v>
      </c>
      <c r="AM142" s="56">
        <f>'1'!N140/'1'!AN140</f>
        <v>11.208478400060905</v>
      </c>
      <c r="AN142" s="56">
        <f>'1'!O140/'1'!AO140</f>
        <v>11.034383577357596</v>
      </c>
      <c r="AO142" s="56">
        <f>'1'!P140/'1'!AP140</f>
        <v>10.902356319353792</v>
      </c>
    </row>
    <row r="143" spans="26:41" x14ac:dyDescent="0.25">
      <c r="Z143" s="70"/>
      <c r="AA143" s="57"/>
      <c r="AB143" s="68" t="s">
        <v>45</v>
      </c>
      <c r="AC143" s="57" t="s">
        <v>46</v>
      </c>
      <c r="AD143" s="70" t="s">
        <v>11</v>
      </c>
      <c r="AE143" s="56">
        <f>'1'!F141/'1'!AF141</f>
        <v>36.110158697970476</v>
      </c>
      <c r="AF143" s="56">
        <f>'1'!G141/'1'!AG141</f>
        <v>40.251653105155363</v>
      </c>
      <c r="AG143" s="56">
        <f>'1'!H141/'1'!AH141</f>
        <v>34.934662260684696</v>
      </c>
      <c r="AH143" s="56">
        <f>'1'!I141/'1'!AI141</f>
        <v>33.607798856829753</v>
      </c>
      <c r="AI143" s="56">
        <f>'1'!J141/'1'!AJ141</f>
        <v>31.96898518228182</v>
      </c>
      <c r="AJ143" s="56">
        <f>'1'!K141/'1'!AK141</f>
        <v>31.712353964339261</v>
      </c>
      <c r="AK143" s="56">
        <f>'1'!L141/'1'!AL141</f>
        <v>31.078111644051525</v>
      </c>
      <c r="AL143" s="56">
        <f>'1'!M141/'1'!AM141</f>
        <v>31.901515657641138</v>
      </c>
      <c r="AM143" s="56">
        <f>'1'!N141/'1'!AN141</f>
        <v>31.257002162746474</v>
      </c>
      <c r="AN143" s="56">
        <f>'1'!O141/'1'!AO141</f>
        <v>31.805167749138729</v>
      </c>
      <c r="AO143" s="56">
        <f>'1'!P141/'1'!AP141</f>
        <v>30.981229969045867</v>
      </c>
    </row>
    <row r="144" spans="26:41" x14ac:dyDescent="0.25">
      <c r="Z144" s="70"/>
      <c r="AA144" s="57"/>
      <c r="AB144" s="68" t="s">
        <v>47</v>
      </c>
      <c r="AC144" s="57" t="s">
        <v>48</v>
      </c>
      <c r="AD144" s="70" t="s">
        <v>12</v>
      </c>
      <c r="AE144" s="56">
        <f>'1'!F142/'1'!AF142</f>
        <v>5.9626016732842277</v>
      </c>
      <c r="AF144" s="56">
        <f>'1'!G142/'1'!AG142</f>
        <v>5.9906949303848025</v>
      </c>
      <c r="AG144" s="56">
        <f>'1'!H142/'1'!AH142</f>
        <v>6.0498057920311687</v>
      </c>
      <c r="AH144" s="56">
        <f>'1'!I142/'1'!AI142</f>
        <v>5.6999214021686155</v>
      </c>
      <c r="AI144" s="56">
        <f>'1'!J142/'1'!AJ142</f>
        <v>5.1773468892523695</v>
      </c>
      <c r="AJ144" s="56">
        <f>'1'!K142/'1'!AK142</f>
        <v>4.9671697485278417</v>
      </c>
      <c r="AK144" s="56">
        <f>'1'!L142/'1'!AL142</f>
        <v>4.5761785642204904</v>
      </c>
      <c r="AL144" s="56">
        <f>'1'!M142/'1'!AM142</f>
        <v>4.373828042534619</v>
      </c>
      <c r="AM144" s="56">
        <f>'1'!N142/'1'!AN142</f>
        <v>3.9095731492957664</v>
      </c>
      <c r="AN144" s="56">
        <f>'1'!O142/'1'!AO142</f>
        <v>3.4992545425660722</v>
      </c>
      <c r="AO144" s="56">
        <f>'1'!P142/'1'!AP142</f>
        <v>3.3486280429660993</v>
      </c>
    </row>
    <row r="145" spans="26:41" x14ac:dyDescent="0.25">
      <c r="Z145" s="70"/>
      <c r="AA145" s="57"/>
      <c r="AB145" s="68" t="s">
        <v>49</v>
      </c>
      <c r="AC145" s="57" t="s">
        <v>50</v>
      </c>
      <c r="AD145" s="70" t="s">
        <v>13</v>
      </c>
      <c r="AE145" s="56">
        <f>'1'!F143/'1'!AF143</f>
        <v>0.37479753524106141</v>
      </c>
      <c r="AF145" s="56">
        <f>'1'!G143/'1'!AG143</f>
        <v>0.4041804781815781</v>
      </c>
      <c r="AG145" s="56">
        <f>'1'!H143/'1'!AH143</f>
        <v>0.39659307801212729</v>
      </c>
      <c r="AH145" s="56">
        <f>'1'!I143/'1'!AI143</f>
        <v>0.36493165908890157</v>
      </c>
      <c r="AI145" s="56">
        <f>'1'!J143/'1'!AJ143</f>
        <v>0.35874745103326666</v>
      </c>
      <c r="AJ145" s="56">
        <f>'1'!K143/'1'!AK143</f>
        <v>0.34317650082487045</v>
      </c>
      <c r="AK145" s="56">
        <f>'1'!L143/'1'!AL143</f>
        <v>0.32242683984000775</v>
      </c>
      <c r="AL145" s="56">
        <f>'1'!M143/'1'!AM143</f>
        <v>0.30577076355635757</v>
      </c>
      <c r="AM145" s="56">
        <f>'1'!N143/'1'!AN143</f>
        <v>0.30034424975704932</v>
      </c>
      <c r="AN145" s="56">
        <f>'1'!O143/'1'!AO143</f>
        <v>0.28298032734698331</v>
      </c>
      <c r="AO145" s="56">
        <f>'1'!P143/'1'!AP143</f>
        <v>0.24677731488484203</v>
      </c>
    </row>
    <row r="146" spans="26:41" x14ac:dyDescent="0.25">
      <c r="Z146" s="68"/>
      <c r="AA146" s="57"/>
      <c r="AB146" s="68" t="s">
        <v>51</v>
      </c>
      <c r="AC146" s="57" t="s">
        <v>52</v>
      </c>
      <c r="AD146" s="70" t="s">
        <v>14</v>
      </c>
      <c r="AE146" s="78"/>
      <c r="AF146" s="78"/>
      <c r="AG146" s="78"/>
      <c r="AH146" s="78"/>
      <c r="AI146" s="78"/>
      <c r="AJ146" s="78"/>
      <c r="AK146" s="78"/>
      <c r="AL146" s="78"/>
      <c r="AM146" s="78"/>
      <c r="AN146" s="78"/>
      <c r="AO146" s="78"/>
    </row>
    <row r="147" spans="26:41" x14ac:dyDescent="0.25">
      <c r="Z147" s="73"/>
      <c r="AA147" s="148"/>
      <c r="AB147" s="147" t="s">
        <v>56</v>
      </c>
      <c r="AC147" s="148" t="s">
        <v>57</v>
      </c>
      <c r="AD147" s="70" t="s">
        <v>58</v>
      </c>
      <c r="AE147" s="78"/>
      <c r="AF147" s="78"/>
      <c r="AG147" s="78"/>
      <c r="AH147" s="78"/>
      <c r="AI147" s="78"/>
      <c r="AJ147" s="78"/>
      <c r="AK147" s="78"/>
      <c r="AL147" s="78"/>
      <c r="AM147" s="78"/>
      <c r="AN147" s="78"/>
      <c r="AO147" s="78"/>
    </row>
    <row r="148" spans="26:41" x14ac:dyDescent="0.25">
      <c r="AD148" s="70"/>
      <c r="AE148" s="78"/>
      <c r="AF148" s="78"/>
      <c r="AG148" s="78"/>
      <c r="AH148" s="78"/>
      <c r="AI148" s="78"/>
      <c r="AJ148" s="78"/>
      <c r="AK148" s="78"/>
      <c r="AL148" s="78"/>
      <c r="AM148" s="78"/>
      <c r="AN148" s="78"/>
      <c r="AO148" s="78"/>
    </row>
    <row r="149" spans="26:41" x14ac:dyDescent="0.25">
      <c r="Z149" s="34" t="s">
        <v>34</v>
      </c>
      <c r="AA149" s="133" t="s">
        <v>75</v>
      </c>
      <c r="AB149" s="100" t="s">
        <v>678</v>
      </c>
      <c r="AC149" s="133"/>
      <c r="AD149" s="69" t="s">
        <v>678</v>
      </c>
      <c r="AE149" s="56">
        <f>'1'!F147/'1'!AF147</f>
        <v>50.972365522220997</v>
      </c>
      <c r="AF149" s="56">
        <f>'1'!G147/'1'!AG147</f>
        <v>42.238868820388433</v>
      </c>
      <c r="AG149" s="56">
        <f>'1'!H147/'1'!AH147</f>
        <v>53.356944992919274</v>
      </c>
      <c r="AH149" s="56">
        <f>'1'!I147/'1'!AI147</f>
        <v>50.347667028207873</v>
      </c>
      <c r="AI149" s="56">
        <f>'1'!J147/'1'!AJ147</f>
        <v>47.138794381561524</v>
      </c>
      <c r="AJ149" s="56">
        <f>'1'!K147/'1'!AK147</f>
        <v>44.786579649352767</v>
      </c>
      <c r="AK149" s="56">
        <f>'1'!L147/'1'!AL147</f>
        <v>44.369798479734698</v>
      </c>
      <c r="AL149" s="56">
        <f>'1'!M147/'1'!AM147</f>
        <v>39.724408359017801</v>
      </c>
      <c r="AM149" s="56">
        <f>'1'!N147/'1'!AN147</f>
        <v>45.719187623103402</v>
      </c>
      <c r="AN149" s="56">
        <f>'1'!O147/'1'!AO147</f>
        <v>46.850502109101122</v>
      </c>
      <c r="AO149" s="56">
        <f>'1'!P147/'1'!AP147</f>
        <v>42.382767406893656</v>
      </c>
    </row>
    <row r="150" spans="26:41" x14ac:dyDescent="0.25">
      <c r="Z150" s="70"/>
      <c r="AA150" s="57"/>
      <c r="AB150" s="68" t="s">
        <v>45</v>
      </c>
      <c r="AC150" s="57" t="s">
        <v>46</v>
      </c>
      <c r="AD150" s="70" t="s">
        <v>11</v>
      </c>
      <c r="AE150" s="56">
        <f>'1'!F148/'1'!AF148</f>
        <v>177.11946452169016</v>
      </c>
      <c r="AF150" s="56">
        <f>'1'!G148/'1'!AG148</f>
        <v>141.5593886334899</v>
      </c>
      <c r="AG150" s="56">
        <f>'1'!H148/'1'!AH148</f>
        <v>179.6181130886485</v>
      </c>
      <c r="AH150" s="56">
        <f>'1'!I148/'1'!AI148</f>
        <v>164.33170072491691</v>
      </c>
      <c r="AI150" s="56">
        <f>'1'!J148/'1'!AJ148</f>
        <v>154.95958873788922</v>
      </c>
      <c r="AJ150" s="56">
        <f>'1'!K148/'1'!AK148</f>
        <v>146.49631181097982</v>
      </c>
      <c r="AK150" s="56">
        <f>'1'!L148/'1'!AL148</f>
        <v>145.32535216543971</v>
      </c>
      <c r="AL150" s="56">
        <f>'1'!M148/'1'!AM148</f>
        <v>132.35131194905642</v>
      </c>
      <c r="AM150" s="56">
        <f>'1'!N148/'1'!AN148</f>
        <v>161.16327999074809</v>
      </c>
      <c r="AN150" s="56">
        <f>'1'!O148/'1'!AO148</f>
        <v>163.73570108155519</v>
      </c>
      <c r="AO150" s="56">
        <f>'1'!P148/'1'!AP148</f>
        <v>146.9360452426576</v>
      </c>
    </row>
    <row r="151" spans="26:41" x14ac:dyDescent="0.25">
      <c r="Z151" s="70"/>
      <c r="AA151" s="57"/>
      <c r="AB151" s="68" t="s">
        <v>47</v>
      </c>
      <c r="AC151" s="57" t="s">
        <v>48</v>
      </c>
      <c r="AD151" s="70" t="s">
        <v>12</v>
      </c>
      <c r="AE151" s="56">
        <f>'1'!F149/'1'!AF149</f>
        <v>6.3151636725640268</v>
      </c>
      <c r="AF151" s="56">
        <f>'1'!G149/'1'!AG149</f>
        <v>5.839014837889561</v>
      </c>
      <c r="AG151" s="56">
        <f>'1'!H149/'1'!AH149</f>
        <v>5.9640550402154915</v>
      </c>
      <c r="AH151" s="56">
        <f>'1'!I149/'1'!AI149</f>
        <v>5.5213191828360735</v>
      </c>
      <c r="AI151" s="56">
        <f>'1'!J149/'1'!AJ149</f>
        <v>4.8214514863052296</v>
      </c>
      <c r="AJ151" s="56">
        <f>'1'!K149/'1'!AK149</f>
        <v>4.5338716896373619</v>
      </c>
      <c r="AK151" s="56">
        <f>'1'!L149/'1'!AL149</f>
        <v>4.460109656932139</v>
      </c>
      <c r="AL151" s="56">
        <f>'1'!M149/'1'!AM149</f>
        <v>4.2997485689354429</v>
      </c>
      <c r="AM151" s="56">
        <f>'1'!N149/'1'!AN149</f>
        <v>3.851005292989</v>
      </c>
      <c r="AN151" s="56">
        <f>'1'!O149/'1'!AO149</f>
        <v>3.922971732157547</v>
      </c>
      <c r="AO151" s="56">
        <f>'1'!P149/'1'!AP149</f>
        <v>3.4251846743842229</v>
      </c>
    </row>
    <row r="152" spans="26:41" x14ac:dyDescent="0.25">
      <c r="Z152" s="70"/>
      <c r="AA152" s="57"/>
      <c r="AB152" s="68" t="s">
        <v>49</v>
      </c>
      <c r="AC152" s="57" t="s">
        <v>50</v>
      </c>
      <c r="AD152" s="70" t="s">
        <v>13</v>
      </c>
      <c r="AE152" s="56">
        <f>'1'!F150/'1'!AF150</f>
        <v>0.97048130741685379</v>
      </c>
      <c r="AF152" s="56">
        <f>'1'!G150/'1'!AG150</f>
        <v>1.4033969950906322</v>
      </c>
      <c r="AG152" s="56">
        <f>'1'!H150/'1'!AH150</f>
        <v>1.1169588493849874</v>
      </c>
      <c r="AH152" s="56">
        <f>'1'!I150/'1'!AI150</f>
        <v>1.1725966001013413</v>
      </c>
      <c r="AI152" s="56">
        <f>'1'!J150/'1'!AJ150</f>
        <v>1.0348769338196944</v>
      </c>
      <c r="AJ152" s="56">
        <f>'1'!K150/'1'!AK150</f>
        <v>0.94393537018494356</v>
      </c>
      <c r="AK152" s="56">
        <f>'1'!L150/'1'!AL150</f>
        <v>0.99116716282997863</v>
      </c>
      <c r="AL152" s="56">
        <f>'1'!M150/'1'!AM150</f>
        <v>1.1137967298149241</v>
      </c>
      <c r="AM152" s="56">
        <f>'1'!N150/'1'!AN150</f>
        <v>0.97831138478804336</v>
      </c>
      <c r="AN152" s="56">
        <f>'1'!O150/'1'!AO150</f>
        <v>1.0269392630173251</v>
      </c>
      <c r="AO152" s="56">
        <f>'1'!P150/'1'!AP150</f>
        <v>0.91420785295532148</v>
      </c>
    </row>
    <row r="153" spans="26:41" x14ac:dyDescent="0.25">
      <c r="Z153" s="68"/>
      <c r="AA153" s="57"/>
      <c r="AB153" s="68" t="s">
        <v>51</v>
      </c>
      <c r="AC153" s="57" t="s">
        <v>52</v>
      </c>
      <c r="AD153" s="70" t="s">
        <v>14</v>
      </c>
      <c r="AE153" s="78"/>
      <c r="AF153" s="78"/>
      <c r="AG153" s="78"/>
      <c r="AH153" s="78"/>
      <c r="AI153" s="78"/>
      <c r="AJ153" s="78"/>
      <c r="AK153" s="78"/>
      <c r="AL153" s="78"/>
      <c r="AM153" s="78"/>
      <c r="AN153" s="78"/>
      <c r="AO153" s="78"/>
    </row>
    <row r="154" spans="26:41" x14ac:dyDescent="0.25">
      <c r="Z154" s="73"/>
      <c r="AA154" s="148"/>
      <c r="AB154" s="147" t="s">
        <v>56</v>
      </c>
      <c r="AC154" s="148" t="s">
        <v>57</v>
      </c>
      <c r="AD154" s="70" t="s">
        <v>58</v>
      </c>
      <c r="AE154" s="78"/>
      <c r="AF154" s="78"/>
      <c r="AG154" s="78"/>
      <c r="AH154" s="78"/>
      <c r="AI154" s="78"/>
      <c r="AJ154" s="78"/>
      <c r="AK154" s="78"/>
      <c r="AL154" s="78"/>
      <c r="AM154" s="78"/>
      <c r="AN154" s="78"/>
      <c r="AO154" s="78"/>
    </row>
    <row r="155" spans="26:41" x14ac:dyDescent="0.25">
      <c r="AD155" s="70"/>
      <c r="AE155" s="78"/>
      <c r="AF155" s="78"/>
      <c r="AG155" s="78"/>
      <c r="AH155" s="78"/>
      <c r="AI155" s="78"/>
      <c r="AJ155" s="78"/>
      <c r="AK155" s="78"/>
      <c r="AL155" s="78"/>
      <c r="AM155" s="78"/>
      <c r="AN155" s="78"/>
      <c r="AO155" s="78"/>
    </row>
    <row r="156" spans="26:41" x14ac:dyDescent="0.25">
      <c r="AD156" s="70"/>
      <c r="AE156" s="78"/>
      <c r="AF156" s="78"/>
      <c r="AG156" s="78"/>
      <c r="AH156" s="78"/>
      <c r="AI156" s="78"/>
      <c r="AJ156" s="78"/>
      <c r="AK156" s="78"/>
      <c r="AL156" s="78"/>
      <c r="AM156" s="78"/>
      <c r="AN156" s="78"/>
      <c r="AO156" s="78"/>
    </row>
    <row r="157" spans="26:41" x14ac:dyDescent="0.25">
      <c r="Z157" s="46" t="s">
        <v>76</v>
      </c>
      <c r="AA157" s="149" t="s">
        <v>77</v>
      </c>
      <c r="AB157" s="149"/>
      <c r="AC157" s="149"/>
      <c r="AD157" s="70"/>
      <c r="AE157" s="78"/>
      <c r="AF157" s="78"/>
      <c r="AG157" s="78"/>
      <c r="AH157" s="78"/>
      <c r="AI157" s="78"/>
      <c r="AJ157" s="78"/>
      <c r="AK157" s="78"/>
      <c r="AL157" s="78"/>
      <c r="AM157" s="78"/>
      <c r="AN157" s="78"/>
      <c r="AO157" s="78"/>
    </row>
    <row r="158" spans="26:41" x14ac:dyDescent="0.25">
      <c r="AA158" s="68"/>
      <c r="AB158" s="68" t="s">
        <v>49</v>
      </c>
      <c r="AC158" s="57" t="s">
        <v>50</v>
      </c>
      <c r="AD158" s="70"/>
      <c r="AE158" s="78"/>
      <c r="AF158" s="78"/>
      <c r="AG158" s="78"/>
      <c r="AH158" s="78"/>
      <c r="AI158" s="78"/>
      <c r="AJ158" s="78"/>
      <c r="AK158" s="78"/>
      <c r="AL158" s="78"/>
      <c r="AM158" s="78"/>
      <c r="AN158" s="78"/>
      <c r="AO158" s="78"/>
    </row>
    <row r="159" spans="26:41" x14ac:dyDescent="0.25">
      <c r="AD159" s="70"/>
      <c r="AE159" s="78"/>
      <c r="AF159" s="78"/>
      <c r="AG159" s="78"/>
      <c r="AH159" s="78"/>
      <c r="AI159" s="78"/>
      <c r="AJ159" s="78"/>
      <c r="AK159" s="78"/>
      <c r="AL159" s="78"/>
      <c r="AM159" s="78"/>
      <c r="AN159" s="78"/>
      <c r="AO159" s="78"/>
    </row>
    <row r="160" spans="26:41" x14ac:dyDescent="0.25">
      <c r="AD160" s="70"/>
      <c r="AE160" s="78"/>
      <c r="AF160" s="78"/>
      <c r="AG160" s="78"/>
      <c r="AH160" s="78"/>
      <c r="AI160" s="78"/>
      <c r="AJ160" s="78"/>
      <c r="AK160" s="78"/>
      <c r="AL160" s="78"/>
      <c r="AM160" s="78"/>
      <c r="AN160" s="78"/>
      <c r="AO160" s="78"/>
    </row>
    <row r="161" spans="1:41" x14ac:dyDescent="0.25">
      <c r="AD161" s="70"/>
      <c r="AE161" s="78"/>
      <c r="AF161" s="78"/>
      <c r="AG161" s="78"/>
      <c r="AH161" s="78"/>
      <c r="AI161" s="78"/>
      <c r="AJ161" s="78"/>
      <c r="AK161" s="78"/>
      <c r="AL161" s="78"/>
      <c r="AM161" s="78"/>
      <c r="AN161" s="78"/>
      <c r="AO161" s="78"/>
    </row>
    <row r="162" spans="1:41" x14ac:dyDescent="0.25">
      <c r="AD162" s="70"/>
      <c r="AE162" s="78"/>
      <c r="AF162" s="78"/>
      <c r="AG162" s="78"/>
      <c r="AH162" s="78"/>
      <c r="AI162" s="78"/>
      <c r="AJ162" s="78"/>
      <c r="AK162" s="78"/>
      <c r="AL162" s="78"/>
      <c r="AM162" s="78"/>
      <c r="AN162" s="78"/>
      <c r="AO162" s="78"/>
    </row>
    <row r="163" spans="1:41" x14ac:dyDescent="0.25">
      <c r="AD163" s="70"/>
      <c r="AE163" s="78"/>
      <c r="AF163" s="78"/>
      <c r="AG163" s="78"/>
      <c r="AH163" s="78"/>
      <c r="AI163" s="78"/>
      <c r="AJ163" s="78"/>
      <c r="AK163" s="78"/>
      <c r="AL163" s="78"/>
      <c r="AM163" s="78"/>
      <c r="AN163" s="78"/>
      <c r="AO163" s="78"/>
    </row>
    <row r="164" spans="1:41" x14ac:dyDescent="0.25">
      <c r="AD164" s="70"/>
      <c r="AE164" s="78"/>
      <c r="AF164" s="78"/>
      <c r="AG164" s="78"/>
      <c r="AH164" s="78"/>
      <c r="AI164" s="78"/>
      <c r="AJ164" s="78"/>
      <c r="AK164" s="78"/>
      <c r="AL164" s="78"/>
      <c r="AM164" s="78"/>
      <c r="AN164" s="78"/>
      <c r="AO164" s="78"/>
    </row>
    <row r="165" spans="1:41" x14ac:dyDescent="0.25">
      <c r="A165" s="70"/>
      <c r="AA165" s="134" t="s">
        <v>78</v>
      </c>
      <c r="AB165" s="69" t="s">
        <v>678</v>
      </c>
      <c r="AC165" s="134"/>
      <c r="AD165" s="69" t="s">
        <v>678</v>
      </c>
      <c r="AE165" s="56">
        <f>'1'!F163/'1'!AF163</f>
        <v>15.145447426659469</v>
      </c>
      <c r="AF165" s="56">
        <f>'1'!G163/'1'!AG163</f>
        <v>14.345187644314494</v>
      </c>
      <c r="AG165" s="56">
        <f>'1'!H163/'1'!AH163</f>
        <v>15.52295478566027</v>
      </c>
      <c r="AH165" s="56">
        <f>'1'!I163/'1'!AI163</f>
        <v>12.956351991797808</v>
      </c>
      <c r="AI165" s="56">
        <f>'1'!J163/'1'!AJ163</f>
        <v>13.106597768220402</v>
      </c>
      <c r="AJ165" s="56">
        <f>'1'!K163/'1'!AK163</f>
        <v>12.738658997181103</v>
      </c>
      <c r="AK165" s="56">
        <f>'1'!L163/'1'!AL163</f>
        <v>12.32104787027828</v>
      </c>
      <c r="AL165" s="56">
        <f>'1'!M163/'1'!AM163</f>
        <v>12.507616565616827</v>
      </c>
      <c r="AM165" s="56">
        <f>'1'!N163/'1'!AN163</f>
        <v>12.25651209608978</v>
      </c>
      <c r="AN165" s="56">
        <f>'1'!O163/'1'!AO163</f>
        <v>11.616143080135425</v>
      </c>
      <c r="AO165" s="56">
        <f>'1'!P163/'1'!AP163</f>
        <v>11.164597540862705</v>
      </c>
    </row>
    <row r="166" spans="1:41" x14ac:dyDescent="0.25">
      <c r="AB166" s="68" t="s">
        <v>45</v>
      </c>
      <c r="AC166" s="57" t="s">
        <v>46</v>
      </c>
      <c r="AD166" s="70" t="s">
        <v>11</v>
      </c>
      <c r="AE166" s="56">
        <f>'1'!F164/'1'!AF164</f>
        <v>36.748259036223139</v>
      </c>
      <c r="AF166" s="56">
        <f>'1'!G164/'1'!AG164</f>
        <v>35.101594920444953</v>
      </c>
      <c r="AG166" s="56">
        <f>'1'!H164/'1'!AH164</f>
        <v>41.022603658042641</v>
      </c>
      <c r="AH166" s="56">
        <f>'1'!I164/'1'!AI164</f>
        <v>32.664081946072386</v>
      </c>
      <c r="AI166" s="56">
        <f>'1'!J164/'1'!AJ164</f>
        <v>35.145054780651748</v>
      </c>
      <c r="AJ166" s="56">
        <f>'1'!K164/'1'!AK164</f>
        <v>34.100860295138794</v>
      </c>
      <c r="AK166" s="56">
        <f>'1'!L164/'1'!AL164</f>
        <v>32.838477021462552</v>
      </c>
      <c r="AL166" s="56">
        <f>'1'!M164/'1'!AM164</f>
        <v>33.268582403103196</v>
      </c>
      <c r="AM166" s="56">
        <f>'1'!N164/'1'!AN164</f>
        <v>33.510253363862581</v>
      </c>
      <c r="AN166" s="56">
        <f>'1'!O164/'1'!AO164</f>
        <v>32.184342623574175</v>
      </c>
      <c r="AO166" s="56">
        <f>'1'!P164/'1'!AP164</f>
        <v>31.095865333247364</v>
      </c>
    </row>
    <row r="167" spans="1:41" x14ac:dyDescent="0.25">
      <c r="AB167" s="68" t="s">
        <v>47</v>
      </c>
      <c r="AC167" s="57" t="s">
        <v>48</v>
      </c>
      <c r="AD167" s="70" t="s">
        <v>12</v>
      </c>
      <c r="AE167" s="56">
        <f>'1'!F165/'1'!AF165</f>
        <v>7.9378252947511729</v>
      </c>
      <c r="AF167" s="56">
        <f>'1'!G165/'1'!AG165</f>
        <v>7.4574444936859816</v>
      </c>
      <c r="AG167" s="56">
        <f>'1'!H165/'1'!AH165</f>
        <v>7.2485389562019193</v>
      </c>
      <c r="AH167" s="56">
        <f>'1'!I165/'1'!AI165</f>
        <v>6.1718919334285181</v>
      </c>
      <c r="AI167" s="56">
        <f>'1'!J165/'1'!AJ165</f>
        <v>5.6092679596750674</v>
      </c>
      <c r="AJ167" s="56">
        <f>'1'!K165/'1'!AK165</f>
        <v>5.7255354734911608</v>
      </c>
      <c r="AK167" s="56">
        <f>'1'!L165/'1'!AL165</f>
        <v>5.7365942512557258</v>
      </c>
      <c r="AL167" s="56">
        <f>'1'!M165/'1'!AM165</f>
        <v>6.2005670383811715</v>
      </c>
      <c r="AM167" s="56">
        <f>'1'!N165/'1'!AN165</f>
        <v>6.1166797659599919</v>
      </c>
      <c r="AN167" s="56">
        <f>'1'!O165/'1'!AO165</f>
        <v>5.3755256987207467</v>
      </c>
      <c r="AO167" s="56">
        <f>'1'!P165/'1'!AP165</f>
        <v>5.0248900590269505</v>
      </c>
    </row>
    <row r="168" spans="1:41" x14ac:dyDescent="0.25">
      <c r="AB168" s="68" t="s">
        <v>49</v>
      </c>
      <c r="AC168" s="57" t="s">
        <v>50</v>
      </c>
      <c r="AD168" s="70" t="s">
        <v>13</v>
      </c>
      <c r="AE168" s="56">
        <f>'1'!F166/'1'!AF166</f>
        <v>0.6101101354180839</v>
      </c>
      <c r="AF168" s="56">
        <f>'1'!G166/'1'!AG166</f>
        <v>0.66081962583545883</v>
      </c>
      <c r="AG168" s="56">
        <f>'1'!H166/'1'!AH166</f>
        <v>0.63254903841575738</v>
      </c>
      <c r="AH168" s="56">
        <f>'1'!I166/'1'!AI166</f>
        <v>0.5951134028675894</v>
      </c>
      <c r="AI168" s="56">
        <f>'1'!J166/'1'!AJ166</f>
        <v>0.5841222020181206</v>
      </c>
      <c r="AJ168" s="56">
        <f>'1'!K166/'1'!AK166</f>
        <v>0.5216438591691559</v>
      </c>
      <c r="AK168" s="56">
        <f>'1'!L166/'1'!AL166</f>
        <v>0.50365587150564373</v>
      </c>
      <c r="AL168" s="56">
        <f>'1'!M166/'1'!AM166</f>
        <v>0.50033822826931751</v>
      </c>
      <c r="AM168" s="56">
        <f>'1'!N166/'1'!AN166</f>
        <v>0.47266621372333084</v>
      </c>
      <c r="AN168" s="56">
        <f>'1'!O166/'1'!AO166</f>
        <v>0.45003413274900267</v>
      </c>
      <c r="AO168" s="56">
        <f>'1'!P166/'1'!AP166</f>
        <v>0.39400283724870011</v>
      </c>
    </row>
    <row r="169" spans="1:41" x14ac:dyDescent="0.25">
      <c r="AB169" s="68" t="s">
        <v>51</v>
      </c>
      <c r="AC169" s="57" t="s">
        <v>52</v>
      </c>
      <c r="AD169" s="70" t="s">
        <v>14</v>
      </c>
      <c r="AE169" s="102"/>
      <c r="AF169" s="102"/>
      <c r="AG169" s="102"/>
      <c r="AH169" s="102"/>
      <c r="AI169" s="102"/>
      <c r="AJ169" s="102"/>
      <c r="AK169" s="102"/>
      <c r="AL169" s="102"/>
      <c r="AM169" s="102"/>
    </row>
    <row r="170" spans="1:41" ht="13" thickBot="1" x14ac:dyDescent="0.3">
      <c r="Z170" s="103"/>
      <c r="AA170" s="151"/>
      <c r="AB170" s="152" t="s">
        <v>56</v>
      </c>
      <c r="AC170" s="153" t="s">
        <v>57</v>
      </c>
      <c r="AD170" s="72" t="s">
        <v>58</v>
      </c>
      <c r="AE170" s="104"/>
      <c r="AF170" s="104"/>
      <c r="AG170" s="104"/>
      <c r="AH170" s="104"/>
      <c r="AI170" s="104"/>
      <c r="AJ170" s="104"/>
      <c r="AK170" s="104"/>
      <c r="AL170" s="104"/>
      <c r="AM170" s="104"/>
      <c r="AN170" s="104"/>
      <c r="AO170" s="104"/>
    </row>
    <row r="171" spans="1:41" x14ac:dyDescent="0.25">
      <c r="AB171" s="147"/>
      <c r="AC171" s="148"/>
      <c r="AD171" s="70"/>
    </row>
    <row r="172" spans="1:41" x14ac:dyDescent="0.25">
      <c r="AE172" s="64" t="s">
        <v>53</v>
      </c>
    </row>
    <row r="173" spans="1:41" x14ac:dyDescent="0.25">
      <c r="AE173" s="62" t="s">
        <v>54</v>
      </c>
    </row>
    <row r="174" spans="1:41" x14ac:dyDescent="0.25">
      <c r="AE174" s="257" t="s">
        <v>1055</v>
      </c>
    </row>
    <row r="175" spans="1:41" x14ac:dyDescent="0.25">
      <c r="AE175" s="258" t="s">
        <v>1062</v>
      </c>
    </row>
    <row r="176" spans="1:41" x14ac:dyDescent="0.25">
      <c r="AE176" s="70" t="s">
        <v>1102</v>
      </c>
    </row>
    <row r="177" spans="31:31" x14ac:dyDescent="0.25">
      <c r="AE177" s="52" t="s">
        <v>1106</v>
      </c>
    </row>
    <row r="178" spans="31:31" x14ac:dyDescent="0.25">
      <c r="AE178" s="205" t="s">
        <v>55</v>
      </c>
    </row>
    <row r="179" spans="31:31" x14ac:dyDescent="0.25">
      <c r="AE179" s="215" t="s">
        <v>1046</v>
      </c>
    </row>
  </sheetData>
  <hyperlinks>
    <hyperlink ref="A1" location="'Innehåll-Content'!A1" display="Tillbaka till innehåll - Back to content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P70"/>
  <sheetViews>
    <sheetView topLeftCell="A26" workbookViewId="0">
      <selection activeCell="P41" sqref="P41:P63"/>
    </sheetView>
  </sheetViews>
  <sheetFormatPr defaultRowHeight="12.5" x14ac:dyDescent="0.25"/>
  <cols>
    <col min="1" max="1" width="5" customWidth="1"/>
    <col min="2" max="2" width="13.54296875" bestFit="1" customWidth="1"/>
    <col min="3" max="3" width="9.1796875" customWidth="1"/>
    <col min="28" max="28" width="9.1796875" bestFit="1" customWidth="1"/>
    <col min="40" max="40" width="11.81640625" bestFit="1" customWidth="1"/>
  </cols>
  <sheetData>
    <row r="1" spans="1:7" ht="13" x14ac:dyDescent="0.3">
      <c r="A1" s="157" t="s">
        <v>693</v>
      </c>
    </row>
    <row r="3" spans="1:7" ht="14" x14ac:dyDescent="0.3">
      <c r="B3" s="136" t="s">
        <v>1079</v>
      </c>
    </row>
    <row r="4" spans="1:7" x14ac:dyDescent="0.25">
      <c r="B4" t="s">
        <v>703</v>
      </c>
    </row>
    <row r="5" spans="1:7" ht="14.5" x14ac:dyDescent="0.35">
      <c r="B5" s="137" t="s">
        <v>1041</v>
      </c>
    </row>
    <row r="6" spans="1:7" x14ac:dyDescent="0.25">
      <c r="B6" t="s">
        <v>704</v>
      </c>
    </row>
    <row r="7" spans="1:7" ht="13" thickBot="1" x14ac:dyDescent="0.3"/>
    <row r="8" spans="1:7" ht="20.5" x14ac:dyDescent="0.25">
      <c r="B8" s="240"/>
      <c r="C8" s="240"/>
      <c r="D8" s="240"/>
      <c r="E8" s="240"/>
      <c r="F8" s="241" t="s">
        <v>1063</v>
      </c>
      <c r="G8" s="241" t="s">
        <v>1094</v>
      </c>
    </row>
    <row r="9" spans="1:7" ht="21" thickBot="1" x14ac:dyDescent="0.3">
      <c r="B9" s="53" t="s">
        <v>1078</v>
      </c>
      <c r="C9" s="42">
        <v>2017</v>
      </c>
      <c r="D9" s="42">
        <v>2018</v>
      </c>
      <c r="E9" s="42" t="s">
        <v>1093</v>
      </c>
      <c r="F9" s="42" t="s">
        <v>1064</v>
      </c>
      <c r="G9" s="42" t="s">
        <v>1095</v>
      </c>
    </row>
    <row r="10" spans="1:7" x14ac:dyDescent="0.25">
      <c r="A10" s="214" t="s">
        <v>10</v>
      </c>
      <c r="B10" s="14" t="s">
        <v>35</v>
      </c>
      <c r="C10" s="129">
        <f>AL41</f>
        <v>6.4941362552319477</v>
      </c>
      <c r="D10" s="129">
        <f>AM41</f>
        <v>6.115401585290825</v>
      </c>
      <c r="E10" s="129">
        <f>AN41</f>
        <v>5.3668609362207613</v>
      </c>
      <c r="F10" s="129">
        <f>D10-C10</f>
        <v>-0.3787346699411227</v>
      </c>
      <c r="G10" s="129">
        <f>E10-D10</f>
        <v>-0.74854064907006368</v>
      </c>
    </row>
    <row r="11" spans="1:7" x14ac:dyDescent="0.25">
      <c r="A11" s="20" t="s">
        <v>15</v>
      </c>
      <c r="B11" s="56" t="s">
        <v>42</v>
      </c>
      <c r="C11" s="129">
        <f t="shared" ref="C11:E11" si="0">AL42</f>
        <v>8.8039338730933387</v>
      </c>
      <c r="D11" s="129">
        <f t="shared" si="0"/>
        <v>9.0422458217777066</v>
      </c>
      <c r="E11" s="129">
        <f t="shared" si="0"/>
        <v>8.0748574857316751</v>
      </c>
      <c r="F11" s="129">
        <f t="shared" ref="F11:F31" si="1">D11-C11</f>
        <v>0.23831194868436789</v>
      </c>
      <c r="G11" s="129">
        <f t="shared" ref="G11:G31" si="2">E11-D11</f>
        <v>-0.96738833604603158</v>
      </c>
    </row>
    <row r="12" spans="1:7" x14ac:dyDescent="0.25">
      <c r="A12" s="20" t="s">
        <v>16</v>
      </c>
      <c r="B12" s="56" t="s">
        <v>43</v>
      </c>
      <c r="C12" s="129">
        <f t="shared" ref="C12:E12" si="3">AL43</f>
        <v>25.911406411711354</v>
      </c>
      <c r="D12" s="129">
        <f t="shared" si="3"/>
        <v>23.587810111995946</v>
      </c>
      <c r="E12" s="129">
        <f t="shared" si="3"/>
        <v>29.629731189984646</v>
      </c>
      <c r="F12" s="129">
        <f t="shared" si="1"/>
        <v>-2.3235962997154083</v>
      </c>
      <c r="G12" s="129">
        <f t="shared" si="2"/>
        <v>6.0419210779887003</v>
      </c>
    </row>
    <row r="13" spans="1:7" x14ac:dyDescent="0.25">
      <c r="A13" s="20" t="s">
        <v>17</v>
      </c>
      <c r="B13" s="56" t="s">
        <v>44</v>
      </c>
      <c r="C13" s="129">
        <f t="shared" ref="C13:E13" si="4">AL44</f>
        <v>10.766102706496733</v>
      </c>
      <c r="D13" s="129">
        <f t="shared" si="4"/>
        <v>9.9371923457337434</v>
      </c>
      <c r="E13" s="129">
        <f t="shared" si="4"/>
        <v>9.5210248128372967</v>
      </c>
      <c r="F13" s="129">
        <f t="shared" si="1"/>
        <v>-0.82891036076298974</v>
      </c>
      <c r="G13" s="129">
        <f t="shared" si="2"/>
        <v>-0.4161675328964467</v>
      </c>
    </row>
    <row r="14" spans="1:7" x14ac:dyDescent="0.25">
      <c r="A14" s="34" t="s">
        <v>18</v>
      </c>
      <c r="B14" s="61" t="s">
        <v>59</v>
      </c>
      <c r="C14" s="129">
        <f t="shared" ref="C14:E14" si="5">AL45</f>
        <v>10.4041288257083</v>
      </c>
      <c r="D14" s="129">
        <f t="shared" si="5"/>
        <v>9.8190359836907408</v>
      </c>
      <c r="E14" s="129">
        <f t="shared" si="5"/>
        <v>9.410849742880675</v>
      </c>
      <c r="F14" s="129">
        <f t="shared" si="1"/>
        <v>-0.58509284201755918</v>
      </c>
      <c r="G14" s="129">
        <f t="shared" si="2"/>
        <v>-0.40818624081006583</v>
      </c>
    </row>
    <row r="15" spans="1:7" x14ac:dyDescent="0.25">
      <c r="A15" s="34" t="s">
        <v>19</v>
      </c>
      <c r="B15" s="61" t="s">
        <v>60</v>
      </c>
      <c r="C15" s="129">
        <f t="shared" ref="C15:E15" si="6">AL46</f>
        <v>9.7068435499501113</v>
      </c>
      <c r="D15" s="129">
        <f t="shared" si="6"/>
        <v>8.8890313936916279</v>
      </c>
      <c r="E15" s="129">
        <f t="shared" si="6"/>
        <v>8.8223256198487672</v>
      </c>
      <c r="F15" s="129">
        <f t="shared" si="1"/>
        <v>-0.81781215625848347</v>
      </c>
      <c r="G15" s="129">
        <f t="shared" si="2"/>
        <v>-6.6705773842860694E-2</v>
      </c>
    </row>
    <row r="16" spans="1:7" x14ac:dyDescent="0.25">
      <c r="A16" s="34" t="s">
        <v>20</v>
      </c>
      <c r="B16" s="61" t="s">
        <v>61</v>
      </c>
      <c r="C16" s="129">
        <f t="shared" ref="C16:E16" si="7">AL47</f>
        <v>19.828174442334745</v>
      </c>
      <c r="D16" s="129">
        <f t="shared" si="7"/>
        <v>18.381152108935275</v>
      </c>
      <c r="E16" s="129">
        <f t="shared" si="7"/>
        <v>15.604023402488275</v>
      </c>
      <c r="F16" s="129">
        <f t="shared" si="1"/>
        <v>-1.4470223333994703</v>
      </c>
      <c r="G16" s="129">
        <f t="shared" si="2"/>
        <v>-2.7771287064469998</v>
      </c>
    </row>
    <row r="17" spans="1:7" x14ac:dyDescent="0.25">
      <c r="A17" s="34" t="s">
        <v>21</v>
      </c>
      <c r="B17" s="61" t="s">
        <v>62</v>
      </c>
      <c r="C17" s="129">
        <f t="shared" ref="C17:E17" si="8">AL48</f>
        <v>138.47710487460455</v>
      </c>
      <c r="D17" s="129">
        <f t="shared" si="8"/>
        <v>143.26017244246233</v>
      </c>
      <c r="E17" s="129">
        <f t="shared" si="8"/>
        <v>116.30192039810635</v>
      </c>
      <c r="F17" s="129">
        <f t="shared" si="1"/>
        <v>4.7830675678577848</v>
      </c>
      <c r="G17" s="129">
        <f t="shared" si="2"/>
        <v>-26.958252044355987</v>
      </c>
    </row>
    <row r="18" spans="1:7" x14ac:dyDescent="0.25">
      <c r="A18" s="34" t="s">
        <v>22</v>
      </c>
      <c r="B18" s="61" t="s">
        <v>63</v>
      </c>
      <c r="C18" s="129">
        <f t="shared" ref="C18:E18" si="9">AL49</f>
        <v>10.855583173642048</v>
      </c>
      <c r="D18" s="129">
        <f t="shared" si="9"/>
        <v>9.8920616798745424</v>
      </c>
      <c r="E18" s="129">
        <f t="shared" si="9"/>
        <v>9.1983082359808961</v>
      </c>
      <c r="F18" s="129">
        <f t="shared" si="1"/>
        <v>-0.96352149376750518</v>
      </c>
      <c r="G18" s="129">
        <f t="shared" si="2"/>
        <v>-0.69375344389364635</v>
      </c>
    </row>
    <row r="19" spans="1:7" x14ac:dyDescent="0.25">
      <c r="A19" s="34" t="s">
        <v>23</v>
      </c>
      <c r="B19" s="61" t="s">
        <v>64</v>
      </c>
      <c r="C19" s="129">
        <f t="shared" ref="C19:E19" si="10">AL50</f>
        <v>10.825952272207708</v>
      </c>
      <c r="D19" s="129">
        <f t="shared" si="10"/>
        <v>10.055256330107015</v>
      </c>
      <c r="E19" s="129">
        <f t="shared" si="10"/>
        <v>9.6747327274427679</v>
      </c>
      <c r="F19" s="129">
        <f t="shared" si="1"/>
        <v>-0.77069594210069248</v>
      </c>
      <c r="G19" s="129">
        <f t="shared" si="2"/>
        <v>-0.38052360266424756</v>
      </c>
    </row>
    <row r="20" spans="1:7" x14ac:dyDescent="0.25">
      <c r="A20" s="34" t="s">
        <v>24</v>
      </c>
      <c r="B20" s="61" t="s">
        <v>65</v>
      </c>
      <c r="C20" s="129">
        <f t="shared" ref="C20:E20" si="11">AL51</f>
        <v>11.755176844804097</v>
      </c>
      <c r="D20" s="129">
        <f t="shared" si="11"/>
        <v>10.692585449546678</v>
      </c>
      <c r="E20" s="129">
        <f t="shared" si="11"/>
        <v>10.457575912297184</v>
      </c>
      <c r="F20" s="129">
        <f t="shared" si="1"/>
        <v>-1.0625913952574191</v>
      </c>
      <c r="G20" s="129">
        <f t="shared" si="2"/>
        <v>-0.23500953724949447</v>
      </c>
    </row>
    <row r="21" spans="1:7" x14ac:dyDescent="0.25">
      <c r="A21" s="34" t="s">
        <v>25</v>
      </c>
      <c r="B21" s="61" t="s">
        <v>66</v>
      </c>
      <c r="C21" s="129">
        <f t="shared" ref="C21:E21" si="12">AL52</f>
        <v>14.690872544634583</v>
      </c>
      <c r="D21" s="129">
        <f t="shared" si="12"/>
        <v>14.109879999449461</v>
      </c>
      <c r="E21" s="129">
        <f t="shared" si="12"/>
        <v>13.15187388104556</v>
      </c>
      <c r="F21" s="129">
        <f t="shared" si="1"/>
        <v>-0.58099254518512211</v>
      </c>
      <c r="G21" s="129">
        <f t="shared" si="2"/>
        <v>-0.95800611840390104</v>
      </c>
    </row>
    <row r="22" spans="1:7" x14ac:dyDescent="0.25">
      <c r="A22" s="34" t="s">
        <v>26</v>
      </c>
      <c r="B22" s="61" t="s">
        <v>67</v>
      </c>
      <c r="C22" s="129">
        <f t="shared" ref="C22:E22" si="13">AL53</f>
        <v>12.622025861648039</v>
      </c>
      <c r="D22" s="129">
        <f t="shared" si="13"/>
        <v>12.384767058708849</v>
      </c>
      <c r="E22" s="129">
        <f t="shared" si="13"/>
        <v>11.875940832837877</v>
      </c>
      <c r="F22" s="129">
        <f t="shared" si="1"/>
        <v>-0.23725880293918955</v>
      </c>
      <c r="G22" s="129">
        <f t="shared" si="2"/>
        <v>-0.50882622587097259</v>
      </c>
    </row>
    <row r="23" spans="1:7" x14ac:dyDescent="0.25">
      <c r="A23" s="34" t="s">
        <v>27</v>
      </c>
      <c r="B23" s="61" t="s">
        <v>68</v>
      </c>
      <c r="C23" s="129">
        <f t="shared" ref="C23:E23" si="14">AL54</f>
        <v>14.40963113164403</v>
      </c>
      <c r="D23" s="129">
        <f t="shared" si="14"/>
        <v>13.771437532216806</v>
      </c>
      <c r="E23" s="129">
        <f t="shared" si="14"/>
        <v>12.302945736364675</v>
      </c>
      <c r="F23" s="129">
        <f t="shared" si="1"/>
        <v>-0.63819359942722365</v>
      </c>
      <c r="G23" s="129">
        <f t="shared" si="2"/>
        <v>-1.4684917958521311</v>
      </c>
    </row>
    <row r="24" spans="1:7" x14ac:dyDescent="0.25">
      <c r="A24" s="34" t="s">
        <v>28</v>
      </c>
      <c r="B24" s="61" t="s">
        <v>69</v>
      </c>
      <c r="C24" s="129">
        <f t="shared" ref="C24:E24" si="15">AL55</f>
        <v>13.57835050690889</v>
      </c>
      <c r="D24" s="129">
        <f t="shared" si="15"/>
        <v>12.498119973678719</v>
      </c>
      <c r="E24" s="129">
        <f t="shared" si="15"/>
        <v>11.994054669655002</v>
      </c>
      <c r="F24" s="129">
        <f t="shared" si="1"/>
        <v>-1.0802305332301714</v>
      </c>
      <c r="G24" s="129">
        <f t="shared" si="2"/>
        <v>-0.50406530402371708</v>
      </c>
    </row>
    <row r="25" spans="1:7" x14ac:dyDescent="0.25">
      <c r="A25" s="34" t="s">
        <v>29</v>
      </c>
      <c r="B25" s="61" t="s">
        <v>70</v>
      </c>
      <c r="C25" s="129">
        <f t="shared" ref="C25:E25" si="16">AL56</f>
        <v>16.113597730198826</v>
      </c>
      <c r="D25" s="129">
        <f t="shared" si="16"/>
        <v>14.817665008705525</v>
      </c>
      <c r="E25" s="129">
        <f t="shared" si="16"/>
        <v>14.117682091853295</v>
      </c>
      <c r="F25" s="129">
        <f t="shared" si="1"/>
        <v>-1.2959327214933012</v>
      </c>
      <c r="G25" s="129">
        <f t="shared" si="2"/>
        <v>-0.69998291685223002</v>
      </c>
    </row>
    <row r="26" spans="1:7" x14ac:dyDescent="0.25">
      <c r="A26" s="34" t="s">
        <v>30</v>
      </c>
      <c r="B26" s="61" t="s">
        <v>71</v>
      </c>
      <c r="C26" s="129">
        <f t="shared" ref="C26:E26" si="17">AL57</f>
        <v>12.882956583585377</v>
      </c>
      <c r="D26" s="129">
        <f t="shared" si="17"/>
        <v>11.455697531580762</v>
      </c>
      <c r="E26" s="129">
        <f t="shared" si="17"/>
        <v>11.229276776768314</v>
      </c>
      <c r="F26" s="129">
        <f t="shared" si="1"/>
        <v>-1.4272590520046151</v>
      </c>
      <c r="G26" s="129">
        <f t="shared" si="2"/>
        <v>-0.22642075481244817</v>
      </c>
    </row>
    <row r="27" spans="1:7" x14ac:dyDescent="0.25">
      <c r="A27" s="34" t="s">
        <v>31</v>
      </c>
      <c r="B27" s="61" t="s">
        <v>72</v>
      </c>
      <c r="C27" s="129">
        <f t="shared" ref="C27:E27" si="18">AL58</f>
        <v>16.01466723513402</v>
      </c>
      <c r="D27" s="129">
        <f t="shared" si="18"/>
        <v>15.11024639134693</v>
      </c>
      <c r="E27" s="129">
        <f t="shared" si="18"/>
        <v>13.852125313772703</v>
      </c>
      <c r="F27" s="129">
        <f t="shared" si="1"/>
        <v>-0.90442084378708998</v>
      </c>
      <c r="G27" s="129">
        <f t="shared" si="2"/>
        <v>-1.2581210775742271</v>
      </c>
    </row>
    <row r="28" spans="1:7" x14ac:dyDescent="0.25">
      <c r="A28" s="34" t="s">
        <v>32</v>
      </c>
      <c r="B28" s="61" t="s">
        <v>73</v>
      </c>
      <c r="C28" s="129">
        <f t="shared" ref="C28:E28" si="19">AL59</f>
        <v>11.793901966299671</v>
      </c>
      <c r="D28" s="129">
        <f t="shared" si="19"/>
        <v>11.074267008565661</v>
      </c>
      <c r="E28" s="129">
        <f t="shared" si="19"/>
        <v>11.034593642351732</v>
      </c>
      <c r="F28" s="129">
        <f t="shared" si="1"/>
        <v>-0.71963495773401043</v>
      </c>
      <c r="G28" s="129">
        <f t="shared" si="2"/>
        <v>-3.9673366213929029E-2</v>
      </c>
    </row>
    <row r="29" spans="1:7" x14ac:dyDescent="0.25">
      <c r="A29" s="34" t="s">
        <v>33</v>
      </c>
      <c r="B29" s="61" t="s">
        <v>74</v>
      </c>
      <c r="C29" s="129">
        <f t="shared" ref="C29:E29" si="20">AL60</f>
        <v>13.871918824576046</v>
      </c>
      <c r="D29" s="129">
        <f t="shared" si="20"/>
        <v>12.842961190153927</v>
      </c>
      <c r="E29" s="129">
        <f t="shared" si="20"/>
        <v>11.788642399998098</v>
      </c>
      <c r="F29" s="129">
        <f t="shared" si="1"/>
        <v>-1.0289576344221185</v>
      </c>
      <c r="G29" s="129">
        <f t="shared" si="2"/>
        <v>-1.0543187901558291</v>
      </c>
    </row>
    <row r="30" spans="1:7" x14ac:dyDescent="0.25">
      <c r="A30" s="34" t="s">
        <v>34</v>
      </c>
      <c r="B30" s="61" t="s">
        <v>75</v>
      </c>
      <c r="C30" s="129">
        <f t="shared" ref="C30:E30" si="21">AL61</f>
        <v>48.636904182594279</v>
      </c>
      <c r="D30" s="129">
        <f t="shared" si="21"/>
        <v>42.100046767624896</v>
      </c>
      <c r="E30" s="129">
        <f t="shared" si="21"/>
        <v>40.373341854195637</v>
      </c>
      <c r="F30" s="129">
        <f t="shared" si="1"/>
        <v>-6.5368574149693828</v>
      </c>
      <c r="G30" s="129">
        <f t="shared" si="2"/>
        <v>-1.7267049134292591</v>
      </c>
    </row>
    <row r="31" spans="1:7" x14ac:dyDescent="0.25">
      <c r="B31" s="61" t="s">
        <v>676</v>
      </c>
      <c r="C31" s="129">
        <f>AL63</f>
        <v>12.599428979347744</v>
      </c>
      <c r="D31" s="129">
        <f t="shared" ref="D31:E31" si="22">AM63</f>
        <v>11.787523177705765</v>
      </c>
      <c r="E31" s="129">
        <f t="shared" si="22"/>
        <v>11.014117545166027</v>
      </c>
      <c r="F31" s="129">
        <f t="shared" si="1"/>
        <v>-0.8119058016419789</v>
      </c>
      <c r="G31" s="129">
        <f t="shared" si="2"/>
        <v>-0.77340563253973826</v>
      </c>
    </row>
    <row r="33" spans="1:42" x14ac:dyDescent="0.25">
      <c r="B33" s="150" t="s">
        <v>1096</v>
      </c>
      <c r="L33" s="150" t="s">
        <v>1096</v>
      </c>
    </row>
    <row r="34" spans="1:42" x14ac:dyDescent="0.25">
      <c r="B34" s="150" t="s">
        <v>1097</v>
      </c>
      <c r="L34" s="150" t="s">
        <v>1097</v>
      </c>
    </row>
    <row r="36" spans="1:42" ht="14" x14ac:dyDescent="0.3">
      <c r="C36" s="49" t="s">
        <v>1080</v>
      </c>
      <c r="P36" s="49" t="s">
        <v>1081</v>
      </c>
      <c r="AC36" s="136" t="s">
        <v>1082</v>
      </c>
      <c r="AD36" s="135"/>
      <c r="AE36" s="135"/>
      <c r="AF36" s="135"/>
    </row>
    <row r="37" spans="1:42" ht="14.5" x14ac:dyDescent="0.35">
      <c r="C37" s="50" t="s">
        <v>701</v>
      </c>
      <c r="P37" s="50" t="s">
        <v>700</v>
      </c>
      <c r="AC37" s="137" t="s">
        <v>702</v>
      </c>
      <c r="AD37" s="135"/>
      <c r="AE37" s="135"/>
      <c r="AF37" s="135"/>
    </row>
    <row r="38" spans="1:42" ht="15" thickBot="1" x14ac:dyDescent="0.4">
      <c r="A38" s="43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1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132"/>
      <c r="AE38" s="43"/>
      <c r="AF38" s="43"/>
      <c r="AG38" s="43"/>
      <c r="AH38" s="43"/>
      <c r="AI38" s="43"/>
      <c r="AJ38" s="43"/>
      <c r="AK38" s="43"/>
      <c r="AL38" s="44"/>
    </row>
    <row r="39" spans="1:42" x14ac:dyDescent="0.25">
      <c r="A39" s="63" t="s">
        <v>36</v>
      </c>
      <c r="B39" s="63" t="s">
        <v>37</v>
      </c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L39" s="240"/>
      <c r="AM39" s="240"/>
      <c r="AN39" s="240"/>
    </row>
    <row r="40" spans="1:42" ht="13" thickBot="1" x14ac:dyDescent="0.3">
      <c r="A40" s="53" t="s">
        <v>39</v>
      </c>
      <c r="B40" s="53" t="s">
        <v>40</v>
      </c>
      <c r="C40" s="42" t="s">
        <v>3</v>
      </c>
      <c r="D40" s="42" t="s">
        <v>4</v>
      </c>
      <c r="E40" s="42" t="s">
        <v>5</v>
      </c>
      <c r="F40" s="42" t="s">
        <v>6</v>
      </c>
      <c r="G40" s="42" t="s">
        <v>7</v>
      </c>
      <c r="H40" s="42" t="s">
        <v>8</v>
      </c>
      <c r="I40" s="42" t="s">
        <v>9</v>
      </c>
      <c r="J40" s="42">
        <v>2015</v>
      </c>
      <c r="K40" s="42">
        <v>2016</v>
      </c>
      <c r="L40" s="42">
        <v>2017</v>
      </c>
      <c r="M40" s="42">
        <v>2018</v>
      </c>
      <c r="N40" s="42">
        <v>2019</v>
      </c>
      <c r="O40" s="42"/>
      <c r="P40" s="42">
        <v>2008</v>
      </c>
      <c r="Q40" s="42">
        <v>2009</v>
      </c>
      <c r="R40" s="42">
        <v>2010</v>
      </c>
      <c r="S40" s="42">
        <v>2011</v>
      </c>
      <c r="T40" s="42">
        <v>2012</v>
      </c>
      <c r="U40" s="42">
        <v>2013</v>
      </c>
      <c r="V40" s="42">
        <v>2014</v>
      </c>
      <c r="W40" s="42">
        <v>2015</v>
      </c>
      <c r="X40" s="42" t="s">
        <v>1050</v>
      </c>
      <c r="Y40" s="42">
        <v>2017</v>
      </c>
      <c r="Z40" s="42">
        <v>2018</v>
      </c>
      <c r="AA40" s="42" t="s">
        <v>1092</v>
      </c>
      <c r="AB40" s="42"/>
      <c r="AC40" s="42">
        <v>2008</v>
      </c>
      <c r="AD40" s="42">
        <v>2009</v>
      </c>
      <c r="AE40" s="42">
        <v>2010</v>
      </c>
      <c r="AF40" s="42">
        <v>2011</v>
      </c>
      <c r="AG40" s="42">
        <v>2012</v>
      </c>
      <c r="AH40" s="42">
        <v>2013</v>
      </c>
      <c r="AI40" s="42">
        <v>2014</v>
      </c>
      <c r="AJ40" s="42">
        <v>2015</v>
      </c>
      <c r="AK40" s="42">
        <v>2016</v>
      </c>
      <c r="AL40" s="42">
        <v>2017</v>
      </c>
      <c r="AM40" s="42">
        <v>2018</v>
      </c>
      <c r="AN40" s="42" t="s">
        <v>1092</v>
      </c>
    </row>
    <row r="41" spans="1:42" x14ac:dyDescent="0.25">
      <c r="A41" s="214" t="s">
        <v>10</v>
      </c>
      <c r="B41" s="14" t="s">
        <v>35</v>
      </c>
      <c r="C41" s="201">
        <f>'1'!F6</f>
        <v>10414.74193205043</v>
      </c>
      <c r="D41" s="201">
        <f>'1'!G6</f>
        <v>10158.259310721078</v>
      </c>
      <c r="E41" s="201">
        <f>'1'!H6</f>
        <v>9812.6035469181334</v>
      </c>
      <c r="F41" s="201">
        <f>'1'!I6</f>
        <v>8651.2991286832075</v>
      </c>
      <c r="G41" s="201">
        <f>'1'!J6</f>
        <v>8573.105090450963</v>
      </c>
      <c r="H41" s="201">
        <f>'1'!K6</f>
        <v>8890.2368780697689</v>
      </c>
      <c r="I41" s="201">
        <f>'1'!L6</f>
        <v>9217.0648908146286</v>
      </c>
      <c r="J41" s="201">
        <f>'1'!M6</f>
        <v>10112.452270309775</v>
      </c>
      <c r="K41" s="201">
        <f>'1'!N6</f>
        <v>10306.75230920785</v>
      </c>
      <c r="L41" s="201">
        <f>'1'!O6</f>
        <v>9425.7257377050082</v>
      </c>
      <c r="M41" s="201">
        <f>'1'!P6</f>
        <v>9350.3206004763797</v>
      </c>
      <c r="N41" s="201">
        <f>'1'!Q6</f>
        <v>8758.7814502435176</v>
      </c>
      <c r="O41" s="201"/>
      <c r="P41" s="201">
        <f>'1'!S6</f>
        <v>1012921</v>
      </c>
      <c r="Q41" s="201">
        <f>'1'!T6</f>
        <v>1050112</v>
      </c>
      <c r="R41" s="201">
        <f>'1'!U6</f>
        <v>1086884</v>
      </c>
      <c r="S41" s="201">
        <f>'1'!V6</f>
        <v>1150719</v>
      </c>
      <c r="T41" s="201">
        <f>'1'!W6</f>
        <v>1164432</v>
      </c>
      <c r="U41" s="201">
        <f>'1'!X6</f>
        <v>1198463</v>
      </c>
      <c r="V41" s="201">
        <f>'1'!Y6</f>
        <v>1271466</v>
      </c>
      <c r="W41" s="201">
        <f>'1'!Z6</f>
        <v>1372451</v>
      </c>
      <c r="X41" s="201">
        <f>'1'!AA6</f>
        <v>1412238</v>
      </c>
      <c r="Y41" s="201">
        <f>'1'!AB6</f>
        <v>1451421</v>
      </c>
      <c r="Z41" s="201">
        <f>'1'!AC6</f>
        <v>1528979</v>
      </c>
      <c r="AA41" s="201">
        <f>'1'!AD6</f>
        <v>1632012</v>
      </c>
      <c r="AB41" s="78"/>
      <c r="AC41" s="244">
        <f>(C41*1000)/P41</f>
        <v>10.281889636062862</v>
      </c>
      <c r="AD41" s="244">
        <f t="shared" ref="AD41:AN56" si="23">(D41*1000)/Q41</f>
        <v>9.6735008367879587</v>
      </c>
      <c r="AE41" s="244">
        <f t="shared" si="23"/>
        <v>9.0281976245101898</v>
      </c>
      <c r="AF41" s="244">
        <f t="shared" si="23"/>
        <v>7.5181683179674685</v>
      </c>
      <c r="AG41" s="244">
        <f t="shared" si="23"/>
        <v>7.3624780927104059</v>
      </c>
      <c r="AH41" s="244">
        <f t="shared" si="23"/>
        <v>7.4180319943709314</v>
      </c>
      <c r="AI41" s="244">
        <f t="shared" si="23"/>
        <v>7.2491634780754097</v>
      </c>
      <c r="AJ41" s="244">
        <f t="shared" si="23"/>
        <v>7.3681699895368036</v>
      </c>
      <c r="AK41" s="244">
        <f t="shared" si="23"/>
        <v>7.2981695076947721</v>
      </c>
      <c r="AL41" s="244">
        <f t="shared" si="23"/>
        <v>6.4941362552319477</v>
      </c>
      <c r="AM41" s="244">
        <f t="shared" si="23"/>
        <v>6.115401585290825</v>
      </c>
      <c r="AN41" s="244">
        <f>(N41*1000)/AA41</f>
        <v>5.3668609362207613</v>
      </c>
      <c r="AO41" s="36"/>
      <c r="AP41" s="246"/>
    </row>
    <row r="42" spans="1:42" x14ac:dyDescent="0.25">
      <c r="A42" s="20" t="s">
        <v>15</v>
      </c>
      <c r="B42" s="56" t="s">
        <v>42</v>
      </c>
      <c r="C42" s="201">
        <f>'1'!F13</f>
        <v>1462.4784062484589</v>
      </c>
      <c r="D42" s="201">
        <f>'1'!G13</f>
        <v>1430.0991526798261</v>
      </c>
      <c r="E42" s="201">
        <f>'1'!H13</f>
        <v>1871.8878614123205</v>
      </c>
      <c r="F42" s="201">
        <f>'1'!I13</f>
        <v>1666.7612011538317</v>
      </c>
      <c r="G42" s="201">
        <f>'1'!J13</f>
        <v>1556.4344924644745</v>
      </c>
      <c r="H42" s="201">
        <f>'1'!K13</f>
        <v>1560.9371761120733</v>
      </c>
      <c r="I42" s="201">
        <f>'1'!L13</f>
        <v>1440.3999582389113</v>
      </c>
      <c r="J42" s="201">
        <f>'1'!M13</f>
        <v>1445.6338462452418</v>
      </c>
      <c r="K42" s="201">
        <f>'1'!N13</f>
        <v>1460.9715980002993</v>
      </c>
      <c r="L42" s="201">
        <f>'1'!O13</f>
        <v>1385.4310539393332</v>
      </c>
      <c r="M42" s="201">
        <f>'1'!P13</f>
        <v>1470.4771422749559</v>
      </c>
      <c r="N42" s="201">
        <f>'1'!Q13</f>
        <v>1350.0838721843932</v>
      </c>
      <c r="O42" s="201"/>
      <c r="P42" s="201">
        <f>'1'!S13</f>
        <v>110813</v>
      </c>
      <c r="Q42" s="201">
        <f>'1'!T13</f>
        <v>110442</v>
      </c>
      <c r="R42" s="201">
        <f>'1'!U13</f>
        <v>115676</v>
      </c>
      <c r="S42" s="201">
        <f>'1'!V13</f>
        <v>121851</v>
      </c>
      <c r="T42" s="201">
        <f>'1'!W13</f>
        <v>124106</v>
      </c>
      <c r="U42" s="201">
        <f>'1'!X13</f>
        <v>130868</v>
      </c>
      <c r="V42" s="201">
        <f>'1'!Y13</f>
        <v>134985</v>
      </c>
      <c r="W42" s="201">
        <f>'1'!Z13</f>
        <v>140590</v>
      </c>
      <c r="X42" s="201">
        <f>'1'!AA13</f>
        <v>147017</v>
      </c>
      <c r="Y42" s="201">
        <f>'1'!AB13</f>
        <v>157365</v>
      </c>
      <c r="Z42" s="201">
        <f>'1'!AC13</f>
        <v>162623</v>
      </c>
      <c r="AA42" s="201">
        <f>'1'!AD13</f>
        <v>167196</v>
      </c>
      <c r="AB42" s="78"/>
      <c r="AC42" s="244">
        <f t="shared" ref="AC42:AC63" si="24">(C42*1000)/P42</f>
        <v>13.19771512591897</v>
      </c>
      <c r="AD42" s="244">
        <f t="shared" si="23"/>
        <v>12.948870472101429</v>
      </c>
      <c r="AE42" s="244">
        <f t="shared" si="23"/>
        <v>16.182162777173488</v>
      </c>
      <c r="AF42" s="244">
        <f t="shared" si="23"/>
        <v>13.678682991143543</v>
      </c>
      <c r="AG42" s="244">
        <f t="shared" si="23"/>
        <v>12.541170390347562</v>
      </c>
      <c r="AH42" s="244">
        <f t="shared" si="23"/>
        <v>11.927569582419485</v>
      </c>
      <c r="AI42" s="244">
        <f t="shared" si="23"/>
        <v>10.670814966395609</v>
      </c>
      <c r="AJ42" s="244">
        <f t="shared" si="23"/>
        <v>10.28262213703138</v>
      </c>
      <c r="AK42" s="244">
        <f t="shared" si="23"/>
        <v>9.937433072367817</v>
      </c>
      <c r="AL42" s="244">
        <f t="shared" si="23"/>
        <v>8.8039338730933387</v>
      </c>
      <c r="AM42" s="244">
        <f t="shared" si="23"/>
        <v>9.0422458217777066</v>
      </c>
      <c r="AN42" s="244">
        <f t="shared" si="23"/>
        <v>8.0748574857316751</v>
      </c>
      <c r="AO42" s="36"/>
      <c r="AP42" s="246"/>
    </row>
    <row r="43" spans="1:42" x14ac:dyDescent="0.25">
      <c r="A43" s="20" t="s">
        <v>16</v>
      </c>
      <c r="B43" s="56" t="s">
        <v>43</v>
      </c>
      <c r="C43" s="201">
        <f>'1'!F20</f>
        <v>3475.4624274153089</v>
      </c>
      <c r="D43" s="201">
        <f>'1'!G20</f>
        <v>2114.1045811672825</v>
      </c>
      <c r="E43" s="201">
        <f>'1'!H20</f>
        <v>3118.2369566983402</v>
      </c>
      <c r="F43" s="201">
        <f>'1'!I20</f>
        <v>2908.6324063523844</v>
      </c>
      <c r="G43" s="201">
        <f>'1'!J20</f>
        <v>2368.0821939553789</v>
      </c>
      <c r="H43" s="201">
        <f>'1'!K20</f>
        <v>2440.8646137890214</v>
      </c>
      <c r="I43" s="201">
        <f>'1'!L20</f>
        <v>2548.4468852586574</v>
      </c>
      <c r="J43" s="201">
        <f>'1'!M20</f>
        <v>3245.0445434661206</v>
      </c>
      <c r="K43" s="201">
        <f>'1'!N20</f>
        <v>2473.7784747834867</v>
      </c>
      <c r="L43" s="201">
        <f>'1'!O20</f>
        <v>2538.6700431874201</v>
      </c>
      <c r="M43" s="201">
        <f>'1'!P20</f>
        <v>2462.0720316800248</v>
      </c>
      <c r="N43" s="201">
        <f>'1'!Q20</f>
        <v>3090.9735577391984</v>
      </c>
      <c r="O43" s="201"/>
      <c r="P43" s="201">
        <f>'1'!S20</f>
        <v>77953</v>
      </c>
      <c r="Q43" s="201">
        <f>'1'!T20</f>
        <v>70436</v>
      </c>
      <c r="R43" s="201">
        <f>'1'!U20</f>
        <v>81159</v>
      </c>
      <c r="S43" s="201">
        <f>'1'!V20</f>
        <v>84136</v>
      </c>
      <c r="T43" s="201">
        <f>'1'!W20</f>
        <v>85362</v>
      </c>
      <c r="U43" s="201">
        <f>'1'!X20</f>
        <v>81439</v>
      </c>
      <c r="V43" s="201">
        <f>'1'!Y20</f>
        <v>82434</v>
      </c>
      <c r="W43" s="201">
        <f>'1'!Z20</f>
        <v>86983</v>
      </c>
      <c r="X43" s="201">
        <f>'1'!AA20</f>
        <v>90350</v>
      </c>
      <c r="Y43" s="201">
        <f>'1'!AB20</f>
        <v>97975</v>
      </c>
      <c r="Z43" s="201">
        <f>'1'!AC20</f>
        <v>104379</v>
      </c>
      <c r="AA43" s="201">
        <f>'1'!AD20</f>
        <v>104320</v>
      </c>
      <c r="AB43" s="78"/>
      <c r="AC43" s="244">
        <f t="shared" si="24"/>
        <v>44.584075371253306</v>
      </c>
      <c r="AD43" s="244">
        <f t="shared" si="23"/>
        <v>30.014546271328335</v>
      </c>
      <c r="AE43" s="244">
        <f t="shared" si="23"/>
        <v>38.421332898364206</v>
      </c>
      <c r="AF43" s="244">
        <f t="shared" si="23"/>
        <v>34.570604810692025</v>
      </c>
      <c r="AG43" s="244">
        <f t="shared" si="23"/>
        <v>27.741643751966674</v>
      </c>
      <c r="AH43" s="244">
        <f t="shared" si="23"/>
        <v>29.971691864942123</v>
      </c>
      <c r="AI43" s="244">
        <f t="shared" si="23"/>
        <v>30.914997273681458</v>
      </c>
      <c r="AJ43" s="244">
        <f t="shared" si="23"/>
        <v>37.30665237421244</v>
      </c>
      <c r="AK43" s="244">
        <f t="shared" si="23"/>
        <v>27.379949914593102</v>
      </c>
      <c r="AL43" s="244">
        <f t="shared" si="23"/>
        <v>25.911406411711354</v>
      </c>
      <c r="AM43" s="244">
        <f t="shared" si="23"/>
        <v>23.587810111995946</v>
      </c>
      <c r="AN43" s="244">
        <f t="shared" si="23"/>
        <v>29.629731189984646</v>
      </c>
      <c r="AO43" s="36"/>
      <c r="AP43" s="246"/>
    </row>
    <row r="44" spans="1:42" x14ac:dyDescent="0.25">
      <c r="A44" s="20" t="s">
        <v>17</v>
      </c>
      <c r="B44" s="56" t="s">
        <v>44</v>
      </c>
      <c r="C44" s="201">
        <f>'1'!F27</f>
        <v>2359.2723119002339</v>
      </c>
      <c r="D44" s="201">
        <f>'1'!G27</f>
        <v>2312.8521015684801</v>
      </c>
      <c r="E44" s="201">
        <f>'1'!H27</f>
        <v>2390.7878114194832</v>
      </c>
      <c r="F44" s="201">
        <f>'1'!I27</f>
        <v>2161.2534895219087</v>
      </c>
      <c r="G44" s="201">
        <f>'1'!J27</f>
        <v>2150.9459211435096</v>
      </c>
      <c r="H44" s="201">
        <f>'1'!K27</f>
        <v>2071.8809877218573</v>
      </c>
      <c r="I44" s="201">
        <f>'1'!L27</f>
        <v>1934.5784160487681</v>
      </c>
      <c r="J44" s="201">
        <f>'1'!M27</f>
        <v>1971.4262047742095</v>
      </c>
      <c r="K44" s="201">
        <f>'1'!N27</f>
        <v>1991.210973248358</v>
      </c>
      <c r="L44" s="201">
        <f>'1'!O27</f>
        <v>1937.2309888016091</v>
      </c>
      <c r="M44" s="201">
        <f>'1'!P27</f>
        <v>1906.5795350295134</v>
      </c>
      <c r="N44" s="201">
        <f>'1'!Q27</f>
        <v>1865.7876274476607</v>
      </c>
      <c r="O44" s="201"/>
      <c r="P44" s="201">
        <f>'1'!S27</f>
        <v>130998</v>
      </c>
      <c r="Q44" s="201">
        <f>'1'!T27</f>
        <v>133055</v>
      </c>
      <c r="R44" s="201">
        <f>'1'!U27</f>
        <v>138735</v>
      </c>
      <c r="S44" s="201">
        <f>'1'!V27</f>
        <v>144331</v>
      </c>
      <c r="T44" s="201">
        <f>'1'!W27</f>
        <v>146681</v>
      </c>
      <c r="U44" s="201">
        <f>'1'!X27</f>
        <v>151310</v>
      </c>
      <c r="V44" s="201">
        <f>'1'!Y27</f>
        <v>157802</v>
      </c>
      <c r="W44" s="201">
        <f>'1'!Z27</f>
        <v>167622</v>
      </c>
      <c r="X44" s="201">
        <f>'1'!AA27</f>
        <v>173485</v>
      </c>
      <c r="Y44" s="201">
        <f>'1'!AB27</f>
        <v>179938</v>
      </c>
      <c r="Z44" s="201">
        <f>'1'!AC27</f>
        <v>191863</v>
      </c>
      <c r="AA44" s="201">
        <f>'1'!AD27</f>
        <v>195965</v>
      </c>
      <c r="AB44" s="78"/>
      <c r="AC44" s="244">
        <f t="shared" si="24"/>
        <v>18.009987266219589</v>
      </c>
      <c r="AD44" s="244">
        <f t="shared" si="23"/>
        <v>17.382677100210291</v>
      </c>
      <c r="AE44" s="244">
        <f t="shared" si="23"/>
        <v>17.232766147111278</v>
      </c>
      <c r="AF44" s="244">
        <f t="shared" si="23"/>
        <v>14.974284731082779</v>
      </c>
      <c r="AG44" s="244">
        <f t="shared" si="23"/>
        <v>14.664107288220761</v>
      </c>
      <c r="AH44" s="244">
        <f t="shared" si="23"/>
        <v>13.692954779736022</v>
      </c>
      <c r="AI44" s="244">
        <f t="shared" si="23"/>
        <v>12.259530399163305</v>
      </c>
      <c r="AJ44" s="244">
        <f t="shared" si="23"/>
        <v>11.761142360634102</v>
      </c>
      <c r="AK44" s="244">
        <f t="shared" si="23"/>
        <v>11.477712616355062</v>
      </c>
      <c r="AL44" s="244">
        <f t="shared" si="23"/>
        <v>10.766102706496733</v>
      </c>
      <c r="AM44" s="244">
        <f t="shared" si="23"/>
        <v>9.9371923457337434</v>
      </c>
      <c r="AN44" s="244">
        <f t="shared" si="23"/>
        <v>9.5210248128372967</v>
      </c>
      <c r="AO44" s="36"/>
      <c r="AP44" s="246"/>
    </row>
    <row r="45" spans="1:42" x14ac:dyDescent="0.25">
      <c r="A45" s="34" t="s">
        <v>18</v>
      </c>
      <c r="B45" s="61" t="s">
        <v>59</v>
      </c>
      <c r="C45" s="201">
        <f>'1'!F34</f>
        <v>1801.0472197975737</v>
      </c>
      <c r="D45" s="201">
        <f>'1'!G34</f>
        <v>1790.1604852599585</v>
      </c>
      <c r="E45" s="201">
        <f>'1'!H34</f>
        <v>1849.4739428854889</v>
      </c>
      <c r="F45" s="201">
        <f>'1'!I34</f>
        <v>1721.8487274472748</v>
      </c>
      <c r="G45" s="201">
        <f>'1'!J34</f>
        <v>1664.7939010841792</v>
      </c>
      <c r="H45" s="201">
        <f>'1'!K34</f>
        <v>1658.2414475477597</v>
      </c>
      <c r="I45" s="201">
        <f>'1'!L34</f>
        <v>1616.599838565953</v>
      </c>
      <c r="J45" s="201">
        <f>'1'!M34</f>
        <v>1601.6052313136879</v>
      </c>
      <c r="K45" s="201">
        <f>'1'!N34</f>
        <v>1517.3765528975252</v>
      </c>
      <c r="L45" s="201">
        <f>'1'!O34</f>
        <v>1532.1640315179329</v>
      </c>
      <c r="M45" s="201">
        <f>'1'!P34</f>
        <v>1482.9493665448454</v>
      </c>
      <c r="N45" s="201">
        <f>'1'!Q34</f>
        <v>1457.9947181152743</v>
      </c>
      <c r="O45" s="201"/>
      <c r="P45" s="201">
        <f>'1'!S34</f>
        <v>112174</v>
      </c>
      <c r="Q45" s="201">
        <f>'1'!T34</f>
        <v>102240</v>
      </c>
      <c r="R45" s="201">
        <f>'1'!U34</f>
        <v>108278</v>
      </c>
      <c r="S45" s="201">
        <f>'1'!V34</f>
        <v>115910</v>
      </c>
      <c r="T45" s="201">
        <f>'1'!W34</f>
        <v>115427</v>
      </c>
      <c r="U45" s="201">
        <f>'1'!X34</f>
        <v>116850</v>
      </c>
      <c r="V45" s="201">
        <f>'1'!Y34</f>
        <v>122276</v>
      </c>
      <c r="W45" s="201">
        <f>'1'!Z34</f>
        <v>129397</v>
      </c>
      <c r="X45" s="201">
        <f>'1'!AA34</f>
        <v>138160</v>
      </c>
      <c r="Y45" s="201">
        <f>'1'!AB34</f>
        <v>147265</v>
      </c>
      <c r="Z45" s="201">
        <f>'1'!AC34</f>
        <v>151028</v>
      </c>
      <c r="AA45" s="201">
        <f>'1'!AD34</f>
        <v>154927</v>
      </c>
      <c r="AB45" s="78"/>
      <c r="AC45" s="244">
        <f t="shared" si="24"/>
        <v>16.055834861889331</v>
      </c>
      <c r="AD45" s="244">
        <f t="shared" si="23"/>
        <v>17.509394417644351</v>
      </c>
      <c r="AE45" s="244">
        <f t="shared" si="23"/>
        <v>17.08079150783621</v>
      </c>
      <c r="AF45" s="244">
        <f t="shared" si="23"/>
        <v>14.855048981513889</v>
      </c>
      <c r="AG45" s="244">
        <f t="shared" si="23"/>
        <v>14.422915791662083</v>
      </c>
      <c r="AH45" s="244">
        <f t="shared" si="23"/>
        <v>14.19119766835909</v>
      </c>
      <c r="AI45" s="244">
        <f t="shared" si="23"/>
        <v>13.220908752052347</v>
      </c>
      <c r="AJ45" s="244">
        <f t="shared" si="23"/>
        <v>12.377452578604512</v>
      </c>
      <c r="AK45" s="244">
        <f t="shared" si="23"/>
        <v>10.982748645755105</v>
      </c>
      <c r="AL45" s="244">
        <f t="shared" si="23"/>
        <v>10.4041288257083</v>
      </c>
      <c r="AM45" s="244">
        <f t="shared" si="23"/>
        <v>9.8190359836907408</v>
      </c>
      <c r="AN45" s="244">
        <f t="shared" si="23"/>
        <v>9.410849742880675</v>
      </c>
      <c r="AO45" s="36"/>
      <c r="AP45" s="246"/>
    </row>
    <row r="46" spans="1:42" x14ac:dyDescent="0.25">
      <c r="A46" s="34" t="s">
        <v>19</v>
      </c>
      <c r="B46" s="61" t="s">
        <v>60</v>
      </c>
      <c r="C46" s="201">
        <f>'1'!F41</f>
        <v>1021.7787428492281</v>
      </c>
      <c r="D46" s="201">
        <f>'1'!G41</f>
        <v>1001.6513020168063</v>
      </c>
      <c r="E46" s="201">
        <f>'1'!H41</f>
        <v>1032.5809761720177</v>
      </c>
      <c r="F46" s="201">
        <f>'1'!I41</f>
        <v>960.82065157671821</v>
      </c>
      <c r="G46" s="201">
        <f>'1'!J41</f>
        <v>925.50482790086778</v>
      </c>
      <c r="H46" s="201">
        <f>'1'!K41</f>
        <v>880.55803844195543</v>
      </c>
      <c r="I46" s="201">
        <f>'1'!L41</f>
        <v>857.18898053867883</v>
      </c>
      <c r="J46" s="201">
        <f>'1'!M41</f>
        <v>848.78289234605938</v>
      </c>
      <c r="K46" s="201">
        <f>'1'!N41</f>
        <v>833.82924338798091</v>
      </c>
      <c r="L46" s="201">
        <f>'1'!O41</f>
        <v>824.12072423431437</v>
      </c>
      <c r="M46" s="201">
        <f>'1'!P41</f>
        <v>804.05733471637632</v>
      </c>
      <c r="N46" s="201">
        <f>'1'!Q41</f>
        <v>786.04274575166551</v>
      </c>
      <c r="O46" s="201"/>
      <c r="P46" s="201">
        <f>'1'!S41</f>
        <v>63201</v>
      </c>
      <c r="Q46" s="201">
        <f>'1'!T41</f>
        <v>57151</v>
      </c>
      <c r="R46" s="201">
        <f>'1'!U41</f>
        <v>63453</v>
      </c>
      <c r="S46" s="201">
        <f>'1'!V41</f>
        <v>66349</v>
      </c>
      <c r="T46" s="201">
        <f>'1'!W41</f>
        <v>67180</v>
      </c>
      <c r="U46" s="201">
        <f>'1'!X41</f>
        <v>68831</v>
      </c>
      <c r="V46" s="201">
        <f>'1'!Y41</f>
        <v>70983</v>
      </c>
      <c r="W46" s="201">
        <f>'1'!Z41</f>
        <v>76554</v>
      </c>
      <c r="X46" s="201">
        <f>'1'!AA41</f>
        <v>80130</v>
      </c>
      <c r="Y46" s="201">
        <f>'1'!AB41</f>
        <v>84901</v>
      </c>
      <c r="Z46" s="201">
        <f>'1'!AC41</f>
        <v>90455</v>
      </c>
      <c r="AA46" s="201">
        <f>'1'!AD41</f>
        <v>89097</v>
      </c>
      <c r="AB46" s="78"/>
      <c r="AC46" s="244">
        <f t="shared" si="24"/>
        <v>16.167129362656098</v>
      </c>
      <c r="AD46" s="244">
        <f t="shared" si="23"/>
        <v>17.52640027325517</v>
      </c>
      <c r="AE46" s="244">
        <f t="shared" si="23"/>
        <v>16.273162437899195</v>
      </c>
      <c r="AF46" s="244">
        <f t="shared" si="23"/>
        <v>14.481313231197429</v>
      </c>
      <c r="AG46" s="244">
        <f t="shared" si="23"/>
        <v>13.776493419185289</v>
      </c>
      <c r="AH46" s="244">
        <f t="shared" si="23"/>
        <v>12.793044390492009</v>
      </c>
      <c r="AI46" s="244">
        <f t="shared" si="23"/>
        <v>12.075975663731862</v>
      </c>
      <c r="AJ46" s="244">
        <f t="shared" si="23"/>
        <v>11.087374824908684</v>
      </c>
      <c r="AK46" s="244">
        <f t="shared" si="23"/>
        <v>10.405955864070647</v>
      </c>
      <c r="AL46" s="244">
        <f t="shared" si="23"/>
        <v>9.7068435499501113</v>
      </c>
      <c r="AM46" s="244">
        <f t="shared" si="23"/>
        <v>8.8890313936916279</v>
      </c>
      <c r="AN46" s="244">
        <f t="shared" si="23"/>
        <v>8.8223256198487672</v>
      </c>
      <c r="AO46" s="36"/>
      <c r="AP46" s="246"/>
    </row>
    <row r="47" spans="1:42" x14ac:dyDescent="0.25">
      <c r="A47" s="34" t="s">
        <v>20</v>
      </c>
      <c r="B47" s="61" t="s">
        <v>61</v>
      </c>
      <c r="C47" s="201">
        <f>'1'!F48</f>
        <v>1985.8316238881571</v>
      </c>
      <c r="D47" s="201">
        <f>'1'!G48</f>
        <v>1869.693612631932</v>
      </c>
      <c r="E47" s="201">
        <f>'1'!H48</f>
        <v>1980.4483894266393</v>
      </c>
      <c r="F47" s="201">
        <f>'1'!I48</f>
        <v>1932.057367533273</v>
      </c>
      <c r="G47" s="201">
        <f>'1'!J48</f>
        <v>1883.5069178755298</v>
      </c>
      <c r="H47" s="201">
        <f>'1'!K48</f>
        <v>1742.8878835223054</v>
      </c>
      <c r="I47" s="201">
        <f>'1'!L48</f>
        <v>1776.2709119996189</v>
      </c>
      <c r="J47" s="201">
        <f>'1'!M48</f>
        <v>1715.4672608282726</v>
      </c>
      <c r="K47" s="201">
        <f>'1'!N48</f>
        <v>1675.7606140245557</v>
      </c>
      <c r="L47" s="201">
        <f>'1'!O48</f>
        <v>1687.6552394848795</v>
      </c>
      <c r="M47" s="201">
        <f>'1'!P48</f>
        <v>1624.434317627155</v>
      </c>
      <c r="N47" s="201">
        <f>'1'!Q48</f>
        <v>1400.4454963499202</v>
      </c>
      <c r="O47" s="201"/>
      <c r="P47" s="201">
        <f>'1'!S48</f>
        <v>73241</v>
      </c>
      <c r="Q47" s="201">
        <f>'1'!T48</f>
        <v>66930</v>
      </c>
      <c r="R47" s="201">
        <f>'1'!U48</f>
        <v>73866</v>
      </c>
      <c r="S47" s="201">
        <f>'1'!V48</f>
        <v>75295</v>
      </c>
      <c r="T47" s="201">
        <f>'1'!W48</f>
        <v>72791</v>
      </c>
      <c r="U47" s="201">
        <f>'1'!X48</f>
        <v>74300</v>
      </c>
      <c r="V47" s="201">
        <f>'1'!Y48</f>
        <v>76077</v>
      </c>
      <c r="W47" s="201">
        <f>'1'!Z48</f>
        <v>79691</v>
      </c>
      <c r="X47" s="201">
        <f>'1'!AA48</f>
        <v>82225</v>
      </c>
      <c r="Y47" s="201">
        <f>'1'!AB48</f>
        <v>85114</v>
      </c>
      <c r="Z47" s="201">
        <f>'1'!AC48</f>
        <v>88375</v>
      </c>
      <c r="AA47" s="201">
        <f>'1'!AD48</f>
        <v>89749</v>
      </c>
      <c r="AB47" s="78"/>
      <c r="AC47" s="244">
        <f t="shared" si="24"/>
        <v>27.113660707638576</v>
      </c>
      <c r="AD47" s="244">
        <f t="shared" si="23"/>
        <v>27.935060699715105</v>
      </c>
      <c r="AE47" s="244">
        <f t="shared" si="23"/>
        <v>26.811366385436322</v>
      </c>
      <c r="AF47" s="244">
        <f t="shared" si="23"/>
        <v>25.659836211345681</v>
      </c>
      <c r="AG47" s="244">
        <f t="shared" si="23"/>
        <v>25.875546673016302</v>
      </c>
      <c r="AH47" s="244">
        <f t="shared" si="23"/>
        <v>23.457441231794149</v>
      </c>
      <c r="AI47" s="244">
        <f t="shared" si="23"/>
        <v>23.348330139196062</v>
      </c>
      <c r="AJ47" s="244">
        <f t="shared" si="23"/>
        <v>21.526486815678968</v>
      </c>
      <c r="AK47" s="244">
        <f t="shared" si="23"/>
        <v>20.380183813007672</v>
      </c>
      <c r="AL47" s="244">
        <f t="shared" si="23"/>
        <v>19.828174442334745</v>
      </c>
      <c r="AM47" s="244">
        <f t="shared" si="23"/>
        <v>18.381152108935275</v>
      </c>
      <c r="AN47" s="244">
        <f t="shared" si="23"/>
        <v>15.604023402488275</v>
      </c>
      <c r="AO47" s="36"/>
      <c r="AP47" s="246"/>
    </row>
    <row r="48" spans="1:42" x14ac:dyDescent="0.25">
      <c r="A48" s="34" t="s">
        <v>21</v>
      </c>
      <c r="B48" s="61" t="s">
        <v>62</v>
      </c>
      <c r="C48" s="201">
        <f>'1'!F55</f>
        <v>2781.6984335628072</v>
      </c>
      <c r="D48" s="201">
        <f>'1'!G55</f>
        <v>2463.2641995437821</v>
      </c>
      <c r="E48" s="201">
        <f>'1'!H55</f>
        <v>2698.7898640573831</v>
      </c>
      <c r="F48" s="201">
        <f>'1'!I55</f>
        <v>2770.6554771954193</v>
      </c>
      <c r="G48" s="201">
        <f>'1'!J55</f>
        <v>2893.7669521545909</v>
      </c>
      <c r="H48" s="201">
        <f>'1'!K55</f>
        <v>2745.6042142474284</v>
      </c>
      <c r="I48" s="201">
        <f>'1'!L55</f>
        <v>2731.6355734180888</v>
      </c>
      <c r="J48" s="201">
        <f>'1'!M55</f>
        <v>3014.3290451717876</v>
      </c>
      <c r="K48" s="201">
        <f>'1'!N55</f>
        <v>2885.4598261582382</v>
      </c>
      <c r="L48" s="201">
        <f>'1'!O55</f>
        <v>2796.129701628015</v>
      </c>
      <c r="M48" s="201">
        <f>'1'!P55</f>
        <v>2928.8109654136997</v>
      </c>
      <c r="N48" s="201">
        <f>'1'!Q55</f>
        <v>2542.3599799026047</v>
      </c>
      <c r="O48" s="201"/>
      <c r="P48" s="201">
        <f>'1'!S55</f>
        <v>15423</v>
      </c>
      <c r="Q48" s="201">
        <f>'1'!T55</f>
        <v>15471</v>
      </c>
      <c r="R48" s="201">
        <f>'1'!U55</f>
        <v>16296</v>
      </c>
      <c r="S48" s="201">
        <f>'1'!V55</f>
        <v>17468</v>
      </c>
      <c r="T48" s="201">
        <f>'1'!W55</f>
        <v>17382</v>
      </c>
      <c r="U48" s="201">
        <f>'1'!X55</f>
        <v>17869</v>
      </c>
      <c r="V48" s="201">
        <f>'1'!Y55</f>
        <v>18303</v>
      </c>
      <c r="W48" s="201">
        <f>'1'!Z55</f>
        <v>19059</v>
      </c>
      <c r="X48" s="201">
        <f>'1'!AA55</f>
        <v>19319</v>
      </c>
      <c r="Y48" s="201">
        <f>'1'!AB55</f>
        <v>20192</v>
      </c>
      <c r="Z48" s="201">
        <f>'1'!AC55</f>
        <v>20444</v>
      </c>
      <c r="AA48" s="201">
        <f>'1'!AD55</f>
        <v>21860</v>
      </c>
      <c r="AB48" s="78"/>
      <c r="AC48" s="244">
        <f t="shared" si="24"/>
        <v>180.36039898611213</v>
      </c>
      <c r="AD48" s="244">
        <f t="shared" si="23"/>
        <v>159.21816298518402</v>
      </c>
      <c r="AE48" s="244">
        <f t="shared" si="23"/>
        <v>165.6105709411747</v>
      </c>
      <c r="AF48" s="244">
        <f t="shared" si="23"/>
        <v>158.61320570159259</v>
      </c>
      <c r="AG48" s="244">
        <f t="shared" si="23"/>
        <v>166.48066690568351</v>
      </c>
      <c r="AH48" s="244">
        <f t="shared" si="23"/>
        <v>153.65181119522236</v>
      </c>
      <c r="AI48" s="244">
        <f t="shared" si="23"/>
        <v>149.24523703316882</v>
      </c>
      <c r="AJ48" s="244">
        <f t="shared" si="23"/>
        <v>158.15777560059749</v>
      </c>
      <c r="AK48" s="244">
        <f t="shared" si="23"/>
        <v>149.35865345816234</v>
      </c>
      <c r="AL48" s="244">
        <f t="shared" si="23"/>
        <v>138.47710487460455</v>
      </c>
      <c r="AM48" s="244">
        <f t="shared" si="23"/>
        <v>143.26017244246233</v>
      </c>
      <c r="AN48" s="244">
        <f t="shared" si="23"/>
        <v>116.30192039810635</v>
      </c>
      <c r="AO48" s="36"/>
      <c r="AP48" s="246"/>
    </row>
    <row r="49" spans="1:42" x14ac:dyDescent="0.25">
      <c r="A49" s="34" t="s">
        <v>22</v>
      </c>
      <c r="B49" s="61" t="s">
        <v>63</v>
      </c>
      <c r="C49" s="201">
        <f>'1'!F62</f>
        <v>847.84497010449991</v>
      </c>
      <c r="D49" s="201">
        <f>'1'!G62</f>
        <v>857.56932605041334</v>
      </c>
      <c r="E49" s="201">
        <f>'1'!H62</f>
        <v>913.05573275947472</v>
      </c>
      <c r="F49" s="201">
        <f>'1'!I62</f>
        <v>734.93664902411479</v>
      </c>
      <c r="G49" s="201">
        <f>'1'!J62</f>
        <v>716.71385837636217</v>
      </c>
      <c r="H49" s="201">
        <f>'1'!K62</f>
        <v>665.49548088061465</v>
      </c>
      <c r="I49" s="201">
        <f>'1'!L62</f>
        <v>625.91255002510502</v>
      </c>
      <c r="J49" s="201">
        <f>'1'!M62</f>
        <v>629.63895231084609</v>
      </c>
      <c r="K49" s="201">
        <f>'1'!N62</f>
        <v>611.75230820062802</v>
      </c>
      <c r="L49" s="201">
        <f>'1'!O62</f>
        <v>589.05650975133835</v>
      </c>
      <c r="M49" s="201">
        <f>'1'!P62</f>
        <v>599.08303945656201</v>
      </c>
      <c r="N49" s="201">
        <f>'1'!Q62</f>
        <v>555.41224790499848</v>
      </c>
      <c r="O49" s="201"/>
      <c r="P49" s="201">
        <f>'1'!S62</f>
        <v>48093</v>
      </c>
      <c r="Q49" s="201">
        <f>'1'!T62</f>
        <v>45103</v>
      </c>
      <c r="R49" s="201">
        <f>'1'!U62</f>
        <v>47007</v>
      </c>
      <c r="S49" s="201">
        <f>'1'!V62</f>
        <v>46732</v>
      </c>
      <c r="T49" s="201">
        <f>'1'!W62</f>
        <v>45835</v>
      </c>
      <c r="U49" s="201">
        <f>'1'!X62</f>
        <v>47265</v>
      </c>
      <c r="V49" s="201">
        <f>'1'!Y62</f>
        <v>48564</v>
      </c>
      <c r="W49" s="201">
        <f>'1'!Z62</f>
        <v>53392</v>
      </c>
      <c r="X49" s="201">
        <f>'1'!AA62</f>
        <v>53644</v>
      </c>
      <c r="Y49" s="201">
        <f>'1'!AB62</f>
        <v>54263</v>
      </c>
      <c r="Z49" s="201">
        <f>'1'!AC62</f>
        <v>60562</v>
      </c>
      <c r="AA49" s="201">
        <f>'1'!AD62</f>
        <v>60382</v>
      </c>
      <c r="AB49" s="78"/>
      <c r="AC49" s="244">
        <f t="shared" si="24"/>
        <v>17.629280146892476</v>
      </c>
      <c r="AD49" s="244">
        <f t="shared" si="23"/>
        <v>19.013576171217288</v>
      </c>
      <c r="AE49" s="244">
        <f t="shared" si="23"/>
        <v>19.423824808208877</v>
      </c>
      <c r="AF49" s="244">
        <f t="shared" si="23"/>
        <v>15.72662520380285</v>
      </c>
      <c r="AG49" s="244">
        <f t="shared" si="23"/>
        <v>15.636824661860198</v>
      </c>
      <c r="AH49" s="244">
        <f t="shared" si="23"/>
        <v>14.080090571894946</v>
      </c>
      <c r="AI49" s="244">
        <f t="shared" si="23"/>
        <v>12.888406021437794</v>
      </c>
      <c r="AJ49" s="244">
        <f t="shared" si="23"/>
        <v>11.792758321674523</v>
      </c>
      <c r="AK49" s="244">
        <f t="shared" si="23"/>
        <v>11.403927898751547</v>
      </c>
      <c r="AL49" s="244">
        <f t="shared" si="23"/>
        <v>10.855583173642048</v>
      </c>
      <c r="AM49" s="244">
        <f t="shared" si="23"/>
        <v>9.8920616798745424</v>
      </c>
      <c r="AN49" s="244">
        <f t="shared" si="23"/>
        <v>9.1983082359808961</v>
      </c>
      <c r="AO49" s="36"/>
      <c r="AP49" s="246"/>
    </row>
    <row r="50" spans="1:42" x14ac:dyDescent="0.25">
      <c r="A50" s="34" t="s">
        <v>23</v>
      </c>
      <c r="B50" s="61" t="s">
        <v>64</v>
      </c>
      <c r="C50" s="201">
        <f>'1'!F69</f>
        <v>7066.6924558177416</v>
      </c>
      <c r="D50" s="201">
        <f>'1'!G69</f>
        <v>7199.2685342328532</v>
      </c>
      <c r="E50" s="201">
        <f>'1'!H69</f>
        <v>8182.7994140989276</v>
      </c>
      <c r="F50" s="201">
        <f>'1'!I69</f>
        <v>3201.4992418549741</v>
      </c>
      <c r="G50" s="201">
        <f>'1'!J69</f>
        <v>6794.9139609677077</v>
      </c>
      <c r="H50" s="201">
        <f>'1'!K69</f>
        <v>6799.7283942040294</v>
      </c>
      <c r="I50" s="201">
        <f>'1'!L69</f>
        <v>6420.08233201445</v>
      </c>
      <c r="J50" s="201">
        <f>'1'!M69</f>
        <v>6608.762558981648</v>
      </c>
      <c r="K50" s="201">
        <f>'1'!N69</f>
        <v>6169.0631643890883</v>
      </c>
      <c r="L50" s="201">
        <f>'1'!O69</f>
        <v>5822.8033853205488</v>
      </c>
      <c r="M50" s="201">
        <f>'1'!P69</f>
        <v>5563.6236037298622</v>
      </c>
      <c r="N50" s="201">
        <f>'1'!Q69</f>
        <v>5574.6970943452516</v>
      </c>
      <c r="O50" s="201"/>
      <c r="P50" s="201">
        <f>'1'!S69</f>
        <v>393394</v>
      </c>
      <c r="Q50" s="201">
        <f>'1'!T69</f>
        <v>380118</v>
      </c>
      <c r="R50" s="201">
        <f>'1'!U69</f>
        <v>412784</v>
      </c>
      <c r="S50" s="201">
        <f>'1'!V69</f>
        <v>424619</v>
      </c>
      <c r="T50" s="201">
        <f>'1'!W69</f>
        <v>426268</v>
      </c>
      <c r="U50" s="201">
        <f>'1'!X69</f>
        <v>437323</v>
      </c>
      <c r="V50" s="201">
        <f>'1'!Y69</f>
        <v>460062</v>
      </c>
      <c r="W50" s="201">
        <f>'1'!Z69</f>
        <v>486127</v>
      </c>
      <c r="X50" s="201">
        <f>'1'!AA69</f>
        <v>503233</v>
      </c>
      <c r="Y50" s="201">
        <f>'1'!AB69</f>
        <v>537856</v>
      </c>
      <c r="Z50" s="201">
        <f>'1'!AC69</f>
        <v>553305</v>
      </c>
      <c r="AA50" s="201">
        <f>'1'!AD69</f>
        <v>576212</v>
      </c>
      <c r="AB50" s="78"/>
      <c r="AC50" s="244">
        <f t="shared" si="24"/>
        <v>17.963396634970898</v>
      </c>
      <c r="AD50" s="244">
        <f t="shared" si="23"/>
        <v>18.939562278642036</v>
      </c>
      <c r="AE50" s="244">
        <f t="shared" si="23"/>
        <v>19.823441349710571</v>
      </c>
      <c r="AF50" s="244">
        <f t="shared" si="23"/>
        <v>7.5396985105588161</v>
      </c>
      <c r="AG50" s="244">
        <f t="shared" si="23"/>
        <v>15.940473976389754</v>
      </c>
      <c r="AH50" s="244">
        <f t="shared" si="23"/>
        <v>15.548526819316683</v>
      </c>
      <c r="AI50" s="244">
        <f t="shared" si="23"/>
        <v>13.954819854746642</v>
      </c>
      <c r="AJ50" s="244">
        <f t="shared" si="23"/>
        <v>13.594724339486692</v>
      </c>
      <c r="AK50" s="244">
        <f t="shared" si="23"/>
        <v>12.258860536548852</v>
      </c>
      <c r="AL50" s="244">
        <f t="shared" si="23"/>
        <v>10.825952272207708</v>
      </c>
      <c r="AM50" s="244">
        <f t="shared" si="23"/>
        <v>10.055256330107015</v>
      </c>
      <c r="AN50" s="244">
        <f t="shared" si="23"/>
        <v>9.6747327274427679</v>
      </c>
      <c r="AO50" s="36"/>
      <c r="AP50" s="246"/>
    </row>
    <row r="51" spans="1:42" x14ac:dyDescent="0.25">
      <c r="A51" s="34" t="s">
        <v>24</v>
      </c>
      <c r="B51" s="61" t="s">
        <v>65</v>
      </c>
      <c r="C51" s="201">
        <f>'1'!F76</f>
        <v>1836.6891718425986</v>
      </c>
      <c r="D51" s="201">
        <f>'1'!G76</f>
        <v>1752.834791797673</v>
      </c>
      <c r="E51" s="201">
        <f>'1'!H76</f>
        <v>1778.7462771623568</v>
      </c>
      <c r="F51" s="201">
        <f>'1'!I76</f>
        <v>1689.2768888353062</v>
      </c>
      <c r="G51" s="201">
        <f>'1'!J76</f>
        <v>1586.5988189387645</v>
      </c>
      <c r="H51" s="201">
        <f>'1'!K76</f>
        <v>1403.5344563673652</v>
      </c>
      <c r="I51" s="201">
        <f>'1'!L76</f>
        <v>1417.3878276476489</v>
      </c>
      <c r="J51" s="201">
        <f>'1'!M76</f>
        <v>1398.1314110580088</v>
      </c>
      <c r="K51" s="201">
        <f>'1'!N76</f>
        <v>1367.564318816821</v>
      </c>
      <c r="L51" s="201">
        <f>'1'!O76</f>
        <v>1352.5153822326251</v>
      </c>
      <c r="M51" s="201">
        <f>'1'!P76</f>
        <v>1297.3848555207462</v>
      </c>
      <c r="N51" s="201">
        <f>'1'!Q76</f>
        <v>1304.4571041481263</v>
      </c>
      <c r="O51" s="201"/>
      <c r="P51" s="201">
        <f>'1'!S76</f>
        <v>92916</v>
      </c>
      <c r="Q51" s="201">
        <f>'1'!T76</f>
        <v>87763</v>
      </c>
      <c r="R51" s="201">
        <f>'1'!U76</f>
        <v>97265</v>
      </c>
      <c r="S51" s="201">
        <f>'1'!V76</f>
        <v>98391</v>
      </c>
      <c r="T51" s="201">
        <f>'1'!W76</f>
        <v>96119</v>
      </c>
      <c r="U51" s="201">
        <f>'1'!X76</f>
        <v>99316</v>
      </c>
      <c r="V51" s="201">
        <f>'1'!Y76</f>
        <v>100570</v>
      </c>
      <c r="W51" s="201">
        <f>'1'!Z76</f>
        <v>103323</v>
      </c>
      <c r="X51" s="201">
        <f>'1'!AA76</f>
        <v>110660</v>
      </c>
      <c r="Y51" s="201">
        <f>'1'!AB76</f>
        <v>115057</v>
      </c>
      <c r="Z51" s="201">
        <f>'1'!AC76</f>
        <v>121335</v>
      </c>
      <c r="AA51" s="201">
        <f>'1'!AD76</f>
        <v>124738</v>
      </c>
      <c r="AB51" s="78"/>
      <c r="AC51" s="244">
        <f t="shared" si="24"/>
        <v>19.767200179114454</v>
      </c>
      <c r="AD51" s="244">
        <f t="shared" si="23"/>
        <v>19.972366393556204</v>
      </c>
      <c r="AE51" s="244">
        <f t="shared" si="23"/>
        <v>18.287629436717801</v>
      </c>
      <c r="AF51" s="244">
        <f t="shared" si="23"/>
        <v>17.169018394317632</v>
      </c>
      <c r="AG51" s="244">
        <f t="shared" si="23"/>
        <v>16.506609712322895</v>
      </c>
      <c r="AH51" s="244">
        <f t="shared" si="23"/>
        <v>14.132007494939035</v>
      </c>
      <c r="AI51" s="244">
        <f t="shared" si="23"/>
        <v>14.093545069579884</v>
      </c>
      <c r="AJ51" s="244">
        <f t="shared" si="23"/>
        <v>13.531657143695099</v>
      </c>
      <c r="AK51" s="244">
        <f t="shared" si="23"/>
        <v>12.358253378066339</v>
      </c>
      <c r="AL51" s="244">
        <f t="shared" si="23"/>
        <v>11.755176844804097</v>
      </c>
      <c r="AM51" s="244">
        <f t="shared" si="23"/>
        <v>10.692585449546678</v>
      </c>
      <c r="AN51" s="244">
        <f t="shared" si="23"/>
        <v>10.457575912297184</v>
      </c>
      <c r="AO51" s="36"/>
      <c r="AP51" s="246"/>
    </row>
    <row r="52" spans="1:42" x14ac:dyDescent="0.25">
      <c r="A52" s="34" t="s">
        <v>25</v>
      </c>
      <c r="B52" s="61" t="s">
        <v>66</v>
      </c>
      <c r="C52" s="201">
        <f>'1'!F83</f>
        <v>13996.682289776394</v>
      </c>
      <c r="D52" s="201">
        <f>'1'!G83</f>
        <v>13224.412711445582</v>
      </c>
      <c r="E52" s="201">
        <f>'1'!H83</f>
        <v>14002.032462708736</v>
      </c>
      <c r="F52" s="201">
        <f>'1'!I83</f>
        <v>12336.469185354481</v>
      </c>
      <c r="G52" s="201">
        <f>'1'!J83</f>
        <v>11588.00968757808</v>
      </c>
      <c r="H52" s="201">
        <f>'1'!K83</f>
        <v>11407.481310717183</v>
      </c>
      <c r="I52" s="201">
        <f>'1'!L83</f>
        <v>11252.067249158121</v>
      </c>
      <c r="J52" s="201">
        <f>'1'!M83</f>
        <v>11833.161933627973</v>
      </c>
      <c r="K52" s="201">
        <f>'1'!N83</f>
        <v>12163.510619118893</v>
      </c>
      <c r="L52" s="201">
        <f>'1'!O83</f>
        <v>11667.006176154813</v>
      </c>
      <c r="M52" s="201">
        <f>'1'!P83</f>
        <v>11485.625747991855</v>
      </c>
      <c r="N52" s="201">
        <f>'1'!Q83</f>
        <v>11088.318565361749</v>
      </c>
      <c r="O52" s="201"/>
      <c r="P52" s="201">
        <f>'1'!S83</f>
        <v>571191</v>
      </c>
      <c r="Q52" s="201">
        <f>'1'!T83</f>
        <v>549834</v>
      </c>
      <c r="R52" s="201">
        <f>'1'!U83</f>
        <v>581577</v>
      </c>
      <c r="S52" s="201">
        <f>'1'!V83</f>
        <v>611506</v>
      </c>
      <c r="T52" s="201">
        <f>'1'!W83</f>
        <v>611083</v>
      </c>
      <c r="U52" s="201">
        <f>'1'!X83</f>
        <v>627363</v>
      </c>
      <c r="V52" s="201">
        <f>'1'!Y83</f>
        <v>660654</v>
      </c>
      <c r="W52" s="201">
        <f>'1'!Z83</f>
        <v>724082</v>
      </c>
      <c r="X52" s="201">
        <f>'1'!AA83</f>
        <v>751117</v>
      </c>
      <c r="Y52" s="201">
        <f>'1'!AB83</f>
        <v>794167</v>
      </c>
      <c r="Z52" s="201">
        <f>'1'!AC83</f>
        <v>814013</v>
      </c>
      <c r="AA52" s="201">
        <f>'1'!AD83</f>
        <v>843098</v>
      </c>
      <c r="AB52" s="78"/>
      <c r="AC52" s="244">
        <f t="shared" si="24"/>
        <v>24.504381703802046</v>
      </c>
      <c r="AD52" s="244">
        <f t="shared" si="23"/>
        <v>24.051645972139923</v>
      </c>
      <c r="AE52" s="244">
        <f t="shared" si="23"/>
        <v>24.075973538686597</v>
      </c>
      <c r="AF52" s="244">
        <f t="shared" si="23"/>
        <v>20.173913559890632</v>
      </c>
      <c r="AG52" s="244">
        <f t="shared" si="23"/>
        <v>18.963069971801016</v>
      </c>
      <c r="AH52" s="244">
        <f t="shared" si="23"/>
        <v>18.183222967751018</v>
      </c>
      <c r="AI52" s="244">
        <f t="shared" si="23"/>
        <v>17.031709865009706</v>
      </c>
      <c r="AJ52" s="244">
        <f t="shared" si="23"/>
        <v>16.342295394206694</v>
      </c>
      <c r="AK52" s="244">
        <f t="shared" si="23"/>
        <v>16.193896049641925</v>
      </c>
      <c r="AL52" s="244">
        <f t="shared" si="23"/>
        <v>14.690872544634583</v>
      </c>
      <c r="AM52" s="244">
        <f t="shared" si="23"/>
        <v>14.109879999449461</v>
      </c>
      <c r="AN52" s="244">
        <f t="shared" si="23"/>
        <v>13.15187388104556</v>
      </c>
      <c r="AO52" s="36"/>
      <c r="AP52" s="246"/>
    </row>
    <row r="53" spans="1:42" x14ac:dyDescent="0.25">
      <c r="A53" s="34" t="s">
        <v>26</v>
      </c>
      <c r="B53" s="61" t="s">
        <v>67</v>
      </c>
      <c r="C53" s="201">
        <f>'1'!F90</f>
        <v>1572.0541879318023</v>
      </c>
      <c r="D53" s="201">
        <f>'1'!G90</f>
        <v>1524.3107196051008</v>
      </c>
      <c r="E53" s="201">
        <f>'1'!H90</f>
        <v>1610.8073097338217</v>
      </c>
      <c r="F53" s="201">
        <f>'1'!I90</f>
        <v>1494.5014285244658</v>
      </c>
      <c r="G53" s="201">
        <f>'1'!J90</f>
        <v>1404.9638134119355</v>
      </c>
      <c r="H53" s="201">
        <f>'1'!K90</f>
        <v>1310.5692648781842</v>
      </c>
      <c r="I53" s="201">
        <f>'1'!L90</f>
        <v>1281.5006120058288</v>
      </c>
      <c r="J53" s="201">
        <f>'1'!M90</f>
        <v>1283.9200295512219</v>
      </c>
      <c r="K53" s="201">
        <f>'1'!N90</f>
        <v>1260.9104060677721</v>
      </c>
      <c r="L53" s="201">
        <f>'1'!O90</f>
        <v>1283.2056371985861</v>
      </c>
      <c r="M53" s="201">
        <f>'1'!P90</f>
        <v>1306.8777743361338</v>
      </c>
      <c r="N53" s="201">
        <f>'1'!Q90</f>
        <v>1277.2455606308808</v>
      </c>
      <c r="O53" s="201"/>
      <c r="P53" s="201">
        <f>'1'!S90</f>
        <v>79317</v>
      </c>
      <c r="Q53" s="201">
        <f>'1'!T90</f>
        <v>73487</v>
      </c>
      <c r="R53" s="201">
        <f>'1'!U90</f>
        <v>81328</v>
      </c>
      <c r="S53" s="201">
        <f>'1'!V90</f>
        <v>84127</v>
      </c>
      <c r="T53" s="201">
        <f>'1'!W90</f>
        <v>85326</v>
      </c>
      <c r="U53" s="201">
        <f>'1'!X90</f>
        <v>86012</v>
      </c>
      <c r="V53" s="201">
        <f>'1'!Y90</f>
        <v>87279</v>
      </c>
      <c r="W53" s="201">
        <f>'1'!Z90</f>
        <v>91285</v>
      </c>
      <c r="X53" s="201">
        <f>'1'!AA90</f>
        <v>95810</v>
      </c>
      <c r="Y53" s="201">
        <f>'1'!AB90</f>
        <v>101664</v>
      </c>
      <c r="Z53" s="201">
        <f>'1'!AC90</f>
        <v>105523</v>
      </c>
      <c r="AA53" s="201">
        <f>'1'!AD90</f>
        <v>107549</v>
      </c>
      <c r="AB53" s="78"/>
      <c r="AC53" s="244">
        <f t="shared" si="24"/>
        <v>19.819889657094979</v>
      </c>
      <c r="AD53" s="244">
        <f t="shared" si="23"/>
        <v>20.742590112606322</v>
      </c>
      <c r="AE53" s="244">
        <f t="shared" si="23"/>
        <v>19.806306680771957</v>
      </c>
      <c r="AF53" s="244">
        <f t="shared" si="23"/>
        <v>17.764824949474793</v>
      </c>
      <c r="AG53" s="244">
        <f t="shared" si="23"/>
        <v>16.465834721092463</v>
      </c>
      <c r="AH53" s="244">
        <f t="shared" si="23"/>
        <v>15.237051398388411</v>
      </c>
      <c r="AI53" s="244">
        <f t="shared" si="23"/>
        <v>14.682805852562803</v>
      </c>
      <c r="AJ53" s="244">
        <f t="shared" si="23"/>
        <v>14.064961708399212</v>
      </c>
      <c r="AK53" s="244">
        <f t="shared" si="23"/>
        <v>13.160530279383906</v>
      </c>
      <c r="AL53" s="244">
        <f t="shared" si="23"/>
        <v>12.622025861648039</v>
      </c>
      <c r="AM53" s="244">
        <f t="shared" si="23"/>
        <v>12.384767058708849</v>
      </c>
      <c r="AN53" s="244">
        <f t="shared" si="23"/>
        <v>11.875940832837877</v>
      </c>
      <c r="AO53" s="36"/>
      <c r="AP53" s="246"/>
    </row>
    <row r="54" spans="1:42" x14ac:dyDescent="0.25">
      <c r="A54" s="34" t="s">
        <v>27</v>
      </c>
      <c r="B54" s="61" t="s">
        <v>68</v>
      </c>
      <c r="C54" s="201">
        <f>'1'!F98</f>
        <v>1864.9529799178533</v>
      </c>
      <c r="D54" s="201">
        <f>'1'!G98</f>
        <v>1896.3376390828521</v>
      </c>
      <c r="E54" s="201">
        <f>'1'!H98</f>
        <v>1951.8305746777392</v>
      </c>
      <c r="F54" s="201">
        <f>'1'!I98</f>
        <v>1819.7137161967394</v>
      </c>
      <c r="G54" s="201">
        <f>'1'!J98</f>
        <v>1835.6245471498955</v>
      </c>
      <c r="H54" s="201">
        <f>'1'!K98</f>
        <v>1778.5163519087673</v>
      </c>
      <c r="I54" s="201">
        <f>'1'!L98</f>
        <v>1642.32091981445</v>
      </c>
      <c r="J54" s="201">
        <f>'1'!M98</f>
        <v>1588.2977894619385</v>
      </c>
      <c r="K54" s="201">
        <f>'1'!N98</f>
        <v>1734.7199743938788</v>
      </c>
      <c r="L54" s="201">
        <f>'1'!O98</f>
        <v>1730.0491329274455</v>
      </c>
      <c r="M54" s="201">
        <f>'1'!P98</f>
        <v>1698.5002480359599</v>
      </c>
      <c r="N54" s="201">
        <f>'1'!Q98</f>
        <v>1555.0800381307586</v>
      </c>
      <c r="O54" s="201"/>
      <c r="P54" s="201">
        <f>'1'!S98</f>
        <v>86635</v>
      </c>
      <c r="Q54" s="201">
        <f>'1'!T98</f>
        <v>83516</v>
      </c>
      <c r="R54" s="201">
        <f>'1'!U98</f>
        <v>90617</v>
      </c>
      <c r="S54" s="201">
        <f>'1'!V98</f>
        <v>95574</v>
      </c>
      <c r="T54" s="201">
        <f>'1'!W98</f>
        <v>98531</v>
      </c>
      <c r="U54" s="201">
        <f>'1'!X98</f>
        <v>96292</v>
      </c>
      <c r="V54" s="201">
        <f>'1'!Y98</f>
        <v>99552</v>
      </c>
      <c r="W54" s="201">
        <f>'1'!Z98</f>
        <v>104794</v>
      </c>
      <c r="X54" s="201">
        <f>'1'!AA98</f>
        <v>112404</v>
      </c>
      <c r="Y54" s="201">
        <f>'1'!AB98</f>
        <v>120062</v>
      </c>
      <c r="Z54" s="201">
        <f>'1'!AC98</f>
        <v>123335</v>
      </c>
      <c r="AA54" s="201">
        <f>'1'!AD98</f>
        <v>126399</v>
      </c>
      <c r="AB54" s="78"/>
      <c r="AC54" s="244">
        <f t="shared" si="24"/>
        <v>21.526553701366115</v>
      </c>
      <c r="AD54" s="244">
        <f t="shared" si="23"/>
        <v>22.706279504320754</v>
      </c>
      <c r="AE54" s="244">
        <f t="shared" si="23"/>
        <v>21.539342228033803</v>
      </c>
      <c r="AF54" s="244">
        <f t="shared" si="23"/>
        <v>19.039840502613046</v>
      </c>
      <c r="AG54" s="244">
        <f t="shared" si="23"/>
        <v>18.629918981334761</v>
      </c>
      <c r="AH54" s="244">
        <f t="shared" si="23"/>
        <v>18.470032317417516</v>
      </c>
      <c r="AI54" s="244">
        <f t="shared" si="23"/>
        <v>16.497116279074756</v>
      </c>
      <c r="AJ54" s="244">
        <f t="shared" si="23"/>
        <v>15.15638098996067</v>
      </c>
      <c r="AK54" s="244">
        <f t="shared" si="23"/>
        <v>15.432902515870243</v>
      </c>
      <c r="AL54" s="244">
        <f t="shared" si="23"/>
        <v>14.40963113164403</v>
      </c>
      <c r="AM54" s="244">
        <f t="shared" si="23"/>
        <v>13.771437532216806</v>
      </c>
      <c r="AN54" s="244">
        <f t="shared" si="23"/>
        <v>12.302945736364675</v>
      </c>
      <c r="AO54" s="36"/>
      <c r="AP54" s="246"/>
    </row>
    <row r="55" spans="1:42" x14ac:dyDescent="0.25">
      <c r="A55" s="34" t="s">
        <v>28</v>
      </c>
      <c r="B55" s="61" t="s">
        <v>69</v>
      </c>
      <c r="C55" s="201">
        <f>'1'!F105</f>
        <v>2401.1647801837812</v>
      </c>
      <c r="D55" s="201">
        <f>'1'!G105</f>
        <v>1904.945677066235</v>
      </c>
      <c r="E55" s="201">
        <f>'1'!H105</f>
        <v>2260.3376349590644</v>
      </c>
      <c r="F55" s="201">
        <f>'1'!I105</f>
        <v>1766.5552279404521</v>
      </c>
      <c r="G55" s="201">
        <f>'1'!J105</f>
        <v>1715.3150470313453</v>
      </c>
      <c r="H55" s="201">
        <f>'1'!K105</f>
        <v>1644.6690786205349</v>
      </c>
      <c r="I55" s="201">
        <f>'1'!L105</f>
        <v>1471.795343451922</v>
      </c>
      <c r="J55" s="201">
        <f>'1'!M105</f>
        <v>1398.3411641402886</v>
      </c>
      <c r="K55" s="201">
        <f>'1'!N105</f>
        <v>1396.5164613248244</v>
      </c>
      <c r="L55" s="201">
        <f>'1'!O105</f>
        <v>1405.848098083319</v>
      </c>
      <c r="M55" s="201">
        <f>'1'!P105</f>
        <v>1323.2759465731556</v>
      </c>
      <c r="N55" s="201">
        <f>'1'!Q105</f>
        <v>1282.3683431155039</v>
      </c>
      <c r="O55" s="201"/>
      <c r="P55" s="201">
        <f>'1'!S105</f>
        <v>78859</v>
      </c>
      <c r="Q55" s="201">
        <f>'1'!T105</f>
        <v>74975</v>
      </c>
      <c r="R55" s="201">
        <f>'1'!U105</f>
        <v>82031</v>
      </c>
      <c r="S55" s="201">
        <f>'1'!V105</f>
        <v>85153</v>
      </c>
      <c r="T55" s="201">
        <f>'1'!W105</f>
        <v>84467</v>
      </c>
      <c r="U55" s="201">
        <f>'1'!X105</f>
        <v>87349</v>
      </c>
      <c r="V55" s="201">
        <f>'1'!Y105</f>
        <v>88750</v>
      </c>
      <c r="W55" s="201">
        <f>'1'!Z105</f>
        <v>96836</v>
      </c>
      <c r="X55" s="201">
        <f>'1'!AA105</f>
        <v>98867</v>
      </c>
      <c r="Y55" s="201">
        <f>'1'!AB105</f>
        <v>103536</v>
      </c>
      <c r="Z55" s="201">
        <f>'1'!AC105</f>
        <v>105878</v>
      </c>
      <c r="AA55" s="201">
        <f>'1'!AD105</f>
        <v>106917</v>
      </c>
      <c r="AB55" s="78"/>
      <c r="AC55" s="244">
        <f t="shared" si="24"/>
        <v>30.448836279737016</v>
      </c>
      <c r="AD55" s="244">
        <f t="shared" si="23"/>
        <v>25.407744942530645</v>
      </c>
      <c r="AE55" s="244">
        <f t="shared" si="23"/>
        <v>27.554676097561465</v>
      </c>
      <c r="AF55" s="244">
        <f t="shared" si="23"/>
        <v>20.745660492765399</v>
      </c>
      <c r="AG55" s="244">
        <f t="shared" si="23"/>
        <v>20.307517101724287</v>
      </c>
      <c r="AH55" s="244">
        <f t="shared" si="23"/>
        <v>18.828711016961098</v>
      </c>
      <c r="AI55" s="244">
        <f t="shared" si="23"/>
        <v>16.583609503683629</v>
      </c>
      <c r="AJ55" s="244">
        <f t="shared" si="23"/>
        <v>14.440302822713541</v>
      </c>
      <c r="AK55" s="244">
        <f t="shared" si="23"/>
        <v>14.125203165108928</v>
      </c>
      <c r="AL55" s="244">
        <f t="shared" si="23"/>
        <v>13.57835050690889</v>
      </c>
      <c r="AM55" s="244">
        <f t="shared" si="23"/>
        <v>12.498119973678719</v>
      </c>
      <c r="AN55" s="244">
        <f t="shared" si="23"/>
        <v>11.994054669655002</v>
      </c>
      <c r="AO55" s="36"/>
      <c r="AP55" s="246"/>
    </row>
    <row r="56" spans="1:42" x14ac:dyDescent="0.25">
      <c r="A56" s="34" t="s">
        <v>29</v>
      </c>
      <c r="B56" s="61" t="s">
        <v>70</v>
      </c>
      <c r="C56" s="201">
        <f>'1'!F112</f>
        <v>2040.433335403168</v>
      </c>
      <c r="D56" s="201">
        <f>'1'!G112</f>
        <v>1820.8596776218844</v>
      </c>
      <c r="E56" s="201">
        <f>'1'!H112</f>
        <v>1987.3808449725277</v>
      </c>
      <c r="F56" s="201">
        <f>'1'!I112</f>
        <v>1877.5343192535092</v>
      </c>
      <c r="G56" s="201">
        <f>'1'!J112</f>
        <v>1805.7542870769405</v>
      </c>
      <c r="H56" s="201">
        <f>'1'!K112</f>
        <v>1789.0186666573572</v>
      </c>
      <c r="I56" s="201">
        <f>'1'!L112</f>
        <v>1718.1078880869052</v>
      </c>
      <c r="J56" s="201">
        <f>'1'!M112</f>
        <v>1660.3438006532274</v>
      </c>
      <c r="K56" s="201">
        <f>'1'!N112</f>
        <v>1705.1053430783254</v>
      </c>
      <c r="L56" s="201">
        <f>'1'!O112</f>
        <v>1706.7200443871996</v>
      </c>
      <c r="M56" s="201">
        <f>'1'!P112</f>
        <v>1638.4633083376134</v>
      </c>
      <c r="N56" s="201">
        <f>'1'!Q112</f>
        <v>1620.6534334163907</v>
      </c>
      <c r="O56" s="201"/>
      <c r="P56" s="201">
        <f>'1'!S112</f>
        <v>86484</v>
      </c>
      <c r="Q56" s="201">
        <f>'1'!T112</f>
        <v>82413</v>
      </c>
      <c r="R56" s="201">
        <f>'1'!U112</f>
        <v>88898</v>
      </c>
      <c r="S56" s="201">
        <f>'1'!V112</f>
        <v>93752</v>
      </c>
      <c r="T56" s="201">
        <f>'1'!W112</f>
        <v>91842</v>
      </c>
      <c r="U56" s="201">
        <f>'1'!X112</f>
        <v>92022</v>
      </c>
      <c r="V56" s="201">
        <f>'1'!Y112</f>
        <v>94406</v>
      </c>
      <c r="W56" s="201">
        <f>'1'!Z112</f>
        <v>98436</v>
      </c>
      <c r="X56" s="201">
        <f>'1'!AA112</f>
        <v>103518</v>
      </c>
      <c r="Y56" s="201">
        <f>'1'!AB112</f>
        <v>105918</v>
      </c>
      <c r="Z56" s="201">
        <f>'1'!AC112</f>
        <v>110575</v>
      </c>
      <c r="AA56" s="201">
        <f>'1'!AD112</f>
        <v>114796</v>
      </c>
      <c r="AB56" s="78"/>
      <c r="AC56" s="244">
        <f t="shared" si="24"/>
        <v>23.593188744775542</v>
      </c>
      <c r="AD56" s="244">
        <f t="shared" si="23"/>
        <v>22.094325866330365</v>
      </c>
      <c r="AE56" s="244">
        <f t="shared" si="23"/>
        <v>22.355743042279105</v>
      </c>
      <c r="AF56" s="244">
        <f t="shared" si="23"/>
        <v>20.026605504453336</v>
      </c>
      <c r="AG56" s="244">
        <f t="shared" si="23"/>
        <v>19.661530531531767</v>
      </c>
      <c r="AH56" s="244">
        <f t="shared" si="23"/>
        <v>19.441206088297985</v>
      </c>
      <c r="AI56" s="244">
        <f t="shared" si="23"/>
        <v>18.199138699732064</v>
      </c>
      <c r="AJ56" s="244">
        <f t="shared" si="23"/>
        <v>16.867241666191507</v>
      </c>
      <c r="AK56" s="244">
        <f t="shared" si="23"/>
        <v>16.471583136056779</v>
      </c>
      <c r="AL56" s="244">
        <f t="shared" si="23"/>
        <v>16.113597730198826</v>
      </c>
      <c r="AM56" s="244">
        <f t="shared" si="23"/>
        <v>14.817665008705525</v>
      </c>
      <c r="AN56" s="244">
        <f t="shared" si="23"/>
        <v>14.117682091853295</v>
      </c>
      <c r="AO56" s="36"/>
      <c r="AP56" s="246"/>
    </row>
    <row r="57" spans="1:42" x14ac:dyDescent="0.25">
      <c r="A57" s="34" t="s">
        <v>30</v>
      </c>
      <c r="B57" s="61" t="s">
        <v>71</v>
      </c>
      <c r="C57" s="201">
        <f>'1'!F119</f>
        <v>1714.5934865002423</v>
      </c>
      <c r="D57" s="201">
        <f>'1'!G119</f>
        <v>1630.2551876129996</v>
      </c>
      <c r="E57" s="201">
        <f>'1'!H119</f>
        <v>1748.2075457095098</v>
      </c>
      <c r="F57" s="201">
        <f>'1'!I119</f>
        <v>1593.5753554043281</v>
      </c>
      <c r="G57" s="201">
        <f>'1'!J119</f>
        <v>1495.089163643363</v>
      </c>
      <c r="H57" s="201">
        <f>'1'!K119</f>
        <v>1427.7871345273456</v>
      </c>
      <c r="I57" s="201">
        <f>'1'!L119</f>
        <v>1354.8005668663288</v>
      </c>
      <c r="J57" s="201">
        <f>'1'!M119</f>
        <v>1325.8249619373478</v>
      </c>
      <c r="K57" s="201">
        <f>'1'!N119</f>
        <v>1311.5881929721636</v>
      </c>
      <c r="L57" s="201">
        <f>'1'!O119</f>
        <v>1302.8662822545728</v>
      </c>
      <c r="M57" s="201">
        <f>'1'!P119</f>
        <v>1240.4343844170967</v>
      </c>
      <c r="N57" s="201">
        <f>'1'!Q119</f>
        <v>1202.2288302743693</v>
      </c>
      <c r="O57" s="201"/>
      <c r="P57" s="201">
        <f>'1'!S119</f>
        <v>81667</v>
      </c>
      <c r="Q57" s="201">
        <f>'1'!T119</f>
        <v>78503</v>
      </c>
      <c r="R57" s="201">
        <f>'1'!U119</f>
        <v>85337</v>
      </c>
      <c r="S57" s="201">
        <f>'1'!V119</f>
        <v>85049</v>
      </c>
      <c r="T57" s="201">
        <f>'1'!W119</f>
        <v>86952</v>
      </c>
      <c r="U57" s="201">
        <f>'1'!X119</f>
        <v>87980</v>
      </c>
      <c r="V57" s="201">
        <f>'1'!Y119</f>
        <v>92118</v>
      </c>
      <c r="W57" s="201">
        <f>'1'!Z119</f>
        <v>94633</v>
      </c>
      <c r="X57" s="201">
        <f>'1'!AA119</f>
        <v>98053</v>
      </c>
      <c r="Y57" s="201">
        <f>'1'!AB119</f>
        <v>101131</v>
      </c>
      <c r="Z57" s="201">
        <f>'1'!AC119</f>
        <v>108281</v>
      </c>
      <c r="AA57" s="201">
        <f>'1'!AD119</f>
        <v>107062</v>
      </c>
      <c r="AB57" s="78"/>
      <c r="AC57" s="244">
        <f t="shared" si="24"/>
        <v>20.994936590057701</v>
      </c>
      <c r="AD57" s="244">
        <f t="shared" ref="AD57:AD63" si="25">(D57*1000)/Q57</f>
        <v>20.766788372584482</v>
      </c>
      <c r="AE57" s="244">
        <f t="shared" ref="AE57:AE63" si="26">(E57*1000)/R57</f>
        <v>20.485926921610904</v>
      </c>
      <c r="AF57" s="244">
        <f t="shared" ref="AF57:AF63" si="27">(F57*1000)/S57</f>
        <v>18.737143945305977</v>
      </c>
      <c r="AG57" s="244">
        <f t="shared" ref="AG57:AG63" si="28">(G57*1000)/T57</f>
        <v>17.194419491712242</v>
      </c>
      <c r="AH57" s="244">
        <f t="shared" ref="AH57:AH63" si="29">(H57*1000)/U57</f>
        <v>16.228542106471309</v>
      </c>
      <c r="AI57" s="244">
        <f t="shared" ref="AI57:AI63" si="30">(I57*1000)/V57</f>
        <v>14.707229497669609</v>
      </c>
      <c r="AJ57" s="244">
        <f t="shared" ref="AJ57:AJ63" si="31">(J57*1000)/W57</f>
        <v>14.010175751982374</v>
      </c>
      <c r="AK57" s="244">
        <f t="shared" ref="AK57:AK63" si="32">(K57*1000)/X57</f>
        <v>13.376318857884652</v>
      </c>
      <c r="AL57" s="244">
        <f t="shared" ref="AL57:AL63" si="33">(L57*1000)/Y57</f>
        <v>12.882956583585377</v>
      </c>
      <c r="AM57" s="244">
        <f t="shared" ref="AM57:AM63" si="34">(M57*1000)/Z57</f>
        <v>11.455697531580762</v>
      </c>
      <c r="AN57" s="244">
        <f t="shared" ref="AN57:AN63" si="35">(N57*1000)/AA57</f>
        <v>11.229276776768314</v>
      </c>
      <c r="AO57" s="36"/>
      <c r="AP57" s="246"/>
    </row>
    <row r="58" spans="1:42" x14ac:dyDescent="0.25">
      <c r="A58" s="34" t="s">
        <v>31</v>
      </c>
      <c r="B58" s="61" t="s">
        <v>72</v>
      </c>
      <c r="C58" s="201">
        <f>'1'!F126</f>
        <v>2029.8391854369941</v>
      </c>
      <c r="D58" s="201">
        <f>'1'!G126</f>
        <v>1862.7350558134062</v>
      </c>
      <c r="E58" s="201">
        <f>'1'!H126</f>
        <v>2075.3076819609169</v>
      </c>
      <c r="F58" s="201">
        <f>'1'!I126</f>
        <v>2034.5650633415994</v>
      </c>
      <c r="G58" s="201">
        <f>'1'!J126</f>
        <v>1819.9261663669574</v>
      </c>
      <c r="H58" s="201">
        <f>'1'!K126</f>
        <v>1694.4532613396316</v>
      </c>
      <c r="I58" s="201">
        <f>'1'!L126</f>
        <v>1638.3597914921395</v>
      </c>
      <c r="J58" s="201">
        <f>'1'!M126</f>
        <v>1574.0872261122822</v>
      </c>
      <c r="K58" s="201">
        <f>'1'!N126</f>
        <v>1550.8681402243335</v>
      </c>
      <c r="L58" s="201">
        <f>'1'!O126</f>
        <v>1560.1648967139913</v>
      </c>
      <c r="M58" s="201">
        <f>'1'!P126</f>
        <v>1546.956805053316</v>
      </c>
      <c r="N58" s="201">
        <f>'1'!Q126</f>
        <v>1477.2737562126038</v>
      </c>
      <c r="O58" s="201"/>
      <c r="P58" s="201">
        <f>'1'!S126</f>
        <v>80578</v>
      </c>
      <c r="Q58" s="201">
        <f>'1'!T126</f>
        <v>81016</v>
      </c>
      <c r="R58" s="201">
        <f>'1'!U126</f>
        <v>86097</v>
      </c>
      <c r="S58" s="201">
        <f>'1'!V126</f>
        <v>87559</v>
      </c>
      <c r="T58" s="201">
        <f>'1'!W126</f>
        <v>87060</v>
      </c>
      <c r="U58" s="201">
        <f>'1'!X126</f>
        <v>86939</v>
      </c>
      <c r="V58" s="201">
        <f>'1'!Y126</f>
        <v>88966</v>
      </c>
      <c r="W58" s="201">
        <f>'1'!Z126</f>
        <v>92418</v>
      </c>
      <c r="X58" s="201">
        <f>'1'!AA126</f>
        <v>93523</v>
      </c>
      <c r="Y58" s="201">
        <f>'1'!AB126</f>
        <v>97421</v>
      </c>
      <c r="Z58" s="201">
        <f>'1'!AC126</f>
        <v>102378</v>
      </c>
      <c r="AA58" s="201">
        <f>'1'!AD126</f>
        <v>106646</v>
      </c>
      <c r="AB58" s="78"/>
      <c r="AC58" s="244">
        <f t="shared" si="24"/>
        <v>25.190984951686492</v>
      </c>
      <c r="AD58" s="244">
        <f t="shared" si="25"/>
        <v>22.992187417465761</v>
      </c>
      <c r="AE58" s="244">
        <f t="shared" si="26"/>
        <v>24.104297268905036</v>
      </c>
      <c r="AF58" s="244">
        <f t="shared" si="27"/>
        <v>23.236504109704306</v>
      </c>
      <c r="AG58" s="244">
        <f t="shared" si="28"/>
        <v>20.904274826176859</v>
      </c>
      <c r="AH58" s="244">
        <f t="shared" si="29"/>
        <v>19.490139768569129</v>
      </c>
      <c r="AI58" s="244">
        <f t="shared" si="30"/>
        <v>18.41557214545039</v>
      </c>
      <c r="AJ58" s="244">
        <f t="shared" si="31"/>
        <v>17.032258067825339</v>
      </c>
      <c r="AK58" s="244">
        <f t="shared" si="32"/>
        <v>16.582745851013478</v>
      </c>
      <c r="AL58" s="244">
        <f t="shared" si="33"/>
        <v>16.01466723513402</v>
      </c>
      <c r="AM58" s="244">
        <f t="shared" si="34"/>
        <v>15.11024639134693</v>
      </c>
      <c r="AN58" s="244">
        <f t="shared" si="35"/>
        <v>13.852125313772703</v>
      </c>
      <c r="AO58" s="36"/>
      <c r="AP58" s="246"/>
    </row>
    <row r="59" spans="1:42" x14ac:dyDescent="0.25">
      <c r="A59" s="34" t="s">
        <v>32</v>
      </c>
      <c r="B59" s="61" t="s">
        <v>73</v>
      </c>
      <c r="C59" s="201">
        <f>'1'!F133</f>
        <v>752.1616513496283</v>
      </c>
      <c r="D59" s="201">
        <f>'1'!G133</f>
        <v>727.97528231372326</v>
      </c>
      <c r="E59" s="201">
        <f>'1'!H133</f>
        <v>739.46646906896058</v>
      </c>
      <c r="F59" s="201">
        <f>'1'!I133</f>
        <v>705.86373977746575</v>
      </c>
      <c r="G59" s="201">
        <f>'1'!J133</f>
        <v>705.07602167808022</v>
      </c>
      <c r="H59" s="201">
        <f>'1'!K133</f>
        <v>658.65069232274323</v>
      </c>
      <c r="I59" s="201">
        <f>'1'!L133</f>
        <v>614.95695942977466</v>
      </c>
      <c r="J59" s="201">
        <f>'1'!M133</f>
        <v>626.39841672016291</v>
      </c>
      <c r="K59" s="201">
        <f>'1'!N133</f>
        <v>598.47406186679518</v>
      </c>
      <c r="L59" s="201">
        <f>'1'!O133</f>
        <v>566.30779071581128</v>
      </c>
      <c r="M59" s="201">
        <f>'1'!P133</f>
        <v>546.91375048502368</v>
      </c>
      <c r="N59" s="201">
        <f>'1'!Q133</f>
        <v>544.83306109111675</v>
      </c>
      <c r="O59" s="201"/>
      <c r="P59" s="201">
        <f>'1'!S133</f>
        <v>40171</v>
      </c>
      <c r="Q59" s="201">
        <f>'1'!T133</f>
        <v>38596</v>
      </c>
      <c r="R59" s="201">
        <f>'1'!U133</f>
        <v>45209</v>
      </c>
      <c r="S59" s="201">
        <f>'1'!V133</f>
        <v>42145</v>
      </c>
      <c r="T59" s="201">
        <f>'1'!W133</f>
        <v>41263</v>
      </c>
      <c r="U59" s="201">
        <f>'1'!X133</f>
        <v>41444</v>
      </c>
      <c r="V59" s="201">
        <f>'1'!Y133</f>
        <v>42917</v>
      </c>
      <c r="W59" s="201">
        <f>'1'!Z133</f>
        <v>43285</v>
      </c>
      <c r="X59" s="201">
        <f>'1'!AA133</f>
        <v>45525</v>
      </c>
      <c r="Y59" s="201">
        <f>'1'!AB133</f>
        <v>48017</v>
      </c>
      <c r="Z59" s="201">
        <f>'1'!AC133</f>
        <v>49386</v>
      </c>
      <c r="AA59" s="201">
        <f>'1'!AD133</f>
        <v>49375</v>
      </c>
      <c r="AB59" s="78"/>
      <c r="AC59" s="244">
        <f t="shared" si="24"/>
        <v>18.72399619998577</v>
      </c>
      <c r="AD59" s="244">
        <f t="shared" si="25"/>
        <v>18.861417823446036</v>
      </c>
      <c r="AE59" s="244">
        <f t="shared" si="26"/>
        <v>16.356620784997688</v>
      </c>
      <c r="AF59" s="244">
        <f t="shared" si="27"/>
        <v>16.748457462984121</v>
      </c>
      <c r="AG59" s="244">
        <f t="shared" si="28"/>
        <v>17.087366931102444</v>
      </c>
      <c r="AH59" s="244">
        <f t="shared" si="29"/>
        <v>15.892546383619903</v>
      </c>
      <c r="AI59" s="244">
        <f t="shared" si="30"/>
        <v>14.328982907234305</v>
      </c>
      <c r="AJ59" s="244">
        <f t="shared" si="31"/>
        <v>14.471489354745593</v>
      </c>
      <c r="AK59" s="244">
        <f t="shared" si="32"/>
        <v>13.146052978952119</v>
      </c>
      <c r="AL59" s="244">
        <f t="shared" si="33"/>
        <v>11.793901966299671</v>
      </c>
      <c r="AM59" s="244">
        <f t="shared" si="34"/>
        <v>11.074267008565661</v>
      </c>
      <c r="AN59" s="244">
        <f t="shared" si="35"/>
        <v>11.034593642351732</v>
      </c>
      <c r="AO59" s="36"/>
      <c r="AP59" s="246"/>
    </row>
    <row r="60" spans="1:42" x14ac:dyDescent="0.25">
      <c r="A60" s="34" t="s">
        <v>33</v>
      </c>
      <c r="B60" s="61" t="s">
        <v>74</v>
      </c>
      <c r="C60" s="201">
        <f>'1'!F140</f>
        <v>1713.9023040855448</v>
      </c>
      <c r="D60" s="201">
        <f>'1'!G140</f>
        <v>1735.5659351708568</v>
      </c>
      <c r="E60" s="201">
        <f>'1'!H140</f>
        <v>1599.7278932700212</v>
      </c>
      <c r="F60" s="201">
        <f>'1'!I140</f>
        <v>1635.489065474841</v>
      </c>
      <c r="G60" s="201">
        <f>'1'!J140</f>
        <v>1563.9454111078555</v>
      </c>
      <c r="H60" s="201">
        <f>'1'!K140</f>
        <v>1533.6806813123794</v>
      </c>
      <c r="I60" s="201">
        <f>'1'!L140</f>
        <v>1477.0049085162336</v>
      </c>
      <c r="J60" s="201">
        <f>'1'!M140</f>
        <v>1485.7605379465676</v>
      </c>
      <c r="K60" s="201">
        <f>'1'!N140</f>
        <v>1430.2018438477714</v>
      </c>
      <c r="L60" s="201">
        <f>'1'!O140</f>
        <v>1430.0561116255444</v>
      </c>
      <c r="M60" s="201">
        <f>'1'!P140</f>
        <v>1423.8477353076053</v>
      </c>
      <c r="N60" s="201">
        <f>'1'!Q140</f>
        <v>1355.7999737813814</v>
      </c>
      <c r="O60" s="201"/>
      <c r="P60" s="201">
        <f>'1'!S140</f>
        <v>81100</v>
      </c>
      <c r="Q60" s="201">
        <f>'1'!T140</f>
        <v>78510</v>
      </c>
      <c r="R60" s="201">
        <f>'1'!U140</f>
        <v>86338</v>
      </c>
      <c r="S60" s="201">
        <f>'1'!V140</f>
        <v>88344</v>
      </c>
      <c r="T60" s="201">
        <f>'1'!W140</f>
        <v>90069</v>
      </c>
      <c r="U60" s="201">
        <f>'1'!X140</f>
        <v>89045</v>
      </c>
      <c r="V60" s="201">
        <f>'1'!Y140</f>
        <v>91176</v>
      </c>
      <c r="W60" s="201">
        <f>'1'!Z140</f>
        <v>96588</v>
      </c>
      <c r="X60" s="201">
        <f>'1'!AA140</f>
        <v>99391</v>
      </c>
      <c r="Y60" s="201">
        <f>'1'!AB140</f>
        <v>103090</v>
      </c>
      <c r="Z60" s="201">
        <f>'1'!AC140</f>
        <v>110866</v>
      </c>
      <c r="AA60" s="201">
        <f>'1'!AD140</f>
        <v>115009</v>
      </c>
      <c r="AB60" s="78"/>
      <c r="AC60" s="244">
        <f t="shared" si="24"/>
        <v>21.133197337676261</v>
      </c>
      <c r="AD60" s="244">
        <f t="shared" si="25"/>
        <v>22.1063041035646</v>
      </c>
      <c r="AE60" s="244">
        <f t="shared" si="26"/>
        <v>18.528665167944837</v>
      </c>
      <c r="AF60" s="244">
        <f t="shared" si="27"/>
        <v>18.512735052463562</v>
      </c>
      <c r="AG60" s="244">
        <f t="shared" si="28"/>
        <v>17.363858942675677</v>
      </c>
      <c r="AH60" s="244">
        <f t="shared" si="29"/>
        <v>17.223658614322865</v>
      </c>
      <c r="AI60" s="244">
        <f t="shared" si="30"/>
        <v>16.199492284331772</v>
      </c>
      <c r="AJ60" s="244">
        <f t="shared" si="31"/>
        <v>15.382454735024719</v>
      </c>
      <c r="AK60" s="244">
        <f t="shared" si="32"/>
        <v>14.38965141559871</v>
      </c>
      <c r="AL60" s="244">
        <f t="shared" si="33"/>
        <v>13.871918824576046</v>
      </c>
      <c r="AM60" s="244">
        <f t="shared" si="34"/>
        <v>12.842961190153927</v>
      </c>
      <c r="AN60" s="244">
        <f t="shared" si="35"/>
        <v>11.788642399998098</v>
      </c>
      <c r="AO60" s="36"/>
      <c r="AP60" s="246"/>
    </row>
    <row r="61" spans="1:42" x14ac:dyDescent="0.25">
      <c r="A61" s="34" t="s">
        <v>34</v>
      </c>
      <c r="B61" s="61" t="s">
        <v>75</v>
      </c>
      <c r="C61" s="201">
        <f>'1'!F147</f>
        <v>5861.8220350554147</v>
      </c>
      <c r="D61" s="201">
        <f>'1'!G147</f>
        <v>4713.8577603553485</v>
      </c>
      <c r="E61" s="201">
        <f>'1'!H147</f>
        <v>6082.6917291927975</v>
      </c>
      <c r="F61" s="201">
        <f>'1'!I147</f>
        <v>5850.3989086777547</v>
      </c>
      <c r="G61" s="201">
        <f>'1'!J147</f>
        <v>5600.0887725295088</v>
      </c>
      <c r="H61" s="201">
        <f>'1'!K147</f>
        <v>5410.2188216418144</v>
      </c>
      <c r="I61" s="201">
        <f>'1'!L147</f>
        <v>5333.2497772641109</v>
      </c>
      <c r="J61" s="201">
        <f>'1'!M147</f>
        <v>4762.9565622462342</v>
      </c>
      <c r="K61" s="201">
        <f>'1'!N147</f>
        <v>5568.5970524939939</v>
      </c>
      <c r="L61" s="201">
        <f>'1'!O147</f>
        <v>5729.8164079430671</v>
      </c>
      <c r="M61" s="201">
        <f>'1'!P147</f>
        <v>5213.0803910479199</v>
      </c>
      <c r="N61" s="201">
        <f>'1'!Q147</f>
        <v>5246.1927872178894</v>
      </c>
      <c r="O61" s="201"/>
      <c r="P61" s="201">
        <f>'1'!S147</f>
        <v>94334</v>
      </c>
      <c r="Q61" s="201">
        <f>'1'!T147</f>
        <v>80593</v>
      </c>
      <c r="R61" s="201">
        <f>'1'!U147</f>
        <v>103773</v>
      </c>
      <c r="S61" s="201">
        <f>'1'!V147</f>
        <v>107866</v>
      </c>
      <c r="T61" s="201">
        <f>'1'!W147</f>
        <v>104044</v>
      </c>
      <c r="U61" s="201">
        <f>'1'!X147</f>
        <v>103500</v>
      </c>
      <c r="V61" s="201">
        <f>'1'!Y147</f>
        <v>102502</v>
      </c>
      <c r="W61" s="201">
        <f>'1'!Z147</f>
        <v>102046</v>
      </c>
      <c r="X61" s="201">
        <f>'1'!AA147</f>
        <v>105457</v>
      </c>
      <c r="Y61" s="201">
        <f>'1'!AB147</f>
        <v>117808</v>
      </c>
      <c r="Z61" s="201">
        <f>'1'!AC147</f>
        <v>123826</v>
      </c>
      <c r="AA61" s="201">
        <f>'1'!AD147</f>
        <v>129942</v>
      </c>
      <c r="AB61" s="78"/>
      <c r="AC61" s="244">
        <f t="shared" si="24"/>
        <v>62.139017057003997</v>
      </c>
      <c r="AD61" s="244">
        <f t="shared" si="25"/>
        <v>58.48966734524523</v>
      </c>
      <c r="AE61" s="244">
        <f t="shared" si="26"/>
        <v>58.615359767885643</v>
      </c>
      <c r="AF61" s="244">
        <f t="shared" si="27"/>
        <v>54.237655133941693</v>
      </c>
      <c r="AG61" s="244">
        <f t="shared" si="28"/>
        <v>53.824235636168439</v>
      </c>
      <c r="AH61" s="244">
        <f t="shared" si="29"/>
        <v>52.272645619727669</v>
      </c>
      <c r="AI61" s="244">
        <f t="shared" si="30"/>
        <v>52.030689911066233</v>
      </c>
      <c r="AJ61" s="244">
        <f t="shared" si="31"/>
        <v>46.674603240168494</v>
      </c>
      <c r="AK61" s="244">
        <f t="shared" si="32"/>
        <v>52.804432635993763</v>
      </c>
      <c r="AL61" s="244">
        <f t="shared" si="33"/>
        <v>48.636904182594279</v>
      </c>
      <c r="AM61" s="244">
        <f t="shared" si="34"/>
        <v>42.100046767624896</v>
      </c>
      <c r="AN61" s="244">
        <f t="shared" si="35"/>
        <v>40.373341854195637</v>
      </c>
      <c r="AO61" s="36"/>
      <c r="AP61" s="246"/>
    </row>
    <row r="62" spans="1:42" x14ac:dyDescent="0.25">
      <c r="A62" s="213">
        <v>99</v>
      </c>
      <c r="B62" s="203" t="s">
        <v>1037</v>
      </c>
      <c r="C62" s="201"/>
      <c r="D62" s="201"/>
      <c r="E62" s="201"/>
      <c r="F62" s="201"/>
      <c r="G62" s="201"/>
      <c r="H62" s="201"/>
      <c r="I62" s="201"/>
      <c r="J62" s="201"/>
      <c r="K62" s="201"/>
      <c r="L62" s="201"/>
      <c r="M62" s="201"/>
      <c r="N62" s="201"/>
      <c r="O62" s="201"/>
      <c r="P62" s="201"/>
      <c r="Q62" s="201"/>
      <c r="R62" s="201"/>
      <c r="S62" s="201"/>
      <c r="T62" s="201"/>
      <c r="U62" s="201"/>
      <c r="V62" s="201"/>
      <c r="W62" s="201"/>
      <c r="X62" s="201"/>
      <c r="Y62" s="201"/>
      <c r="Z62" s="201"/>
      <c r="AA62" s="201"/>
      <c r="AB62" s="78"/>
      <c r="AC62" s="244"/>
      <c r="AD62" s="244"/>
      <c r="AE62" s="244"/>
      <c r="AF62" s="244"/>
      <c r="AG62" s="244"/>
      <c r="AH62" s="244"/>
      <c r="AI62" s="244"/>
      <c r="AJ62" s="244"/>
      <c r="AK62" s="244"/>
      <c r="AL62" s="244"/>
      <c r="AM62" s="244"/>
      <c r="AN62" s="244"/>
      <c r="AO62" s="36"/>
      <c r="AP62" s="246"/>
    </row>
    <row r="63" spans="1:42" ht="13" thickBot="1" x14ac:dyDescent="0.3">
      <c r="B63" s="61" t="s">
        <v>676</v>
      </c>
      <c r="C63" s="212">
        <f>'1'!F163</f>
        <v>69001.143931117869</v>
      </c>
      <c r="D63" s="212">
        <f>'1'!G163</f>
        <v>63991.013043758096</v>
      </c>
      <c r="E63" s="212">
        <f>'1'!H163</f>
        <v>69687.200919264651</v>
      </c>
      <c r="F63" s="212">
        <f>'1'!I163</f>
        <v>59513.707239124044</v>
      </c>
      <c r="G63" s="212">
        <f>'1'!J163</f>
        <v>60648.159852886267</v>
      </c>
      <c r="H63" s="212">
        <f>'1'!K163</f>
        <v>59515.014834830115</v>
      </c>
      <c r="I63" s="212">
        <f>'1'!L163</f>
        <v>58369.73218065632</v>
      </c>
      <c r="J63" s="212">
        <f>'1'!M163</f>
        <v>60130.366639202897</v>
      </c>
      <c r="K63" s="212">
        <f>'1'!N163</f>
        <v>60014.011478503606</v>
      </c>
      <c r="L63" s="212">
        <f>'1'!O163</f>
        <v>58273.543375807378</v>
      </c>
      <c r="M63" s="212">
        <f>'1'!P163</f>
        <v>56913.768884055811</v>
      </c>
      <c r="N63" s="212">
        <f>'1'!Q163</f>
        <v>55337.03024336524</v>
      </c>
      <c r="O63" s="285"/>
      <c r="P63" s="212">
        <f>'1'!S163</f>
        <v>3412253</v>
      </c>
      <c r="Q63" s="212">
        <f>'1'!T163</f>
        <v>3341167</v>
      </c>
      <c r="R63" s="212">
        <f>'1'!U163</f>
        <v>3573581</v>
      </c>
      <c r="S63" s="212">
        <f>'1'!V163</f>
        <v>3727905</v>
      </c>
      <c r="T63" s="212">
        <f>'1'!W163</f>
        <v>3743086</v>
      </c>
      <c r="U63" s="212">
        <f>'1'!X163</f>
        <v>3822671</v>
      </c>
      <c r="V63" s="212">
        <f>'1'!Y163</f>
        <v>3992730</v>
      </c>
      <c r="W63" s="212">
        <f>'1'!Z163</f>
        <v>4260470</v>
      </c>
      <c r="X63" s="212">
        <f>'1'!AA163</f>
        <v>4415031</v>
      </c>
      <c r="Y63" s="212">
        <f>'1'!AB163</f>
        <v>4625094</v>
      </c>
      <c r="Z63" s="212">
        <f>'1'!AC163</f>
        <v>4828306</v>
      </c>
      <c r="AA63" s="212">
        <f>'1'!AD163</f>
        <v>5024191</v>
      </c>
      <c r="AC63" s="286">
        <f t="shared" si="24"/>
        <v>20.221579094843747</v>
      </c>
      <c r="AD63" s="286">
        <f t="shared" si="25"/>
        <v>19.152294106747163</v>
      </c>
      <c r="AE63" s="286">
        <f t="shared" si="26"/>
        <v>19.500663597457184</v>
      </c>
      <c r="AF63" s="286">
        <f t="shared" si="27"/>
        <v>15.964384081440928</v>
      </c>
      <c r="AG63" s="286">
        <f t="shared" si="28"/>
        <v>16.202716115228522</v>
      </c>
      <c r="AH63" s="286">
        <f t="shared" si="29"/>
        <v>15.56896076979424</v>
      </c>
      <c r="AI63" s="286">
        <f t="shared" si="30"/>
        <v>14.61900308326792</v>
      </c>
      <c r="AJ63" s="286">
        <f t="shared" si="31"/>
        <v>14.113552410697153</v>
      </c>
      <c r="AK63" s="286">
        <f t="shared" si="32"/>
        <v>13.593112138624532</v>
      </c>
      <c r="AL63" s="286">
        <f t="shared" si="33"/>
        <v>12.599428979347744</v>
      </c>
      <c r="AM63" s="286">
        <f t="shared" si="34"/>
        <v>11.787523177705765</v>
      </c>
      <c r="AN63" s="286">
        <f t="shared" si="35"/>
        <v>11.014117545166027</v>
      </c>
      <c r="AO63" s="36"/>
      <c r="AP63" s="246"/>
    </row>
    <row r="64" spans="1:42" x14ac:dyDescent="0.25">
      <c r="B64" s="63"/>
    </row>
    <row r="67" spans="16:29" x14ac:dyDescent="0.25">
      <c r="P67" s="257" t="s">
        <v>1058</v>
      </c>
      <c r="AC67" s="257" t="s">
        <v>1058</v>
      </c>
    </row>
    <row r="68" spans="16:29" x14ac:dyDescent="0.25">
      <c r="P68" s="258" t="s">
        <v>1059</v>
      </c>
      <c r="AC68" s="258" t="s">
        <v>1059</v>
      </c>
    </row>
    <row r="69" spans="16:29" x14ac:dyDescent="0.25">
      <c r="P69" s="205" t="s">
        <v>1098</v>
      </c>
      <c r="AC69" s="205" t="s">
        <v>1100</v>
      </c>
    </row>
    <row r="70" spans="16:29" x14ac:dyDescent="0.25">
      <c r="P70" s="215" t="s">
        <v>1099</v>
      </c>
      <c r="AC70" s="215" t="s">
        <v>1101</v>
      </c>
    </row>
  </sheetData>
  <conditionalFormatting sqref="AP41:AP6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A1" location="'Innehåll-Content'!A1" display="Tillbaka till innehåll - Back to content" xr:uid="{00000000-0004-0000-0600-000000000000}"/>
  </hyperlink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Q85"/>
  <sheetViews>
    <sheetView topLeftCell="A6" workbookViewId="0">
      <selection activeCell="J28" sqref="J28"/>
    </sheetView>
  </sheetViews>
  <sheetFormatPr defaultRowHeight="12.5" x14ac:dyDescent="0.25"/>
  <cols>
    <col min="2" max="2" width="13.54296875" bestFit="1" customWidth="1"/>
    <col min="3" max="3" width="7.1796875" customWidth="1"/>
    <col min="4" max="11" width="7.54296875" customWidth="1"/>
    <col min="12" max="12" width="8.7265625" customWidth="1"/>
    <col min="13" max="14" width="11.7265625" customWidth="1"/>
    <col min="15" max="15" width="10.54296875" customWidth="1"/>
    <col min="24" max="24" width="9.1796875" bestFit="1" customWidth="1"/>
  </cols>
  <sheetData>
    <row r="1" spans="1:15" ht="13" x14ac:dyDescent="0.3">
      <c r="A1" s="157" t="s">
        <v>693</v>
      </c>
    </row>
    <row r="3" spans="1:15" ht="14" x14ac:dyDescent="0.3">
      <c r="A3" s="160" t="s">
        <v>1107</v>
      </c>
    </row>
    <row r="4" spans="1:15" ht="14.5" x14ac:dyDescent="0.35">
      <c r="A4" s="161" t="s">
        <v>1065</v>
      </c>
    </row>
    <row r="7" spans="1:15" ht="20.5" x14ac:dyDescent="0.25">
      <c r="L7" s="63" t="s">
        <v>37</v>
      </c>
      <c r="M7" s="63" t="s">
        <v>709</v>
      </c>
      <c r="N7" s="63" t="s">
        <v>711</v>
      </c>
      <c r="O7" s="63" t="s">
        <v>688</v>
      </c>
    </row>
    <row r="8" spans="1:15" ht="31" thickBot="1" x14ac:dyDescent="0.3">
      <c r="L8" s="53" t="s">
        <v>40</v>
      </c>
      <c r="M8" s="53" t="s">
        <v>710</v>
      </c>
      <c r="N8" s="53" t="s">
        <v>712</v>
      </c>
      <c r="O8" s="53" t="s">
        <v>713</v>
      </c>
    </row>
    <row r="9" spans="1:15" x14ac:dyDescent="0.25">
      <c r="L9" s="163" t="s">
        <v>35</v>
      </c>
      <c r="M9" s="165">
        <f>O44</f>
        <v>0.15828065604033154</v>
      </c>
      <c r="N9" s="165">
        <f>AC44</f>
        <v>0.32483080360599348</v>
      </c>
      <c r="O9" s="165">
        <f>AQ44</f>
        <v>0.26292691489984205</v>
      </c>
    </row>
    <row r="10" spans="1:15" x14ac:dyDescent="0.25">
      <c r="L10" s="89" t="s">
        <v>42</v>
      </c>
      <c r="M10" s="165">
        <f>O45</f>
        <v>2.4397476088740135E-2</v>
      </c>
      <c r="N10" s="165">
        <f>AC45</f>
        <v>3.3278193444476932E-2</v>
      </c>
      <c r="O10" s="165">
        <f>AQ45</f>
        <v>3.5421014648227972E-2</v>
      </c>
    </row>
    <row r="11" spans="1:15" x14ac:dyDescent="0.25">
      <c r="L11" s="89" t="s">
        <v>43</v>
      </c>
      <c r="M11" s="165">
        <f>O46</f>
        <v>5.5857235998127995E-2</v>
      </c>
      <c r="N11" s="165">
        <f>AC46</f>
        <v>2.0763541831908858E-2</v>
      </c>
      <c r="O11" s="165">
        <f>AQ46</f>
        <v>2.3874075952329869E-2</v>
      </c>
    </row>
    <row r="12" spans="1:15" x14ac:dyDescent="0.25">
      <c r="L12" s="89" t="s">
        <v>44</v>
      </c>
      <c r="M12" s="165">
        <f>O47</f>
        <v>3.3716800833766526E-2</v>
      </c>
      <c r="N12" s="165">
        <f>AC47</f>
        <v>3.9004289446798499E-2</v>
      </c>
      <c r="O12" s="165">
        <f>AQ47</f>
        <v>4.3476564785737977E-2</v>
      </c>
    </row>
    <row r="13" spans="1:15" x14ac:dyDescent="0.25">
      <c r="L13" s="39" t="s">
        <v>59</v>
      </c>
      <c r="M13" s="165">
        <f>O48</f>
        <v>2.634754181247527E-2</v>
      </c>
      <c r="N13" s="165">
        <f>AC48</f>
        <v>3.0836208257209965E-2</v>
      </c>
      <c r="O13" s="165">
        <f>AQ48</f>
        <v>3.6415767812908388E-2</v>
      </c>
    </row>
    <row r="14" spans="1:15" x14ac:dyDescent="0.25">
      <c r="L14" s="39" t="s">
        <v>60</v>
      </c>
      <c r="M14" s="165">
        <f>O49</f>
        <v>1.4204642755398135E-2</v>
      </c>
      <c r="N14" s="165">
        <f>AC49</f>
        <v>1.7733601290237572E-2</v>
      </c>
      <c r="O14" s="165">
        <f>AQ49</f>
        <v>1.9719518617488153E-2</v>
      </c>
    </row>
    <row r="15" spans="1:15" x14ac:dyDescent="0.25">
      <c r="L15" s="39" t="s">
        <v>61</v>
      </c>
      <c r="M15" s="165">
        <f>O50</f>
        <v>2.5307565118528018E-2</v>
      </c>
      <c r="N15" s="165">
        <f>AC50</f>
        <v>1.7863373426687004E-2</v>
      </c>
      <c r="O15" s="165">
        <f>AQ50</f>
        <v>2.1396945522635512E-2</v>
      </c>
    </row>
    <row r="16" spans="1:15" x14ac:dyDescent="0.25">
      <c r="L16" s="39" t="s">
        <v>62</v>
      </c>
      <c r="M16" s="165">
        <f>O51</f>
        <v>4.5943195157413179E-2</v>
      </c>
      <c r="N16" s="165">
        <f>AC51</f>
        <v>4.3509492373996128E-3</v>
      </c>
      <c r="O16" s="165">
        <f>AQ51</f>
        <v>5.9295090600557845E-3</v>
      </c>
    </row>
    <row r="17" spans="12:15" x14ac:dyDescent="0.25">
      <c r="L17" s="39" t="s">
        <v>63</v>
      </c>
      <c r="M17" s="165">
        <f>O52</f>
        <v>1.0036900163640257E-2</v>
      </c>
      <c r="N17" s="165">
        <f>AC52</f>
        <v>1.2018253286947092E-2</v>
      </c>
      <c r="O17" s="165">
        <f>AQ52</f>
        <v>1.3926544305525758E-2</v>
      </c>
    </row>
    <row r="18" spans="12:15" x14ac:dyDescent="0.25">
      <c r="L18" s="39" t="s">
        <v>64</v>
      </c>
      <c r="M18" s="165">
        <f>O53</f>
        <v>0.10074080719237084</v>
      </c>
      <c r="N18" s="165">
        <f>AC53</f>
        <v>0.11468751884631774</v>
      </c>
      <c r="O18" s="165">
        <f>AQ53</f>
        <v>0.12399305623281127</v>
      </c>
    </row>
    <row r="19" spans="12:15" x14ac:dyDescent="0.25">
      <c r="L19" s="39" t="s">
        <v>65</v>
      </c>
      <c r="M19" s="165">
        <f>O54</f>
        <v>2.357295103136705E-2</v>
      </c>
      <c r="N19" s="165">
        <f>AC54</f>
        <v>2.4827479687774608E-2</v>
      </c>
      <c r="O19" s="165">
        <f>AQ54</f>
        <v>2.9140416235932047E-2</v>
      </c>
    </row>
    <row r="20" spans="12:15" x14ac:dyDescent="0.25">
      <c r="L20" s="39" t="s">
        <v>66</v>
      </c>
      <c r="M20" s="165">
        <f>O55</f>
        <v>0.20037791179968875</v>
      </c>
      <c r="N20" s="165">
        <f>AC55</f>
        <v>0.16780771272429731</v>
      </c>
      <c r="O20" s="165">
        <f>AQ55</f>
        <v>0.17256041662603136</v>
      </c>
    </row>
    <row r="21" spans="12:15" x14ac:dyDescent="0.25">
      <c r="L21" s="39" t="s">
        <v>67</v>
      </c>
      <c r="M21" s="165">
        <f>O56</f>
        <v>2.3081209002610313E-2</v>
      </c>
      <c r="N21" s="165">
        <f>AC56</f>
        <v>2.1406232366564089E-2</v>
      </c>
      <c r="O21" s="165">
        <f>AQ56</f>
        <v>2.4166650412529991E-2</v>
      </c>
    </row>
    <row r="22" spans="12:15" x14ac:dyDescent="0.25">
      <c r="L22" s="39" t="s">
        <v>68</v>
      </c>
      <c r="M22" s="165">
        <f>O57</f>
        <v>2.8101978571884213E-2</v>
      </c>
      <c r="N22" s="165">
        <f>AC57</f>
        <v>2.5158080176490107E-2</v>
      </c>
      <c r="O22" s="165">
        <f>AQ57</f>
        <v>2.7716553862958123E-2</v>
      </c>
    </row>
    <row r="23" spans="12:15" x14ac:dyDescent="0.25">
      <c r="L23" s="39" t="s">
        <v>69</v>
      </c>
      <c r="M23" s="165">
        <f>O58</f>
        <v>2.317378322392457E-2</v>
      </c>
      <c r="N23" s="165">
        <f>AC58</f>
        <v>2.1280440970496542E-2</v>
      </c>
      <c r="O23" s="165">
        <f>AQ58</f>
        <v>2.4303185160623381E-2</v>
      </c>
    </row>
    <row r="24" spans="12:15" x14ac:dyDescent="0.25">
      <c r="L24" s="39" t="s">
        <v>70</v>
      </c>
      <c r="M24" s="165">
        <f>O59</f>
        <v>2.9286960761879748E-2</v>
      </c>
      <c r="N24" s="165">
        <f>AC59</f>
        <v>2.2848653643939891E-2</v>
      </c>
      <c r="O24" s="165">
        <f>AQ59</f>
        <v>2.5336948253330476E-2</v>
      </c>
    </row>
    <row r="25" spans="12:15" x14ac:dyDescent="0.25">
      <c r="L25" s="39" t="s">
        <v>71</v>
      </c>
      <c r="M25" s="165">
        <f>O60</f>
        <v>2.1725575532100645E-2</v>
      </c>
      <c r="N25" s="165">
        <f>AC60</f>
        <v>2.1309301338265207E-2</v>
      </c>
      <c r="O25" s="165">
        <f>AQ60</f>
        <v>2.4634769548850185E-2</v>
      </c>
    </row>
    <row r="26" spans="12:15" x14ac:dyDescent="0.25">
      <c r="L26" s="39" t="s">
        <v>72</v>
      </c>
      <c r="M26" s="165">
        <f>O61</f>
        <v>2.6695934886923661E-2</v>
      </c>
      <c r="N26" s="165">
        <f>AC61</f>
        <v>2.1226501938322012E-2</v>
      </c>
      <c r="O26" s="165">
        <f>AQ61</f>
        <v>2.2411203651329266E-2</v>
      </c>
    </row>
    <row r="27" spans="12:15" x14ac:dyDescent="0.25">
      <c r="L27" s="39" t="s">
        <v>73</v>
      </c>
      <c r="M27" s="165">
        <f>O62</f>
        <v>9.8457228133676505E-3</v>
      </c>
      <c r="N27" s="165">
        <f>AC62</f>
        <v>9.8274528177770305E-3</v>
      </c>
      <c r="O27" s="165">
        <f>AQ62</f>
        <v>1.2054067760244983E-2</v>
      </c>
    </row>
    <row r="28" spans="12:15" x14ac:dyDescent="0.25">
      <c r="L28" s="39" t="s">
        <v>74</v>
      </c>
      <c r="M28" s="165">
        <f>O63</f>
        <v>2.4500772228266406E-2</v>
      </c>
      <c r="N28" s="165">
        <f>AC63</f>
        <v>2.2891048529006957E-2</v>
      </c>
      <c r="O28" s="165">
        <f>AQ63</f>
        <v>2.5512492929450549E-2</v>
      </c>
    </row>
    <row r="29" spans="12:15" x14ac:dyDescent="0.25">
      <c r="L29" s="39" t="s">
        <v>75</v>
      </c>
      <c r="M29" s="165">
        <f>O64</f>
        <v>9.4804378987195362E-2</v>
      </c>
      <c r="N29" s="165">
        <f>AC64</f>
        <v>2.586326833514092E-2</v>
      </c>
      <c r="O29" s="165">
        <f>AQ64</f>
        <v>2.3776551132263162E-2</v>
      </c>
    </row>
    <row r="31" spans="12:15" x14ac:dyDescent="0.25">
      <c r="L31" s="77" t="s">
        <v>1111</v>
      </c>
    </row>
    <row r="37" spans="1:43" x14ac:dyDescent="0.25">
      <c r="A37" s="77" t="s">
        <v>1111</v>
      </c>
    </row>
    <row r="39" spans="1:43" ht="14" x14ac:dyDescent="0.3">
      <c r="C39" s="49" t="s">
        <v>1083</v>
      </c>
      <c r="Q39" s="49" t="s">
        <v>1084</v>
      </c>
      <c r="AE39" s="130" t="s">
        <v>1085</v>
      </c>
    </row>
    <row r="40" spans="1:43" ht="14.5" x14ac:dyDescent="0.35">
      <c r="C40" s="50" t="s">
        <v>82</v>
      </c>
      <c r="Q40" s="50" t="s">
        <v>707</v>
      </c>
      <c r="AE40" s="131" t="s">
        <v>708</v>
      </c>
    </row>
    <row r="41" spans="1:43" ht="15" thickBot="1" x14ac:dyDescent="0.4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1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132"/>
      <c r="AD41" s="43"/>
      <c r="AE41" s="43"/>
      <c r="AF41" s="43"/>
      <c r="AG41" s="43"/>
      <c r="AH41" s="43"/>
      <c r="AI41" s="43"/>
      <c r="AJ41" s="43"/>
      <c r="AK41" s="43"/>
      <c r="AL41" s="44"/>
    </row>
    <row r="42" spans="1:43" x14ac:dyDescent="0.25">
      <c r="A42" s="63" t="s">
        <v>36</v>
      </c>
      <c r="B42" s="63" t="s">
        <v>37</v>
      </c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240"/>
      <c r="AM42" s="240"/>
      <c r="AN42" s="240"/>
      <c r="AO42" s="240"/>
      <c r="AP42" s="240"/>
      <c r="AQ42" s="240"/>
    </row>
    <row r="43" spans="1:43" ht="21" thickBot="1" x14ac:dyDescent="0.3">
      <c r="A43" s="53" t="s">
        <v>39</v>
      </c>
      <c r="B43" s="53" t="s">
        <v>40</v>
      </c>
      <c r="C43" s="42" t="s">
        <v>3</v>
      </c>
      <c r="D43" s="42" t="s">
        <v>4</v>
      </c>
      <c r="E43" s="42" t="s">
        <v>5</v>
      </c>
      <c r="F43" s="42" t="s">
        <v>6</v>
      </c>
      <c r="G43" s="42" t="s">
        <v>7</v>
      </c>
      <c r="H43" s="42" t="s">
        <v>8</v>
      </c>
      <c r="I43" s="42" t="s">
        <v>9</v>
      </c>
      <c r="J43" s="42">
        <v>2015</v>
      </c>
      <c r="K43" s="42">
        <v>2016</v>
      </c>
      <c r="L43" s="42">
        <v>2017</v>
      </c>
      <c r="M43" s="42">
        <v>2018</v>
      </c>
      <c r="N43" s="42">
        <v>2019</v>
      </c>
      <c r="O43" s="42" t="s">
        <v>1108</v>
      </c>
      <c r="P43" s="42"/>
      <c r="Q43" s="42">
        <v>2008</v>
      </c>
      <c r="R43" s="42">
        <v>2009</v>
      </c>
      <c r="S43" s="42">
        <v>2010</v>
      </c>
      <c r="T43" s="42">
        <v>2011</v>
      </c>
      <c r="U43" s="42">
        <v>2012</v>
      </c>
      <c r="V43" s="42">
        <v>2013</v>
      </c>
      <c r="W43" s="42">
        <v>2014</v>
      </c>
      <c r="X43" s="42">
        <v>2015</v>
      </c>
      <c r="Y43" s="42" t="s">
        <v>1050</v>
      </c>
      <c r="Z43" s="42">
        <v>2017</v>
      </c>
      <c r="AA43" s="42">
        <v>2018</v>
      </c>
      <c r="AB43" s="42" t="s">
        <v>1092</v>
      </c>
      <c r="AC43" s="42" t="s">
        <v>1108</v>
      </c>
      <c r="AD43" s="42"/>
      <c r="AE43" s="42">
        <v>2008</v>
      </c>
      <c r="AF43" s="42">
        <v>2009</v>
      </c>
      <c r="AG43" s="42">
        <v>2010</v>
      </c>
      <c r="AH43" s="42">
        <v>2011</v>
      </c>
      <c r="AI43" s="42">
        <v>2012</v>
      </c>
      <c r="AJ43" s="42">
        <v>2013</v>
      </c>
      <c r="AK43" s="42">
        <v>2014</v>
      </c>
      <c r="AL43" s="42">
        <v>2015</v>
      </c>
      <c r="AM43" s="42" t="s">
        <v>1050</v>
      </c>
      <c r="AN43" s="42">
        <v>2017</v>
      </c>
      <c r="AO43" s="42">
        <v>2018</v>
      </c>
      <c r="AP43" s="42" t="s">
        <v>1092</v>
      </c>
      <c r="AQ43" s="42" t="s">
        <v>1108</v>
      </c>
    </row>
    <row r="44" spans="1:43" s="38" customFormat="1" x14ac:dyDescent="0.25">
      <c r="A44" s="162" t="s">
        <v>10</v>
      </c>
      <c r="B44" s="163" t="s">
        <v>35</v>
      </c>
      <c r="C44" s="201">
        <f>'6'!C41</f>
        <v>10414.74193205043</v>
      </c>
      <c r="D44" s="201">
        <f>'6'!D41</f>
        <v>10158.259310721078</v>
      </c>
      <c r="E44" s="201">
        <f>'6'!E41</f>
        <v>9812.6035469181334</v>
      </c>
      <c r="F44" s="201">
        <f>'6'!F41</f>
        <v>8651.2991286832075</v>
      </c>
      <c r="G44" s="201">
        <f>'6'!G41</f>
        <v>8573.105090450963</v>
      </c>
      <c r="H44" s="201">
        <f>'6'!H41</f>
        <v>8890.2368780697689</v>
      </c>
      <c r="I44" s="201">
        <f>'6'!I41</f>
        <v>9217.0648908146286</v>
      </c>
      <c r="J44" s="201">
        <f>'6'!J41</f>
        <v>10112.452270309775</v>
      </c>
      <c r="K44" s="201">
        <f>'6'!K41</f>
        <v>10306.75230920785</v>
      </c>
      <c r="L44" s="201">
        <f>'6'!L41</f>
        <v>9425.7257377050082</v>
      </c>
      <c r="M44" s="201">
        <f>'6'!M41</f>
        <v>9350.3206004763797</v>
      </c>
      <c r="N44" s="201">
        <f>'6'!N41</f>
        <v>8758.7814502435176</v>
      </c>
      <c r="O44" s="166">
        <f>N44/$N$66</f>
        <v>0.15828065604033154</v>
      </c>
      <c r="P44" s="77"/>
      <c r="Q44" s="201">
        <f>'6'!P41</f>
        <v>1012921</v>
      </c>
      <c r="R44" s="201">
        <f>'6'!Q41</f>
        <v>1050112</v>
      </c>
      <c r="S44" s="201">
        <f>'6'!R41</f>
        <v>1086884</v>
      </c>
      <c r="T44" s="201">
        <f>'6'!S41</f>
        <v>1150719</v>
      </c>
      <c r="U44" s="201">
        <f>'6'!T41</f>
        <v>1164432</v>
      </c>
      <c r="V44" s="201">
        <f>'6'!U41</f>
        <v>1198463</v>
      </c>
      <c r="W44" s="201">
        <f>'6'!V41</f>
        <v>1271466</v>
      </c>
      <c r="X44" s="201">
        <f>'6'!W41</f>
        <v>1372451</v>
      </c>
      <c r="Y44" s="201">
        <f>'6'!X41</f>
        <v>1412238</v>
      </c>
      <c r="Z44" s="201">
        <f>'6'!Y41</f>
        <v>1451421</v>
      </c>
      <c r="AA44" s="201">
        <f>'6'!Z41</f>
        <v>1528979</v>
      </c>
      <c r="AB44" s="201">
        <f>'6'!AA41</f>
        <v>1632012</v>
      </c>
      <c r="AC44" s="166">
        <f>AB44/$AB$66</f>
        <v>0.32483080360599348</v>
      </c>
      <c r="AD44" s="77"/>
      <c r="AE44" s="201">
        <f>'1'!AF6</f>
        <v>1124</v>
      </c>
      <c r="AF44" s="201">
        <f>'1'!AG6</f>
        <v>1128.9000000000001</v>
      </c>
      <c r="AG44" s="201">
        <f>'1'!AH6</f>
        <v>1132.9000000000001</v>
      </c>
      <c r="AH44" s="201">
        <f>'1'!AI6</f>
        <v>1162.7</v>
      </c>
      <c r="AI44" s="201">
        <f>'1'!AJ6</f>
        <v>1183.3</v>
      </c>
      <c r="AJ44" s="201">
        <f>'1'!AK6</f>
        <v>1211.5999999999999</v>
      </c>
      <c r="AK44" s="201">
        <f>'1'!AL6</f>
        <v>1231.3</v>
      </c>
      <c r="AL44" s="201">
        <f>'1'!AM6</f>
        <v>1251.2</v>
      </c>
      <c r="AM44" s="201">
        <f>'1'!AN6</f>
        <v>1276</v>
      </c>
      <c r="AN44" s="201">
        <f>'1'!AO6</f>
        <v>1308.2</v>
      </c>
      <c r="AO44" s="201">
        <f>'1'!AP6</f>
        <v>1331.3</v>
      </c>
      <c r="AP44" s="201">
        <f>'1'!AQ6</f>
        <v>1348</v>
      </c>
      <c r="AQ44" s="166">
        <f>AP44/$AP$66</f>
        <v>0.26292691489984205</v>
      </c>
    </row>
    <row r="45" spans="1:43" s="38" customFormat="1" x14ac:dyDescent="0.25">
      <c r="A45" s="162" t="s">
        <v>15</v>
      </c>
      <c r="B45" s="89" t="s">
        <v>42</v>
      </c>
      <c r="C45" s="201">
        <f>'6'!C42</f>
        <v>1462.4784062484589</v>
      </c>
      <c r="D45" s="201">
        <f>'6'!D42</f>
        <v>1430.0991526798261</v>
      </c>
      <c r="E45" s="201">
        <f>'6'!E42</f>
        <v>1871.8878614123205</v>
      </c>
      <c r="F45" s="201">
        <f>'6'!F42</f>
        <v>1666.7612011538317</v>
      </c>
      <c r="G45" s="201">
        <f>'6'!G42</f>
        <v>1556.4344924644745</v>
      </c>
      <c r="H45" s="201">
        <f>'6'!H42</f>
        <v>1560.9371761120733</v>
      </c>
      <c r="I45" s="201">
        <f>'6'!I42</f>
        <v>1440.3999582389113</v>
      </c>
      <c r="J45" s="201">
        <f>'6'!J42</f>
        <v>1445.6338462452418</v>
      </c>
      <c r="K45" s="201">
        <f>'6'!K42</f>
        <v>1460.9715980002993</v>
      </c>
      <c r="L45" s="201">
        <f>'6'!L42</f>
        <v>1385.4310539393332</v>
      </c>
      <c r="M45" s="201">
        <f>'6'!M42</f>
        <v>1470.4771422749559</v>
      </c>
      <c r="N45" s="201">
        <f>'6'!N42</f>
        <v>1350.0838721843932</v>
      </c>
      <c r="O45" s="166">
        <f t="shared" ref="O45:O66" si="0">N45/$N$66</f>
        <v>2.4397476088740135E-2</v>
      </c>
      <c r="P45" s="77"/>
      <c r="Q45" s="201">
        <f>'6'!P42</f>
        <v>110813</v>
      </c>
      <c r="R45" s="201">
        <f>'6'!Q42</f>
        <v>110442</v>
      </c>
      <c r="S45" s="201">
        <f>'6'!R42</f>
        <v>115676</v>
      </c>
      <c r="T45" s="201">
        <f>'6'!S42</f>
        <v>121851</v>
      </c>
      <c r="U45" s="201">
        <f>'6'!T42</f>
        <v>124106</v>
      </c>
      <c r="V45" s="201">
        <f>'6'!U42</f>
        <v>130868</v>
      </c>
      <c r="W45" s="201">
        <f>'6'!V42</f>
        <v>134985</v>
      </c>
      <c r="X45" s="201">
        <f>'6'!W42</f>
        <v>140590</v>
      </c>
      <c r="Y45" s="201">
        <f>'6'!X42</f>
        <v>147017</v>
      </c>
      <c r="Z45" s="201">
        <f>'6'!Y42</f>
        <v>157365</v>
      </c>
      <c r="AA45" s="201">
        <f>'6'!Z42</f>
        <v>162623</v>
      </c>
      <c r="AB45" s="201">
        <f>'6'!AA42</f>
        <v>167196</v>
      </c>
      <c r="AC45" s="166">
        <f t="shared" ref="AC45:AC66" si="1">AB45/$AB$66</f>
        <v>3.3278193444476932E-2</v>
      </c>
      <c r="AD45" s="77"/>
      <c r="AE45" s="201">
        <f>'1'!AF13</f>
        <v>147.5</v>
      </c>
      <c r="AF45" s="201">
        <f>'1'!AG13</f>
        <v>146.80000000000001</v>
      </c>
      <c r="AG45" s="201">
        <f>'1'!AH13</f>
        <v>148.1</v>
      </c>
      <c r="AH45" s="201">
        <f>'1'!AI13</f>
        <v>153.19999999999999</v>
      </c>
      <c r="AI45" s="201">
        <f>'1'!AJ13</f>
        <v>156.5</v>
      </c>
      <c r="AJ45" s="201">
        <f>'1'!AK13</f>
        <v>159</v>
      </c>
      <c r="AK45" s="201">
        <f>'1'!AL13</f>
        <v>160.9</v>
      </c>
      <c r="AL45" s="201">
        <f>'1'!AM13</f>
        <v>164.9</v>
      </c>
      <c r="AM45" s="201">
        <f>'1'!AN13</f>
        <v>169.1</v>
      </c>
      <c r="AN45" s="201">
        <f>'1'!AO13</f>
        <v>174</v>
      </c>
      <c r="AO45" s="201">
        <f>'1'!AP13</f>
        <v>178.1</v>
      </c>
      <c r="AP45" s="201">
        <f>'1'!AQ13</f>
        <v>181.6</v>
      </c>
      <c r="AQ45" s="166">
        <f t="shared" ref="AQ45:AQ66" si="2">AP45/$AP$66</f>
        <v>3.5421014648227972E-2</v>
      </c>
    </row>
    <row r="46" spans="1:43" s="38" customFormat="1" x14ac:dyDescent="0.25">
      <c r="A46" s="162" t="s">
        <v>16</v>
      </c>
      <c r="B46" s="89" t="s">
        <v>43</v>
      </c>
      <c r="C46" s="201">
        <f>'6'!C43</f>
        <v>3475.4624274153089</v>
      </c>
      <c r="D46" s="201">
        <f>'6'!D43</f>
        <v>2114.1045811672825</v>
      </c>
      <c r="E46" s="201">
        <f>'6'!E43</f>
        <v>3118.2369566983402</v>
      </c>
      <c r="F46" s="201">
        <f>'6'!F43</f>
        <v>2908.6324063523844</v>
      </c>
      <c r="G46" s="201">
        <f>'6'!G43</f>
        <v>2368.0821939553789</v>
      </c>
      <c r="H46" s="201">
        <f>'6'!H43</f>
        <v>2440.8646137890214</v>
      </c>
      <c r="I46" s="201">
        <f>'6'!I43</f>
        <v>2548.4468852586574</v>
      </c>
      <c r="J46" s="201">
        <f>'6'!J43</f>
        <v>3245.0445434661206</v>
      </c>
      <c r="K46" s="201">
        <f>'6'!K43</f>
        <v>2473.7784747834867</v>
      </c>
      <c r="L46" s="201">
        <f>'6'!L43</f>
        <v>2538.6700431874201</v>
      </c>
      <c r="M46" s="201">
        <f>'6'!M43</f>
        <v>2462.0720316800248</v>
      </c>
      <c r="N46" s="201">
        <f>'6'!N43</f>
        <v>3090.9735577391984</v>
      </c>
      <c r="O46" s="166">
        <f t="shared" si="0"/>
        <v>5.5857235998127995E-2</v>
      </c>
      <c r="P46" s="77"/>
      <c r="Q46" s="201">
        <f>'6'!P43</f>
        <v>77953</v>
      </c>
      <c r="R46" s="201">
        <f>'6'!Q43</f>
        <v>70436</v>
      </c>
      <c r="S46" s="201">
        <f>'6'!R43</f>
        <v>81159</v>
      </c>
      <c r="T46" s="201">
        <f>'6'!S43</f>
        <v>84136</v>
      </c>
      <c r="U46" s="201">
        <f>'6'!T43</f>
        <v>85362</v>
      </c>
      <c r="V46" s="201">
        <f>'6'!U43</f>
        <v>81439</v>
      </c>
      <c r="W46" s="201">
        <f>'6'!V43</f>
        <v>82434</v>
      </c>
      <c r="X46" s="201">
        <f>'6'!W43</f>
        <v>86983</v>
      </c>
      <c r="Y46" s="201">
        <f>'6'!X43</f>
        <v>90350</v>
      </c>
      <c r="Z46" s="201">
        <f>'6'!Y43</f>
        <v>97975</v>
      </c>
      <c r="AA46" s="201">
        <f>'6'!Z43</f>
        <v>104379</v>
      </c>
      <c r="AB46" s="201">
        <f>'6'!AA43</f>
        <v>104320</v>
      </c>
      <c r="AC46" s="166">
        <f t="shared" si="1"/>
        <v>2.0763541831908858E-2</v>
      </c>
      <c r="AD46" s="77"/>
      <c r="AE46" s="201">
        <f>'1'!AF20</f>
        <v>110.6</v>
      </c>
      <c r="AF46" s="201">
        <f>'1'!AG20</f>
        <v>107.2</v>
      </c>
      <c r="AG46" s="201">
        <f>'1'!AH20</f>
        <v>106.9</v>
      </c>
      <c r="AH46" s="201">
        <f>'1'!AI20</f>
        <v>110.1</v>
      </c>
      <c r="AI46" s="201">
        <f>'1'!AJ20</f>
        <v>110.2</v>
      </c>
      <c r="AJ46" s="201">
        <f>'1'!AK20</f>
        <v>110.8</v>
      </c>
      <c r="AK46" s="201">
        <f>'1'!AL20</f>
        <v>112.4</v>
      </c>
      <c r="AL46" s="201">
        <f>'1'!AM20</f>
        <v>113.8</v>
      </c>
      <c r="AM46" s="201">
        <f>'1'!AN20</f>
        <v>116.1</v>
      </c>
      <c r="AN46" s="201">
        <f>'1'!AO20</f>
        <v>119</v>
      </c>
      <c r="AO46" s="201">
        <f>'1'!AP20</f>
        <v>120.8</v>
      </c>
      <c r="AP46" s="201">
        <f>'1'!AQ20</f>
        <v>122.4</v>
      </c>
      <c r="AQ46" s="166">
        <f t="shared" si="2"/>
        <v>2.3874075952329869E-2</v>
      </c>
    </row>
    <row r="47" spans="1:43" s="38" customFormat="1" x14ac:dyDescent="0.25">
      <c r="A47" s="162" t="s">
        <v>17</v>
      </c>
      <c r="B47" s="89" t="s">
        <v>44</v>
      </c>
      <c r="C47" s="201">
        <f>'6'!C44</f>
        <v>2359.2723119002339</v>
      </c>
      <c r="D47" s="201">
        <f>'6'!D44</f>
        <v>2312.8521015684801</v>
      </c>
      <c r="E47" s="201">
        <f>'6'!E44</f>
        <v>2390.7878114194832</v>
      </c>
      <c r="F47" s="201">
        <f>'6'!F44</f>
        <v>2161.2534895219087</v>
      </c>
      <c r="G47" s="201">
        <f>'6'!G44</f>
        <v>2150.9459211435096</v>
      </c>
      <c r="H47" s="201">
        <f>'6'!H44</f>
        <v>2071.8809877218573</v>
      </c>
      <c r="I47" s="201">
        <f>'6'!I44</f>
        <v>1934.5784160487681</v>
      </c>
      <c r="J47" s="201">
        <f>'6'!J44</f>
        <v>1971.4262047742095</v>
      </c>
      <c r="K47" s="201">
        <f>'6'!K44</f>
        <v>1991.210973248358</v>
      </c>
      <c r="L47" s="201">
        <f>'6'!L44</f>
        <v>1937.2309888016091</v>
      </c>
      <c r="M47" s="201">
        <f>'6'!M44</f>
        <v>1906.5795350295134</v>
      </c>
      <c r="N47" s="201">
        <f>'6'!N44</f>
        <v>1865.7876274476607</v>
      </c>
      <c r="O47" s="166">
        <f t="shared" si="0"/>
        <v>3.3716800833766526E-2</v>
      </c>
      <c r="P47" s="77"/>
      <c r="Q47" s="201">
        <f>'6'!P44</f>
        <v>130998</v>
      </c>
      <c r="R47" s="201">
        <f>'6'!Q44</f>
        <v>133055</v>
      </c>
      <c r="S47" s="201">
        <f>'6'!R44</f>
        <v>138735</v>
      </c>
      <c r="T47" s="201">
        <f>'6'!S44</f>
        <v>144331</v>
      </c>
      <c r="U47" s="201">
        <f>'6'!T44</f>
        <v>146681</v>
      </c>
      <c r="V47" s="201">
        <f>'6'!U44</f>
        <v>151310</v>
      </c>
      <c r="W47" s="201">
        <f>'6'!V44</f>
        <v>157802</v>
      </c>
      <c r="X47" s="201">
        <f>'6'!W44</f>
        <v>167622</v>
      </c>
      <c r="Y47" s="201">
        <f>'6'!X44</f>
        <v>173485</v>
      </c>
      <c r="Z47" s="201">
        <f>'6'!Y44</f>
        <v>179938</v>
      </c>
      <c r="AA47" s="201">
        <f>'6'!Z44</f>
        <v>191863</v>
      </c>
      <c r="AB47" s="201">
        <f>'6'!AA44</f>
        <v>195965</v>
      </c>
      <c r="AC47" s="166">
        <f t="shared" si="1"/>
        <v>3.9004289446798499E-2</v>
      </c>
      <c r="AD47" s="77"/>
      <c r="AE47" s="201">
        <f>'1'!AF27</f>
        <v>197.6</v>
      </c>
      <c r="AF47" s="201">
        <f>'1'!AG27</f>
        <v>192.5</v>
      </c>
      <c r="AG47" s="201">
        <f>'1'!AH27</f>
        <v>193.6</v>
      </c>
      <c r="AH47" s="201">
        <f>'1'!AI27</f>
        <v>198</v>
      </c>
      <c r="AI47" s="201">
        <f>'1'!AJ27</f>
        <v>198.5</v>
      </c>
      <c r="AJ47" s="201">
        <f>'1'!AK27</f>
        <v>200.2</v>
      </c>
      <c r="AK47" s="201">
        <f>'1'!AL27</f>
        <v>203.1</v>
      </c>
      <c r="AL47" s="201">
        <f>'1'!AM27</f>
        <v>207.3</v>
      </c>
      <c r="AM47" s="201">
        <f>'1'!AN27</f>
        <v>211.7</v>
      </c>
      <c r="AN47" s="201">
        <f>'1'!AO27</f>
        <v>217.2</v>
      </c>
      <c r="AO47" s="201">
        <f>'1'!AP27</f>
        <v>223.7</v>
      </c>
      <c r="AP47" s="201">
        <f>'1'!AQ27</f>
        <v>222.9</v>
      </c>
      <c r="AQ47" s="166">
        <f t="shared" si="2"/>
        <v>4.3476564785737977E-2</v>
      </c>
    </row>
    <row r="48" spans="1:43" s="38" customFormat="1" x14ac:dyDescent="0.25">
      <c r="A48" s="164" t="s">
        <v>18</v>
      </c>
      <c r="B48" s="39" t="s">
        <v>59</v>
      </c>
      <c r="C48" s="201">
        <f>'6'!C45</f>
        <v>1801.0472197975737</v>
      </c>
      <c r="D48" s="201">
        <f>'6'!D45</f>
        <v>1790.1604852599585</v>
      </c>
      <c r="E48" s="201">
        <f>'6'!E45</f>
        <v>1849.4739428854889</v>
      </c>
      <c r="F48" s="201">
        <f>'6'!F45</f>
        <v>1721.8487274472748</v>
      </c>
      <c r="G48" s="201">
        <f>'6'!G45</f>
        <v>1664.7939010841792</v>
      </c>
      <c r="H48" s="201">
        <f>'6'!H45</f>
        <v>1658.2414475477597</v>
      </c>
      <c r="I48" s="201">
        <f>'6'!I45</f>
        <v>1616.599838565953</v>
      </c>
      <c r="J48" s="201">
        <f>'6'!J45</f>
        <v>1601.6052313136879</v>
      </c>
      <c r="K48" s="201">
        <f>'6'!K45</f>
        <v>1517.3765528975252</v>
      </c>
      <c r="L48" s="201">
        <f>'6'!L45</f>
        <v>1532.1640315179329</v>
      </c>
      <c r="M48" s="201">
        <f>'6'!M45</f>
        <v>1482.9493665448454</v>
      </c>
      <c r="N48" s="201">
        <f>'6'!N45</f>
        <v>1457.9947181152743</v>
      </c>
      <c r="O48" s="166">
        <f t="shared" si="0"/>
        <v>2.634754181247527E-2</v>
      </c>
      <c r="P48" s="77"/>
      <c r="Q48" s="201">
        <f>'6'!P45</f>
        <v>112174</v>
      </c>
      <c r="R48" s="201">
        <f>'6'!Q45</f>
        <v>102240</v>
      </c>
      <c r="S48" s="201">
        <f>'6'!R45</f>
        <v>108278</v>
      </c>
      <c r="T48" s="201">
        <f>'6'!S45</f>
        <v>115910</v>
      </c>
      <c r="U48" s="201">
        <f>'6'!T45</f>
        <v>115427</v>
      </c>
      <c r="V48" s="201">
        <f>'6'!U45</f>
        <v>116850</v>
      </c>
      <c r="W48" s="201">
        <f>'6'!V45</f>
        <v>122276</v>
      </c>
      <c r="X48" s="201">
        <f>'6'!W45</f>
        <v>129397</v>
      </c>
      <c r="Y48" s="201">
        <f>'6'!X45</f>
        <v>138160</v>
      </c>
      <c r="Z48" s="201">
        <f>'6'!Y45</f>
        <v>147265</v>
      </c>
      <c r="AA48" s="201">
        <f>'6'!Z45</f>
        <v>151028</v>
      </c>
      <c r="AB48" s="201">
        <f>'6'!AA45</f>
        <v>154927</v>
      </c>
      <c r="AC48" s="166">
        <f t="shared" si="1"/>
        <v>3.0836208257209965E-2</v>
      </c>
      <c r="AD48" s="77"/>
      <c r="AE48" s="201">
        <f>'1'!AF34</f>
        <v>172.4</v>
      </c>
      <c r="AF48" s="201">
        <f>'1'!AG34</f>
        <v>165</v>
      </c>
      <c r="AG48" s="201">
        <f>'1'!AH34</f>
        <v>167.6</v>
      </c>
      <c r="AH48" s="201">
        <f>'1'!AI34</f>
        <v>171.4</v>
      </c>
      <c r="AI48" s="201">
        <f>'1'!AJ34</f>
        <v>170.2</v>
      </c>
      <c r="AJ48" s="201">
        <f>'1'!AK34</f>
        <v>170</v>
      </c>
      <c r="AK48" s="201">
        <f>'1'!AL34</f>
        <v>173.9</v>
      </c>
      <c r="AL48" s="201">
        <f>'1'!AM34</f>
        <v>177.7</v>
      </c>
      <c r="AM48" s="201">
        <f>'1'!AN34</f>
        <v>180.7</v>
      </c>
      <c r="AN48" s="201">
        <f>'1'!AO34</f>
        <v>185.2</v>
      </c>
      <c r="AO48" s="201">
        <f>'1'!AP34</f>
        <v>188.2</v>
      </c>
      <c r="AP48" s="201">
        <f>'1'!AQ34</f>
        <v>186.7</v>
      </c>
      <c r="AQ48" s="166">
        <f t="shared" si="2"/>
        <v>3.6415767812908388E-2</v>
      </c>
    </row>
    <row r="49" spans="1:43" s="38" customFormat="1" x14ac:dyDescent="0.25">
      <c r="A49" s="164" t="s">
        <v>19</v>
      </c>
      <c r="B49" s="39" t="s">
        <v>60</v>
      </c>
      <c r="C49" s="201">
        <f>'6'!C46</f>
        <v>1021.7787428492281</v>
      </c>
      <c r="D49" s="201">
        <f>'6'!D46</f>
        <v>1001.6513020168063</v>
      </c>
      <c r="E49" s="201">
        <f>'6'!E46</f>
        <v>1032.5809761720177</v>
      </c>
      <c r="F49" s="201">
        <f>'6'!F46</f>
        <v>960.82065157671821</v>
      </c>
      <c r="G49" s="201">
        <f>'6'!G46</f>
        <v>925.50482790086778</v>
      </c>
      <c r="H49" s="201">
        <f>'6'!H46</f>
        <v>880.55803844195543</v>
      </c>
      <c r="I49" s="201">
        <f>'6'!I46</f>
        <v>857.18898053867883</v>
      </c>
      <c r="J49" s="201">
        <f>'6'!J46</f>
        <v>848.78289234605938</v>
      </c>
      <c r="K49" s="201">
        <f>'6'!K46</f>
        <v>833.82924338798091</v>
      </c>
      <c r="L49" s="201">
        <f>'6'!L46</f>
        <v>824.12072423431437</v>
      </c>
      <c r="M49" s="201">
        <f>'6'!M46</f>
        <v>804.05733471637632</v>
      </c>
      <c r="N49" s="201">
        <f>'6'!N46</f>
        <v>786.04274575166551</v>
      </c>
      <c r="O49" s="166">
        <f t="shared" si="0"/>
        <v>1.4204642755398135E-2</v>
      </c>
      <c r="P49" s="77"/>
      <c r="Q49" s="201">
        <f>'6'!P46</f>
        <v>63201</v>
      </c>
      <c r="R49" s="201">
        <f>'6'!Q46</f>
        <v>57151</v>
      </c>
      <c r="S49" s="201">
        <f>'6'!R46</f>
        <v>63453</v>
      </c>
      <c r="T49" s="201">
        <f>'6'!S46</f>
        <v>66349</v>
      </c>
      <c r="U49" s="201">
        <f>'6'!T46</f>
        <v>67180</v>
      </c>
      <c r="V49" s="201">
        <f>'6'!U46</f>
        <v>68831</v>
      </c>
      <c r="W49" s="201">
        <f>'6'!V46</f>
        <v>70983</v>
      </c>
      <c r="X49" s="201">
        <f>'6'!W46</f>
        <v>76554</v>
      </c>
      <c r="Y49" s="201">
        <f>'6'!X46</f>
        <v>80130</v>
      </c>
      <c r="Z49" s="201">
        <f>'6'!Y46</f>
        <v>84901</v>
      </c>
      <c r="AA49" s="201">
        <f>'6'!Z46</f>
        <v>90455</v>
      </c>
      <c r="AB49" s="201">
        <f>'6'!AA46</f>
        <v>89097</v>
      </c>
      <c r="AC49" s="166">
        <f t="shared" si="1"/>
        <v>1.7733601290237572E-2</v>
      </c>
      <c r="AD49" s="77"/>
      <c r="AE49" s="201">
        <f>'1'!AF41</f>
        <v>94.2</v>
      </c>
      <c r="AF49" s="201">
        <f>'1'!AG41</f>
        <v>89.7</v>
      </c>
      <c r="AG49" s="201">
        <f>'1'!AH41</f>
        <v>90.4</v>
      </c>
      <c r="AH49" s="201">
        <f>'1'!AI41</f>
        <v>91.3</v>
      </c>
      <c r="AI49" s="201">
        <f>'1'!AJ41</f>
        <v>91.2</v>
      </c>
      <c r="AJ49" s="201">
        <f>'1'!AK41</f>
        <v>91.2</v>
      </c>
      <c r="AK49" s="201">
        <f>'1'!AL41</f>
        <v>92.8</v>
      </c>
      <c r="AL49" s="201">
        <f>'1'!AM41</f>
        <v>94.8</v>
      </c>
      <c r="AM49" s="201">
        <f>'1'!AN41</f>
        <v>96.9</v>
      </c>
      <c r="AN49" s="201">
        <f>'1'!AO41</f>
        <v>100.4</v>
      </c>
      <c r="AO49" s="201">
        <f>'1'!AP41</f>
        <v>102.4</v>
      </c>
      <c r="AP49" s="201">
        <f>'1'!AQ41</f>
        <v>101.1</v>
      </c>
      <c r="AQ49" s="166">
        <f t="shared" si="2"/>
        <v>1.9719518617488153E-2</v>
      </c>
    </row>
    <row r="50" spans="1:43" s="38" customFormat="1" x14ac:dyDescent="0.25">
      <c r="A50" s="164" t="s">
        <v>20</v>
      </c>
      <c r="B50" s="39" t="s">
        <v>61</v>
      </c>
      <c r="C50" s="201">
        <f>'6'!C47</f>
        <v>1985.8316238881571</v>
      </c>
      <c r="D50" s="201">
        <f>'6'!D47</f>
        <v>1869.693612631932</v>
      </c>
      <c r="E50" s="201">
        <f>'6'!E47</f>
        <v>1980.4483894266393</v>
      </c>
      <c r="F50" s="201">
        <f>'6'!F47</f>
        <v>1932.057367533273</v>
      </c>
      <c r="G50" s="201">
        <f>'6'!G47</f>
        <v>1883.5069178755298</v>
      </c>
      <c r="H50" s="201">
        <f>'6'!H47</f>
        <v>1742.8878835223054</v>
      </c>
      <c r="I50" s="201">
        <f>'6'!I47</f>
        <v>1776.2709119996189</v>
      </c>
      <c r="J50" s="201">
        <f>'6'!J47</f>
        <v>1715.4672608282726</v>
      </c>
      <c r="K50" s="201">
        <f>'6'!K47</f>
        <v>1675.7606140245557</v>
      </c>
      <c r="L50" s="201">
        <f>'6'!L47</f>
        <v>1687.6552394848795</v>
      </c>
      <c r="M50" s="201">
        <f>'6'!M47</f>
        <v>1624.434317627155</v>
      </c>
      <c r="N50" s="201">
        <f>'6'!N47</f>
        <v>1400.4454963499202</v>
      </c>
      <c r="O50" s="166">
        <f t="shared" si="0"/>
        <v>2.5307565118528018E-2</v>
      </c>
      <c r="P50" s="77"/>
      <c r="Q50" s="201">
        <f>'6'!P47</f>
        <v>73241</v>
      </c>
      <c r="R50" s="201">
        <f>'6'!Q47</f>
        <v>66930</v>
      </c>
      <c r="S50" s="201">
        <f>'6'!R47</f>
        <v>73866</v>
      </c>
      <c r="T50" s="201">
        <f>'6'!S47</f>
        <v>75295</v>
      </c>
      <c r="U50" s="201">
        <f>'6'!T47</f>
        <v>72791</v>
      </c>
      <c r="V50" s="201">
        <f>'6'!U47</f>
        <v>74300</v>
      </c>
      <c r="W50" s="201">
        <f>'6'!V47</f>
        <v>76077</v>
      </c>
      <c r="X50" s="201">
        <f>'6'!W47</f>
        <v>79691</v>
      </c>
      <c r="Y50" s="201">
        <f>'6'!X47</f>
        <v>82225</v>
      </c>
      <c r="Z50" s="201">
        <f>'6'!Y47</f>
        <v>85114</v>
      </c>
      <c r="AA50" s="201">
        <f>'6'!Z47</f>
        <v>88375</v>
      </c>
      <c r="AB50" s="201">
        <f>'6'!AA47</f>
        <v>89749</v>
      </c>
      <c r="AC50" s="166">
        <f t="shared" si="1"/>
        <v>1.7863373426687004E-2</v>
      </c>
      <c r="AD50" s="77"/>
      <c r="AE50" s="201">
        <f>'1'!AF48</f>
        <v>107.4</v>
      </c>
      <c r="AF50" s="201">
        <f>'1'!AG48</f>
        <v>104.1</v>
      </c>
      <c r="AG50" s="201">
        <f>'1'!AH48</f>
        <v>104</v>
      </c>
      <c r="AH50" s="201">
        <f>'1'!AI48</f>
        <v>102.9</v>
      </c>
      <c r="AI50" s="201">
        <f>'1'!AJ48</f>
        <v>103</v>
      </c>
      <c r="AJ50" s="201">
        <f>'1'!AK48</f>
        <v>103.3</v>
      </c>
      <c r="AK50" s="201">
        <f>'1'!AL48</f>
        <v>104.2</v>
      </c>
      <c r="AL50" s="201">
        <f>'1'!AM48</f>
        <v>105.2</v>
      </c>
      <c r="AM50" s="201">
        <f>'1'!AN48</f>
        <v>107.2</v>
      </c>
      <c r="AN50" s="201">
        <f>'1'!AO48</f>
        <v>107.6</v>
      </c>
      <c r="AO50" s="201">
        <f>'1'!AP48</f>
        <v>108.3</v>
      </c>
      <c r="AP50" s="201">
        <f>'1'!AQ48</f>
        <v>109.7</v>
      </c>
      <c r="AQ50" s="166">
        <f t="shared" si="2"/>
        <v>2.1396945522635512E-2</v>
      </c>
    </row>
    <row r="51" spans="1:43" s="38" customFormat="1" x14ac:dyDescent="0.25">
      <c r="A51" s="164" t="s">
        <v>21</v>
      </c>
      <c r="B51" s="39" t="s">
        <v>62</v>
      </c>
      <c r="C51" s="201">
        <f>'6'!C48</f>
        <v>2781.6984335628072</v>
      </c>
      <c r="D51" s="201">
        <f>'6'!D48</f>
        <v>2463.2641995437821</v>
      </c>
      <c r="E51" s="201">
        <f>'6'!E48</f>
        <v>2698.7898640573831</v>
      </c>
      <c r="F51" s="201">
        <f>'6'!F48</f>
        <v>2770.6554771954193</v>
      </c>
      <c r="G51" s="201">
        <f>'6'!G48</f>
        <v>2893.7669521545909</v>
      </c>
      <c r="H51" s="201">
        <f>'6'!H48</f>
        <v>2745.6042142474284</v>
      </c>
      <c r="I51" s="201">
        <f>'6'!I48</f>
        <v>2731.6355734180888</v>
      </c>
      <c r="J51" s="201">
        <f>'6'!J48</f>
        <v>3014.3290451717876</v>
      </c>
      <c r="K51" s="201">
        <f>'6'!K48</f>
        <v>2885.4598261582382</v>
      </c>
      <c r="L51" s="201">
        <f>'6'!L48</f>
        <v>2796.129701628015</v>
      </c>
      <c r="M51" s="201">
        <f>'6'!M48</f>
        <v>2928.8109654136997</v>
      </c>
      <c r="N51" s="201">
        <f>'6'!N48</f>
        <v>2542.3599799026047</v>
      </c>
      <c r="O51" s="166">
        <f t="shared" si="0"/>
        <v>4.5943195157413179E-2</v>
      </c>
      <c r="P51" s="77"/>
      <c r="Q51" s="201">
        <f>'6'!P48</f>
        <v>15423</v>
      </c>
      <c r="R51" s="201">
        <f>'6'!Q48</f>
        <v>15471</v>
      </c>
      <c r="S51" s="201">
        <f>'6'!R48</f>
        <v>16296</v>
      </c>
      <c r="T51" s="201">
        <f>'6'!S48</f>
        <v>17468</v>
      </c>
      <c r="U51" s="201">
        <f>'6'!T48</f>
        <v>17382</v>
      </c>
      <c r="V51" s="201">
        <f>'6'!U48</f>
        <v>17869</v>
      </c>
      <c r="W51" s="201">
        <f>'6'!V48</f>
        <v>18303</v>
      </c>
      <c r="X51" s="201">
        <f>'6'!W48</f>
        <v>19059</v>
      </c>
      <c r="Y51" s="201">
        <f>'6'!X48</f>
        <v>19319</v>
      </c>
      <c r="Z51" s="201">
        <f>'6'!Y48</f>
        <v>20192</v>
      </c>
      <c r="AA51" s="201">
        <f>'6'!Z48</f>
        <v>20444</v>
      </c>
      <c r="AB51" s="201">
        <f>'6'!AA48</f>
        <v>21860</v>
      </c>
      <c r="AC51" s="166">
        <f t="shared" si="1"/>
        <v>4.3509492373996128E-3</v>
      </c>
      <c r="AD51" s="77"/>
      <c r="AE51" s="201">
        <f>'1'!AF55</f>
        <v>28.5</v>
      </c>
      <c r="AF51" s="201">
        <f>'1'!AG55</f>
        <v>28.9</v>
      </c>
      <c r="AG51" s="201">
        <f>'1'!AH55</f>
        <v>28.4</v>
      </c>
      <c r="AH51" s="201">
        <f>'1'!AI55</f>
        <v>28.9</v>
      </c>
      <c r="AI51" s="201">
        <f>'1'!AJ55</f>
        <v>29.1</v>
      </c>
      <c r="AJ51" s="201">
        <f>'1'!AK55</f>
        <v>29.3</v>
      </c>
      <c r="AK51" s="201">
        <f>'1'!AL55</f>
        <v>30</v>
      </c>
      <c r="AL51" s="201">
        <f>'1'!AM55</f>
        <v>29.7</v>
      </c>
      <c r="AM51" s="201">
        <f>'1'!AN55</f>
        <v>30.1</v>
      </c>
      <c r="AN51" s="201">
        <f>'1'!AO55</f>
        <v>30.7</v>
      </c>
      <c r="AO51" s="201">
        <f>'1'!AP55</f>
        <v>30.7</v>
      </c>
      <c r="AP51" s="201">
        <f>'1'!AQ55</f>
        <v>30.4</v>
      </c>
      <c r="AQ51" s="166">
        <f t="shared" si="2"/>
        <v>5.9295090600557845E-3</v>
      </c>
    </row>
    <row r="52" spans="1:43" s="38" customFormat="1" x14ac:dyDescent="0.25">
      <c r="A52" s="164" t="s">
        <v>22</v>
      </c>
      <c r="B52" s="39" t="s">
        <v>63</v>
      </c>
      <c r="C52" s="201">
        <f>'6'!C49</f>
        <v>847.84497010449991</v>
      </c>
      <c r="D52" s="201">
        <f>'6'!D49</f>
        <v>857.56932605041334</v>
      </c>
      <c r="E52" s="201">
        <f>'6'!E49</f>
        <v>913.05573275947472</v>
      </c>
      <c r="F52" s="201">
        <f>'6'!F49</f>
        <v>734.93664902411479</v>
      </c>
      <c r="G52" s="201">
        <f>'6'!G49</f>
        <v>716.71385837636217</v>
      </c>
      <c r="H52" s="201">
        <f>'6'!H49</f>
        <v>665.49548088061465</v>
      </c>
      <c r="I52" s="201">
        <f>'6'!I49</f>
        <v>625.91255002510502</v>
      </c>
      <c r="J52" s="201">
        <f>'6'!J49</f>
        <v>629.63895231084609</v>
      </c>
      <c r="K52" s="201">
        <f>'6'!K49</f>
        <v>611.75230820062802</v>
      </c>
      <c r="L52" s="201">
        <f>'6'!L49</f>
        <v>589.05650975133835</v>
      </c>
      <c r="M52" s="201">
        <f>'6'!M49</f>
        <v>599.08303945656201</v>
      </c>
      <c r="N52" s="201">
        <f>'6'!N49</f>
        <v>555.41224790499848</v>
      </c>
      <c r="O52" s="166">
        <f t="shared" si="0"/>
        <v>1.0036900163640257E-2</v>
      </c>
      <c r="P52" s="77"/>
      <c r="Q52" s="201">
        <f>'6'!P49</f>
        <v>48093</v>
      </c>
      <c r="R52" s="201">
        <f>'6'!Q49</f>
        <v>45103</v>
      </c>
      <c r="S52" s="201">
        <f>'6'!R49</f>
        <v>47007</v>
      </c>
      <c r="T52" s="201">
        <f>'6'!S49</f>
        <v>46732</v>
      </c>
      <c r="U52" s="201">
        <f>'6'!T49</f>
        <v>45835</v>
      </c>
      <c r="V52" s="201">
        <f>'6'!U49</f>
        <v>47265</v>
      </c>
      <c r="W52" s="201">
        <f>'6'!V49</f>
        <v>48564</v>
      </c>
      <c r="X52" s="201">
        <f>'6'!W49</f>
        <v>53392</v>
      </c>
      <c r="Y52" s="201">
        <f>'6'!X49</f>
        <v>53644</v>
      </c>
      <c r="Z52" s="201">
        <f>'6'!Y49</f>
        <v>54263</v>
      </c>
      <c r="AA52" s="201">
        <f>'6'!Z49</f>
        <v>60562</v>
      </c>
      <c r="AB52" s="201">
        <f>'6'!AA49</f>
        <v>60382</v>
      </c>
      <c r="AC52" s="166">
        <f t="shared" si="1"/>
        <v>1.2018253286947092E-2</v>
      </c>
      <c r="AD52" s="77"/>
      <c r="AE52" s="201">
        <f>'1'!AF62</f>
        <v>70</v>
      </c>
      <c r="AF52" s="201">
        <f>'1'!AG62</f>
        <v>67.7</v>
      </c>
      <c r="AG52" s="201">
        <f>'1'!AH62</f>
        <v>69.099999999999994</v>
      </c>
      <c r="AH52" s="201">
        <f>'1'!AI62</f>
        <v>68.400000000000006</v>
      </c>
      <c r="AI52" s="201">
        <f>'1'!AJ62</f>
        <v>67.900000000000006</v>
      </c>
      <c r="AJ52" s="201">
        <f>'1'!AK62</f>
        <v>70.099999999999994</v>
      </c>
      <c r="AK52" s="201">
        <f>'1'!AL62</f>
        <v>68.7</v>
      </c>
      <c r="AL52" s="201">
        <f>'1'!AM62</f>
        <v>67.599999999999994</v>
      </c>
      <c r="AM52" s="201">
        <f>'1'!AN62</f>
        <v>71.400000000000006</v>
      </c>
      <c r="AN52" s="201">
        <f>'1'!AO62</f>
        <v>72</v>
      </c>
      <c r="AO52" s="201">
        <f>'1'!AP62</f>
        <v>71.5</v>
      </c>
      <c r="AP52" s="201">
        <f>'1'!AQ62</f>
        <v>71.400000000000006</v>
      </c>
      <c r="AQ52" s="166">
        <f t="shared" si="2"/>
        <v>1.3926544305525758E-2</v>
      </c>
    </row>
    <row r="53" spans="1:43" s="38" customFormat="1" x14ac:dyDescent="0.25">
      <c r="A53" s="164" t="s">
        <v>23</v>
      </c>
      <c r="B53" s="39" t="s">
        <v>64</v>
      </c>
      <c r="C53" s="201">
        <f>'6'!C50</f>
        <v>7066.6924558177416</v>
      </c>
      <c r="D53" s="201">
        <f>'6'!D50</f>
        <v>7199.2685342328532</v>
      </c>
      <c r="E53" s="201">
        <f>'6'!E50</f>
        <v>8182.7994140989276</v>
      </c>
      <c r="F53" s="201">
        <f>'6'!F50</f>
        <v>3201.4992418549741</v>
      </c>
      <c r="G53" s="201">
        <f>'6'!G50</f>
        <v>6794.9139609677077</v>
      </c>
      <c r="H53" s="201">
        <f>'6'!H50</f>
        <v>6799.7283942040294</v>
      </c>
      <c r="I53" s="201">
        <f>'6'!I50</f>
        <v>6420.08233201445</v>
      </c>
      <c r="J53" s="201">
        <f>'6'!J50</f>
        <v>6608.762558981648</v>
      </c>
      <c r="K53" s="201">
        <f>'6'!K50</f>
        <v>6169.0631643890883</v>
      </c>
      <c r="L53" s="201">
        <f>'6'!L50</f>
        <v>5822.8033853205488</v>
      </c>
      <c r="M53" s="201">
        <f>'6'!M50</f>
        <v>5563.6236037298622</v>
      </c>
      <c r="N53" s="201">
        <f>'6'!N50</f>
        <v>5574.6970943452516</v>
      </c>
      <c r="O53" s="166">
        <f t="shared" si="0"/>
        <v>0.10074080719237084</v>
      </c>
      <c r="P53" s="77"/>
      <c r="Q53" s="201">
        <f>'6'!P50</f>
        <v>393394</v>
      </c>
      <c r="R53" s="201">
        <f>'6'!Q50</f>
        <v>380118</v>
      </c>
      <c r="S53" s="201">
        <f>'6'!R50</f>
        <v>412784</v>
      </c>
      <c r="T53" s="201">
        <f>'6'!S50</f>
        <v>424619</v>
      </c>
      <c r="U53" s="201">
        <f>'6'!T50</f>
        <v>426268</v>
      </c>
      <c r="V53" s="201">
        <f>'6'!U50</f>
        <v>437323</v>
      </c>
      <c r="W53" s="201">
        <f>'6'!V50</f>
        <v>460062</v>
      </c>
      <c r="X53" s="201">
        <f>'6'!W50</f>
        <v>486127</v>
      </c>
      <c r="Y53" s="201">
        <f>'6'!X50</f>
        <v>503233</v>
      </c>
      <c r="Z53" s="201">
        <f>'6'!Y50</f>
        <v>537856</v>
      </c>
      <c r="AA53" s="201">
        <f>'6'!Z50</f>
        <v>553305</v>
      </c>
      <c r="AB53" s="201">
        <f>'6'!AA50</f>
        <v>576212</v>
      </c>
      <c r="AC53" s="166">
        <f t="shared" si="1"/>
        <v>0.11468751884631774</v>
      </c>
      <c r="AD53" s="77"/>
      <c r="AE53" s="201">
        <f>'1'!AF69</f>
        <v>562.79999999999995</v>
      </c>
      <c r="AF53" s="201">
        <f>'1'!AG69</f>
        <v>552.4</v>
      </c>
      <c r="AG53" s="201">
        <f>'1'!AH69</f>
        <v>558.70000000000005</v>
      </c>
      <c r="AH53" s="201">
        <f>'1'!AI69</f>
        <v>572.79999999999995</v>
      </c>
      <c r="AI53" s="201">
        <f>'1'!AJ69</f>
        <v>573.9</v>
      </c>
      <c r="AJ53" s="201">
        <f>'1'!AK69</f>
        <v>576.29999999999995</v>
      </c>
      <c r="AK53" s="201">
        <f>'1'!AL69</f>
        <v>588.20000000000005</v>
      </c>
      <c r="AL53" s="201">
        <f>'1'!AM69</f>
        <v>596.9</v>
      </c>
      <c r="AM53" s="201">
        <f>'1'!AN69</f>
        <v>606.9</v>
      </c>
      <c r="AN53" s="201">
        <f>'1'!AO69</f>
        <v>621.20000000000005</v>
      </c>
      <c r="AO53" s="201">
        <f>'1'!AP69</f>
        <v>629.20000000000005</v>
      </c>
      <c r="AP53" s="201">
        <f>'1'!AQ69</f>
        <v>635.70000000000005</v>
      </c>
      <c r="AQ53" s="166">
        <f t="shared" si="2"/>
        <v>0.12399305623281127</v>
      </c>
    </row>
    <row r="54" spans="1:43" s="38" customFormat="1" x14ac:dyDescent="0.25">
      <c r="A54" s="164" t="s">
        <v>24</v>
      </c>
      <c r="B54" s="39" t="s">
        <v>65</v>
      </c>
      <c r="C54" s="201">
        <f>'6'!C51</f>
        <v>1836.6891718425986</v>
      </c>
      <c r="D54" s="201">
        <f>'6'!D51</f>
        <v>1752.834791797673</v>
      </c>
      <c r="E54" s="201">
        <f>'6'!E51</f>
        <v>1778.7462771623568</v>
      </c>
      <c r="F54" s="201">
        <f>'6'!F51</f>
        <v>1689.2768888353062</v>
      </c>
      <c r="G54" s="201">
        <f>'6'!G51</f>
        <v>1586.5988189387645</v>
      </c>
      <c r="H54" s="201">
        <f>'6'!H51</f>
        <v>1403.5344563673652</v>
      </c>
      <c r="I54" s="201">
        <f>'6'!I51</f>
        <v>1417.3878276476489</v>
      </c>
      <c r="J54" s="201">
        <f>'6'!J51</f>
        <v>1398.1314110580088</v>
      </c>
      <c r="K54" s="201">
        <f>'6'!K51</f>
        <v>1367.564318816821</v>
      </c>
      <c r="L54" s="201">
        <f>'6'!L51</f>
        <v>1352.5153822326251</v>
      </c>
      <c r="M54" s="201">
        <f>'6'!M51</f>
        <v>1297.3848555207462</v>
      </c>
      <c r="N54" s="201">
        <f>'6'!N51</f>
        <v>1304.4571041481263</v>
      </c>
      <c r="O54" s="166">
        <f t="shared" si="0"/>
        <v>2.357295103136705E-2</v>
      </c>
      <c r="P54" s="77"/>
      <c r="Q54" s="201">
        <f>'6'!P51</f>
        <v>92916</v>
      </c>
      <c r="R54" s="201">
        <f>'6'!Q51</f>
        <v>87763</v>
      </c>
      <c r="S54" s="201">
        <f>'6'!R51</f>
        <v>97265</v>
      </c>
      <c r="T54" s="201">
        <f>'6'!S51</f>
        <v>98391</v>
      </c>
      <c r="U54" s="201">
        <f>'6'!T51</f>
        <v>96119</v>
      </c>
      <c r="V54" s="201">
        <f>'6'!U51</f>
        <v>99316</v>
      </c>
      <c r="W54" s="201">
        <f>'6'!V51</f>
        <v>100570</v>
      </c>
      <c r="X54" s="201">
        <f>'6'!W51</f>
        <v>103323</v>
      </c>
      <c r="Y54" s="201">
        <f>'6'!X51</f>
        <v>110660</v>
      </c>
      <c r="Z54" s="201">
        <f>'6'!Y51</f>
        <v>115057</v>
      </c>
      <c r="AA54" s="201">
        <f>'6'!Z51</f>
        <v>121335</v>
      </c>
      <c r="AB54" s="201">
        <f>'6'!AA51</f>
        <v>124738</v>
      </c>
      <c r="AC54" s="166">
        <f t="shared" si="1"/>
        <v>2.4827479687774608E-2</v>
      </c>
      <c r="AD54" s="77"/>
      <c r="AE54" s="201">
        <f>'1'!AF76</f>
        <v>131.9</v>
      </c>
      <c r="AF54" s="201">
        <f>'1'!AG76</f>
        <v>130.6</v>
      </c>
      <c r="AG54" s="201">
        <f>'1'!AH76</f>
        <v>132.19999999999999</v>
      </c>
      <c r="AH54" s="201">
        <f>'1'!AI76</f>
        <v>136.6</v>
      </c>
      <c r="AI54" s="201">
        <f>'1'!AJ76</f>
        <v>137.9</v>
      </c>
      <c r="AJ54" s="201">
        <f>'1'!AK76</f>
        <v>137.9</v>
      </c>
      <c r="AK54" s="201">
        <f>'1'!AL76</f>
        <v>140.4</v>
      </c>
      <c r="AL54" s="201">
        <f>'1'!AM76</f>
        <v>140.69999999999999</v>
      </c>
      <c r="AM54" s="201">
        <f>'1'!AN76</f>
        <v>142.5</v>
      </c>
      <c r="AN54" s="201">
        <f>'1'!AO76</f>
        <v>145.69999999999999</v>
      </c>
      <c r="AO54" s="201">
        <f>'1'!AP76</f>
        <v>147.69999999999999</v>
      </c>
      <c r="AP54" s="201">
        <f>'1'!AQ76</f>
        <v>149.4</v>
      </c>
      <c r="AQ54" s="166">
        <f t="shared" si="2"/>
        <v>2.9140416235932047E-2</v>
      </c>
    </row>
    <row r="55" spans="1:43" s="38" customFormat="1" x14ac:dyDescent="0.25">
      <c r="A55" s="164" t="s">
        <v>25</v>
      </c>
      <c r="B55" s="39" t="s">
        <v>66</v>
      </c>
      <c r="C55" s="201">
        <f>'6'!C52</f>
        <v>13996.682289776394</v>
      </c>
      <c r="D55" s="201">
        <f>'6'!D52</f>
        <v>13224.412711445582</v>
      </c>
      <c r="E55" s="201">
        <f>'6'!E52</f>
        <v>14002.032462708736</v>
      </c>
      <c r="F55" s="201">
        <f>'6'!F52</f>
        <v>12336.469185354481</v>
      </c>
      <c r="G55" s="201">
        <f>'6'!G52</f>
        <v>11588.00968757808</v>
      </c>
      <c r="H55" s="201">
        <f>'6'!H52</f>
        <v>11407.481310717183</v>
      </c>
      <c r="I55" s="201">
        <f>'6'!I52</f>
        <v>11252.067249158121</v>
      </c>
      <c r="J55" s="201">
        <f>'6'!J52</f>
        <v>11833.161933627973</v>
      </c>
      <c r="K55" s="201">
        <f>'6'!K52</f>
        <v>12163.510619118893</v>
      </c>
      <c r="L55" s="201">
        <f>'6'!L52</f>
        <v>11667.006176154813</v>
      </c>
      <c r="M55" s="201">
        <f>'6'!M52</f>
        <v>11485.625747991855</v>
      </c>
      <c r="N55" s="201">
        <f>'6'!N52</f>
        <v>11088.318565361749</v>
      </c>
      <c r="O55" s="166">
        <f t="shared" si="0"/>
        <v>0.20037791179968875</v>
      </c>
      <c r="P55" s="77"/>
      <c r="Q55" s="201">
        <f>'6'!P52</f>
        <v>571191</v>
      </c>
      <c r="R55" s="201">
        <f>'6'!Q52</f>
        <v>549834</v>
      </c>
      <c r="S55" s="201">
        <f>'6'!R52</f>
        <v>581577</v>
      </c>
      <c r="T55" s="201">
        <f>'6'!S52</f>
        <v>611506</v>
      </c>
      <c r="U55" s="201">
        <f>'6'!T52</f>
        <v>611083</v>
      </c>
      <c r="V55" s="201">
        <f>'6'!U52</f>
        <v>627363</v>
      </c>
      <c r="W55" s="201">
        <f>'6'!V52</f>
        <v>660654</v>
      </c>
      <c r="X55" s="201">
        <f>'6'!W52</f>
        <v>724082</v>
      </c>
      <c r="Y55" s="201">
        <f>'6'!X52</f>
        <v>751117</v>
      </c>
      <c r="Z55" s="201">
        <f>'6'!Y52</f>
        <v>794167</v>
      </c>
      <c r="AA55" s="201">
        <f>'6'!Z52</f>
        <v>814013</v>
      </c>
      <c r="AB55" s="201">
        <f>'6'!AA52</f>
        <v>843098</v>
      </c>
      <c r="AC55" s="166">
        <f t="shared" si="1"/>
        <v>0.16780771272429731</v>
      </c>
      <c r="AD55" s="77"/>
      <c r="AE55" s="201">
        <f>'1'!AF83</f>
        <v>782.5</v>
      </c>
      <c r="AF55" s="201">
        <f>'1'!AG83</f>
        <v>760.1</v>
      </c>
      <c r="AG55" s="201">
        <f>'1'!AH83</f>
        <v>761.9</v>
      </c>
      <c r="AH55" s="201">
        <f>'1'!AI83</f>
        <v>781.1</v>
      </c>
      <c r="AI55" s="201">
        <f>'1'!AJ83</f>
        <v>785.7</v>
      </c>
      <c r="AJ55" s="201">
        <f>'1'!AK83</f>
        <v>790.1</v>
      </c>
      <c r="AK55" s="201">
        <f>'1'!AL83</f>
        <v>802.8</v>
      </c>
      <c r="AL55" s="201">
        <f>'1'!AM83</f>
        <v>817.8</v>
      </c>
      <c r="AM55" s="201">
        <f>'1'!AN83</f>
        <v>837.2</v>
      </c>
      <c r="AN55" s="201">
        <f>'1'!AO83</f>
        <v>864.7</v>
      </c>
      <c r="AO55" s="201">
        <f>'1'!AP83</f>
        <v>880.9</v>
      </c>
      <c r="AP55" s="201">
        <f>'1'!AQ83</f>
        <v>884.7</v>
      </c>
      <c r="AQ55" s="166">
        <f t="shared" si="2"/>
        <v>0.17256041662603136</v>
      </c>
    </row>
    <row r="56" spans="1:43" s="38" customFormat="1" x14ac:dyDescent="0.25">
      <c r="A56" s="164" t="s">
        <v>26</v>
      </c>
      <c r="B56" s="39" t="s">
        <v>67</v>
      </c>
      <c r="C56" s="201">
        <f>'6'!C53</f>
        <v>1572.0541879318023</v>
      </c>
      <c r="D56" s="201">
        <f>'6'!D53</f>
        <v>1524.3107196051008</v>
      </c>
      <c r="E56" s="201">
        <f>'6'!E53</f>
        <v>1610.8073097338217</v>
      </c>
      <c r="F56" s="201">
        <f>'6'!F53</f>
        <v>1494.5014285244658</v>
      </c>
      <c r="G56" s="201">
        <f>'6'!G53</f>
        <v>1404.9638134119355</v>
      </c>
      <c r="H56" s="201">
        <f>'6'!H53</f>
        <v>1310.5692648781842</v>
      </c>
      <c r="I56" s="201">
        <f>'6'!I53</f>
        <v>1281.5006120058288</v>
      </c>
      <c r="J56" s="201">
        <f>'6'!J53</f>
        <v>1283.9200295512219</v>
      </c>
      <c r="K56" s="201">
        <f>'6'!K53</f>
        <v>1260.9104060677721</v>
      </c>
      <c r="L56" s="201">
        <f>'6'!L53</f>
        <v>1283.2056371985861</v>
      </c>
      <c r="M56" s="201">
        <f>'6'!M53</f>
        <v>1306.8777743361338</v>
      </c>
      <c r="N56" s="201">
        <f>'6'!N53</f>
        <v>1277.2455606308808</v>
      </c>
      <c r="O56" s="166">
        <f t="shared" si="0"/>
        <v>2.3081209002610313E-2</v>
      </c>
      <c r="P56" s="77"/>
      <c r="Q56" s="201">
        <f>'6'!P53</f>
        <v>79317</v>
      </c>
      <c r="R56" s="201">
        <f>'6'!Q53</f>
        <v>73487</v>
      </c>
      <c r="S56" s="201">
        <f>'6'!R53</f>
        <v>81328</v>
      </c>
      <c r="T56" s="201">
        <f>'6'!S53</f>
        <v>84127</v>
      </c>
      <c r="U56" s="201">
        <f>'6'!T53</f>
        <v>85326</v>
      </c>
      <c r="V56" s="201">
        <f>'6'!U53</f>
        <v>86012</v>
      </c>
      <c r="W56" s="201">
        <f>'6'!V53</f>
        <v>87279</v>
      </c>
      <c r="X56" s="201">
        <f>'6'!W53</f>
        <v>91285</v>
      </c>
      <c r="Y56" s="201">
        <f>'6'!X53</f>
        <v>95810</v>
      </c>
      <c r="Z56" s="201">
        <f>'6'!Y53</f>
        <v>101664</v>
      </c>
      <c r="AA56" s="201">
        <f>'6'!Z53</f>
        <v>105523</v>
      </c>
      <c r="AB56" s="201">
        <f>'6'!AA53</f>
        <v>107549</v>
      </c>
      <c r="AC56" s="166">
        <f t="shared" si="1"/>
        <v>2.1406232366564089E-2</v>
      </c>
      <c r="AD56" s="77"/>
      <c r="AE56" s="201">
        <f>'1'!AF90</f>
        <v>117.3</v>
      </c>
      <c r="AF56" s="201">
        <f>'1'!AG90</f>
        <v>111.1</v>
      </c>
      <c r="AG56" s="201">
        <f>'1'!AH90</f>
        <v>112.8</v>
      </c>
      <c r="AH56" s="201">
        <f>'1'!AI90</f>
        <v>116</v>
      </c>
      <c r="AI56" s="201">
        <f>'1'!AJ90</f>
        <v>114.6</v>
      </c>
      <c r="AJ56" s="201">
        <f>'1'!AK90</f>
        <v>116.3</v>
      </c>
      <c r="AK56" s="201">
        <f>'1'!AL90</f>
        <v>115.4</v>
      </c>
      <c r="AL56" s="201">
        <f>'1'!AM90</f>
        <v>117.1</v>
      </c>
      <c r="AM56" s="201">
        <f>'1'!AN90</f>
        <v>118.9</v>
      </c>
      <c r="AN56" s="201">
        <f>'1'!AO90</f>
        <v>120.9</v>
      </c>
      <c r="AO56" s="201">
        <f>'1'!AP90</f>
        <v>124.1</v>
      </c>
      <c r="AP56" s="201">
        <f>'1'!AQ90</f>
        <v>123.9</v>
      </c>
      <c r="AQ56" s="166">
        <f t="shared" si="2"/>
        <v>2.4166650412529991E-2</v>
      </c>
    </row>
    <row r="57" spans="1:43" s="38" customFormat="1" x14ac:dyDescent="0.25">
      <c r="A57" s="164" t="s">
        <v>27</v>
      </c>
      <c r="B57" s="39" t="s">
        <v>68</v>
      </c>
      <c r="C57" s="201">
        <f>'6'!C54</f>
        <v>1864.9529799178533</v>
      </c>
      <c r="D57" s="201">
        <f>'6'!D54</f>
        <v>1896.3376390828521</v>
      </c>
      <c r="E57" s="201">
        <f>'6'!E54</f>
        <v>1951.8305746777392</v>
      </c>
      <c r="F57" s="201">
        <f>'6'!F54</f>
        <v>1819.7137161967394</v>
      </c>
      <c r="G57" s="201">
        <f>'6'!G54</f>
        <v>1835.6245471498955</v>
      </c>
      <c r="H57" s="201">
        <f>'6'!H54</f>
        <v>1778.5163519087673</v>
      </c>
      <c r="I57" s="201">
        <f>'6'!I54</f>
        <v>1642.32091981445</v>
      </c>
      <c r="J57" s="201">
        <f>'6'!J54</f>
        <v>1588.2977894619385</v>
      </c>
      <c r="K57" s="201">
        <f>'6'!K54</f>
        <v>1734.7199743938788</v>
      </c>
      <c r="L57" s="201">
        <f>'6'!L54</f>
        <v>1730.0491329274455</v>
      </c>
      <c r="M57" s="201">
        <f>'6'!M54</f>
        <v>1698.5002480359599</v>
      </c>
      <c r="N57" s="201">
        <f>'6'!N54</f>
        <v>1555.0800381307586</v>
      </c>
      <c r="O57" s="166">
        <f t="shared" si="0"/>
        <v>2.8101978571884213E-2</v>
      </c>
      <c r="P57" s="77"/>
      <c r="Q57" s="201">
        <f>'6'!P54</f>
        <v>86635</v>
      </c>
      <c r="R57" s="201">
        <f>'6'!Q54</f>
        <v>83516</v>
      </c>
      <c r="S57" s="201">
        <f>'6'!R54</f>
        <v>90617</v>
      </c>
      <c r="T57" s="201">
        <f>'6'!S54</f>
        <v>95574</v>
      </c>
      <c r="U57" s="201">
        <f>'6'!T54</f>
        <v>98531</v>
      </c>
      <c r="V57" s="201">
        <f>'6'!U54</f>
        <v>96292</v>
      </c>
      <c r="W57" s="201">
        <f>'6'!V54</f>
        <v>99552</v>
      </c>
      <c r="X57" s="201">
        <f>'6'!W54</f>
        <v>104794</v>
      </c>
      <c r="Y57" s="201">
        <f>'6'!X54</f>
        <v>112404</v>
      </c>
      <c r="Z57" s="201">
        <f>'6'!Y54</f>
        <v>120062</v>
      </c>
      <c r="AA57" s="201">
        <f>'6'!Z54</f>
        <v>123335</v>
      </c>
      <c r="AB57" s="201">
        <f>'6'!AA54</f>
        <v>126399</v>
      </c>
      <c r="AC57" s="166">
        <f t="shared" si="1"/>
        <v>2.5158080176490107E-2</v>
      </c>
      <c r="AD57" s="77"/>
      <c r="AE57" s="201">
        <f>'1'!AF98</f>
        <v>131.30000000000001</v>
      </c>
      <c r="AF57" s="201">
        <f>'1'!AG98</f>
        <v>127.4</v>
      </c>
      <c r="AG57" s="201">
        <f>'1'!AH98</f>
        <v>128.80000000000001</v>
      </c>
      <c r="AH57" s="201">
        <f>'1'!AI98</f>
        <v>130.30000000000001</v>
      </c>
      <c r="AI57" s="201">
        <f>'1'!AJ98</f>
        <v>130.69999999999999</v>
      </c>
      <c r="AJ57" s="201">
        <f>'1'!AK98</f>
        <v>130</v>
      </c>
      <c r="AK57" s="201">
        <f>'1'!AL98</f>
        <v>132.9</v>
      </c>
      <c r="AL57" s="201">
        <f>'1'!AM98</f>
        <v>137.69999999999999</v>
      </c>
      <c r="AM57" s="201">
        <f>'1'!AN98</f>
        <v>139.19999999999999</v>
      </c>
      <c r="AN57" s="201">
        <f>'1'!AO98</f>
        <v>142.80000000000001</v>
      </c>
      <c r="AO57" s="201">
        <f>'1'!AP98</f>
        <v>145.4</v>
      </c>
      <c r="AP57" s="201">
        <f>'1'!AQ98</f>
        <v>142.1</v>
      </c>
      <c r="AQ57" s="166">
        <f t="shared" si="2"/>
        <v>2.7716553862958123E-2</v>
      </c>
    </row>
    <row r="58" spans="1:43" s="38" customFormat="1" x14ac:dyDescent="0.25">
      <c r="A58" s="164" t="s">
        <v>28</v>
      </c>
      <c r="B58" s="39" t="s">
        <v>69</v>
      </c>
      <c r="C58" s="201">
        <f>'6'!C55</f>
        <v>2401.1647801837812</v>
      </c>
      <c r="D58" s="201">
        <f>'6'!D55</f>
        <v>1904.945677066235</v>
      </c>
      <c r="E58" s="201">
        <f>'6'!E55</f>
        <v>2260.3376349590644</v>
      </c>
      <c r="F58" s="201">
        <f>'6'!F55</f>
        <v>1766.5552279404521</v>
      </c>
      <c r="G58" s="201">
        <f>'6'!G55</f>
        <v>1715.3150470313453</v>
      </c>
      <c r="H58" s="201">
        <f>'6'!H55</f>
        <v>1644.6690786205349</v>
      </c>
      <c r="I58" s="201">
        <f>'6'!I55</f>
        <v>1471.795343451922</v>
      </c>
      <c r="J58" s="201">
        <f>'6'!J55</f>
        <v>1398.3411641402886</v>
      </c>
      <c r="K58" s="201">
        <f>'6'!K55</f>
        <v>1396.5164613248244</v>
      </c>
      <c r="L58" s="201">
        <f>'6'!L55</f>
        <v>1405.848098083319</v>
      </c>
      <c r="M58" s="201">
        <f>'6'!M55</f>
        <v>1323.2759465731556</v>
      </c>
      <c r="N58" s="201">
        <f>'6'!N55</f>
        <v>1282.3683431155039</v>
      </c>
      <c r="O58" s="166">
        <f t="shared" si="0"/>
        <v>2.317378322392457E-2</v>
      </c>
      <c r="P58" s="77"/>
      <c r="Q58" s="201">
        <f>'6'!P55</f>
        <v>78859</v>
      </c>
      <c r="R58" s="201">
        <f>'6'!Q55</f>
        <v>74975</v>
      </c>
      <c r="S58" s="201">
        <f>'6'!R55</f>
        <v>82031</v>
      </c>
      <c r="T58" s="201">
        <f>'6'!S55</f>
        <v>85153</v>
      </c>
      <c r="U58" s="201">
        <f>'6'!T55</f>
        <v>84467</v>
      </c>
      <c r="V58" s="201">
        <f>'6'!U55</f>
        <v>87349</v>
      </c>
      <c r="W58" s="201">
        <f>'6'!V55</f>
        <v>88750</v>
      </c>
      <c r="X58" s="201">
        <f>'6'!W55</f>
        <v>96836</v>
      </c>
      <c r="Y58" s="201">
        <f>'6'!X55</f>
        <v>98867</v>
      </c>
      <c r="Z58" s="201">
        <f>'6'!Y55</f>
        <v>103536</v>
      </c>
      <c r="AA58" s="201">
        <f>'6'!Z55</f>
        <v>105878</v>
      </c>
      <c r="AB58" s="201">
        <f>'6'!AA55</f>
        <v>106917</v>
      </c>
      <c r="AC58" s="166">
        <f t="shared" si="1"/>
        <v>2.1280440970496542E-2</v>
      </c>
      <c r="AD58" s="77"/>
      <c r="AE58" s="201">
        <f>'1'!AF105</f>
        <v>115.4</v>
      </c>
      <c r="AF58" s="201">
        <f>'1'!AG105</f>
        <v>110.1</v>
      </c>
      <c r="AG58" s="201">
        <f>'1'!AH105</f>
        <v>111.1</v>
      </c>
      <c r="AH58" s="201">
        <f>'1'!AI105</f>
        <v>113.7</v>
      </c>
      <c r="AI58" s="201">
        <f>'1'!AJ105</f>
        <v>114.7</v>
      </c>
      <c r="AJ58" s="201">
        <f>'1'!AK105</f>
        <v>115.8</v>
      </c>
      <c r="AK58" s="201">
        <f>'1'!AL105</f>
        <v>117.4</v>
      </c>
      <c r="AL58" s="201">
        <f>'1'!AM105</f>
        <v>117.9</v>
      </c>
      <c r="AM58" s="201">
        <f>'1'!AN105</f>
        <v>119</v>
      </c>
      <c r="AN58" s="201">
        <f>'1'!AO105</f>
        <v>122.5</v>
      </c>
      <c r="AO58" s="201">
        <f>'1'!AP105</f>
        <v>125.5</v>
      </c>
      <c r="AP58" s="201">
        <f>'1'!AQ105</f>
        <v>124.6</v>
      </c>
      <c r="AQ58" s="166">
        <f t="shared" si="2"/>
        <v>2.4303185160623381E-2</v>
      </c>
    </row>
    <row r="59" spans="1:43" s="38" customFormat="1" x14ac:dyDescent="0.25">
      <c r="A59" s="164" t="s">
        <v>29</v>
      </c>
      <c r="B59" s="39" t="s">
        <v>70</v>
      </c>
      <c r="C59" s="201">
        <f>'6'!C56</f>
        <v>2040.433335403168</v>
      </c>
      <c r="D59" s="201">
        <f>'6'!D56</f>
        <v>1820.8596776218844</v>
      </c>
      <c r="E59" s="201">
        <f>'6'!E56</f>
        <v>1987.3808449725277</v>
      </c>
      <c r="F59" s="201">
        <f>'6'!F56</f>
        <v>1877.5343192535092</v>
      </c>
      <c r="G59" s="201">
        <f>'6'!G56</f>
        <v>1805.7542870769405</v>
      </c>
      <c r="H59" s="201">
        <f>'6'!H56</f>
        <v>1789.0186666573572</v>
      </c>
      <c r="I59" s="201">
        <f>'6'!I56</f>
        <v>1718.1078880869052</v>
      </c>
      <c r="J59" s="201">
        <f>'6'!J56</f>
        <v>1660.3438006532274</v>
      </c>
      <c r="K59" s="201">
        <f>'6'!K56</f>
        <v>1705.1053430783254</v>
      </c>
      <c r="L59" s="201">
        <f>'6'!L56</f>
        <v>1706.7200443871996</v>
      </c>
      <c r="M59" s="201">
        <f>'6'!M56</f>
        <v>1638.4633083376134</v>
      </c>
      <c r="N59" s="201">
        <f>'6'!N56</f>
        <v>1620.6534334163907</v>
      </c>
      <c r="O59" s="166">
        <f t="shared" si="0"/>
        <v>2.9286960761879748E-2</v>
      </c>
      <c r="P59" s="77"/>
      <c r="Q59" s="201">
        <f>'6'!P56</f>
        <v>86484</v>
      </c>
      <c r="R59" s="201">
        <f>'6'!Q56</f>
        <v>82413</v>
      </c>
      <c r="S59" s="201">
        <f>'6'!R56</f>
        <v>88898</v>
      </c>
      <c r="T59" s="201">
        <f>'6'!S56</f>
        <v>93752</v>
      </c>
      <c r="U59" s="201">
        <f>'6'!T56</f>
        <v>91842</v>
      </c>
      <c r="V59" s="201">
        <f>'6'!U56</f>
        <v>92022</v>
      </c>
      <c r="W59" s="201">
        <f>'6'!V56</f>
        <v>94406</v>
      </c>
      <c r="X59" s="201">
        <f>'6'!W56</f>
        <v>98436</v>
      </c>
      <c r="Y59" s="201">
        <f>'6'!X56</f>
        <v>103518</v>
      </c>
      <c r="Z59" s="201">
        <f>'6'!Y56</f>
        <v>105918</v>
      </c>
      <c r="AA59" s="201">
        <f>'6'!Z56</f>
        <v>110575</v>
      </c>
      <c r="AB59" s="201">
        <f>'6'!AA56</f>
        <v>114796</v>
      </c>
      <c r="AC59" s="166">
        <f t="shared" si="1"/>
        <v>2.2848653643939891E-2</v>
      </c>
      <c r="AD59" s="77"/>
      <c r="AE59" s="201">
        <f>'1'!AF112</f>
        <v>124.4</v>
      </c>
      <c r="AF59" s="201">
        <f>'1'!AG112</f>
        <v>120.4</v>
      </c>
      <c r="AG59" s="201">
        <f>'1'!AH112</f>
        <v>122.6</v>
      </c>
      <c r="AH59" s="201">
        <f>'1'!AI112</f>
        <v>123.3</v>
      </c>
      <c r="AI59" s="201">
        <f>'1'!AJ112</f>
        <v>124.1</v>
      </c>
      <c r="AJ59" s="201">
        <f>'1'!AK112</f>
        <v>123.3</v>
      </c>
      <c r="AK59" s="201">
        <f>'1'!AL112</f>
        <v>125.3</v>
      </c>
      <c r="AL59" s="201">
        <f>'1'!AM112</f>
        <v>125.9</v>
      </c>
      <c r="AM59" s="201">
        <f>'1'!AN112</f>
        <v>126.3</v>
      </c>
      <c r="AN59" s="201">
        <f>'1'!AO112</f>
        <v>128.30000000000001</v>
      </c>
      <c r="AO59" s="201">
        <f>'1'!AP112</f>
        <v>131.6</v>
      </c>
      <c r="AP59" s="201">
        <f>'1'!AQ112</f>
        <v>129.9</v>
      </c>
      <c r="AQ59" s="166">
        <f t="shared" si="2"/>
        <v>2.5336948253330476E-2</v>
      </c>
    </row>
    <row r="60" spans="1:43" s="38" customFormat="1" x14ac:dyDescent="0.25">
      <c r="A60" s="164" t="s">
        <v>30</v>
      </c>
      <c r="B60" s="39" t="s">
        <v>71</v>
      </c>
      <c r="C60" s="201">
        <f>'6'!C57</f>
        <v>1714.5934865002423</v>
      </c>
      <c r="D60" s="201">
        <f>'6'!D57</f>
        <v>1630.2551876129996</v>
      </c>
      <c r="E60" s="201">
        <f>'6'!E57</f>
        <v>1748.2075457095098</v>
      </c>
      <c r="F60" s="201">
        <f>'6'!F57</f>
        <v>1593.5753554043281</v>
      </c>
      <c r="G60" s="201">
        <f>'6'!G57</f>
        <v>1495.089163643363</v>
      </c>
      <c r="H60" s="201">
        <f>'6'!H57</f>
        <v>1427.7871345273456</v>
      </c>
      <c r="I60" s="201">
        <f>'6'!I57</f>
        <v>1354.8005668663288</v>
      </c>
      <c r="J60" s="201">
        <f>'6'!J57</f>
        <v>1325.8249619373478</v>
      </c>
      <c r="K60" s="201">
        <f>'6'!K57</f>
        <v>1311.5881929721636</v>
      </c>
      <c r="L60" s="201">
        <f>'6'!L57</f>
        <v>1302.8662822545728</v>
      </c>
      <c r="M60" s="201">
        <f>'6'!M57</f>
        <v>1240.4343844170967</v>
      </c>
      <c r="N60" s="201">
        <f>'6'!N57</f>
        <v>1202.2288302743693</v>
      </c>
      <c r="O60" s="166">
        <f t="shared" si="0"/>
        <v>2.1725575532100645E-2</v>
      </c>
      <c r="P60" s="77"/>
      <c r="Q60" s="201">
        <f>'6'!P57</f>
        <v>81667</v>
      </c>
      <c r="R60" s="201">
        <f>'6'!Q57</f>
        <v>78503</v>
      </c>
      <c r="S60" s="201">
        <f>'6'!R57</f>
        <v>85337</v>
      </c>
      <c r="T60" s="201">
        <f>'6'!S57</f>
        <v>85049</v>
      </c>
      <c r="U60" s="201">
        <f>'6'!T57</f>
        <v>86952</v>
      </c>
      <c r="V60" s="201">
        <f>'6'!U57</f>
        <v>87980</v>
      </c>
      <c r="W60" s="201">
        <f>'6'!V57</f>
        <v>92118</v>
      </c>
      <c r="X60" s="201">
        <f>'6'!W57</f>
        <v>94633</v>
      </c>
      <c r="Y60" s="201">
        <f>'6'!X57</f>
        <v>98053</v>
      </c>
      <c r="Z60" s="201">
        <f>'6'!Y57</f>
        <v>101131</v>
      </c>
      <c r="AA60" s="201">
        <f>'6'!Z57</f>
        <v>108281</v>
      </c>
      <c r="AB60" s="201">
        <f>'6'!AA57</f>
        <v>107062</v>
      </c>
      <c r="AC60" s="166">
        <f t="shared" si="1"/>
        <v>2.1309301338265207E-2</v>
      </c>
      <c r="AD60" s="77"/>
      <c r="AE60" s="201">
        <f>'1'!AF119</f>
        <v>125.9</v>
      </c>
      <c r="AF60" s="201">
        <f>'1'!AG119</f>
        <v>120.9</v>
      </c>
      <c r="AG60" s="201">
        <f>'1'!AH119</f>
        <v>122.2</v>
      </c>
      <c r="AH60" s="201">
        <f>'1'!AI119</f>
        <v>124</v>
      </c>
      <c r="AI60" s="201">
        <f>'1'!AJ119</f>
        <v>122.2</v>
      </c>
      <c r="AJ60" s="201">
        <f>'1'!AK119</f>
        <v>122</v>
      </c>
      <c r="AK60" s="201">
        <f>'1'!AL119</f>
        <v>121.9</v>
      </c>
      <c r="AL60" s="201">
        <f>'1'!AM119</f>
        <v>122.5</v>
      </c>
      <c r="AM60" s="201">
        <f>'1'!AN119</f>
        <v>123.6</v>
      </c>
      <c r="AN60" s="201">
        <f>'1'!AO119</f>
        <v>126.9</v>
      </c>
      <c r="AO60" s="201">
        <f>'1'!AP119</f>
        <v>126.4</v>
      </c>
      <c r="AP60" s="201">
        <f>'1'!AQ119</f>
        <v>126.3</v>
      </c>
      <c r="AQ60" s="166">
        <f t="shared" si="2"/>
        <v>2.4634769548850185E-2</v>
      </c>
    </row>
    <row r="61" spans="1:43" s="38" customFormat="1" x14ac:dyDescent="0.25">
      <c r="A61" s="164" t="s">
        <v>31</v>
      </c>
      <c r="B61" s="39" t="s">
        <v>72</v>
      </c>
      <c r="C61" s="201">
        <f>'6'!C58</f>
        <v>2029.8391854369941</v>
      </c>
      <c r="D61" s="201">
        <f>'6'!D58</f>
        <v>1862.7350558134062</v>
      </c>
      <c r="E61" s="201">
        <f>'6'!E58</f>
        <v>2075.3076819609169</v>
      </c>
      <c r="F61" s="201">
        <f>'6'!F58</f>
        <v>2034.5650633415994</v>
      </c>
      <c r="G61" s="201">
        <f>'6'!G58</f>
        <v>1819.9261663669574</v>
      </c>
      <c r="H61" s="201">
        <f>'6'!H58</f>
        <v>1694.4532613396316</v>
      </c>
      <c r="I61" s="201">
        <f>'6'!I58</f>
        <v>1638.3597914921395</v>
      </c>
      <c r="J61" s="201">
        <f>'6'!J58</f>
        <v>1574.0872261122822</v>
      </c>
      <c r="K61" s="201">
        <f>'6'!K58</f>
        <v>1550.8681402243335</v>
      </c>
      <c r="L61" s="201">
        <f>'6'!L58</f>
        <v>1560.1648967139913</v>
      </c>
      <c r="M61" s="201">
        <f>'6'!M58</f>
        <v>1546.956805053316</v>
      </c>
      <c r="N61" s="201">
        <f>'6'!N58</f>
        <v>1477.2737562126038</v>
      </c>
      <c r="O61" s="166">
        <f t="shared" si="0"/>
        <v>2.6695934886923661E-2</v>
      </c>
      <c r="P61" s="77"/>
      <c r="Q61" s="201">
        <f>'6'!P58</f>
        <v>80578</v>
      </c>
      <c r="R61" s="201">
        <f>'6'!Q58</f>
        <v>81016</v>
      </c>
      <c r="S61" s="201">
        <f>'6'!R58</f>
        <v>86097</v>
      </c>
      <c r="T61" s="201">
        <f>'6'!S58</f>
        <v>87559</v>
      </c>
      <c r="U61" s="201">
        <f>'6'!T58</f>
        <v>87060</v>
      </c>
      <c r="V61" s="201">
        <f>'6'!U58</f>
        <v>86939</v>
      </c>
      <c r="W61" s="201">
        <f>'6'!V58</f>
        <v>88966</v>
      </c>
      <c r="X61" s="201">
        <f>'6'!W58</f>
        <v>92418</v>
      </c>
      <c r="Y61" s="201">
        <f>'6'!X58</f>
        <v>93523</v>
      </c>
      <c r="Z61" s="201">
        <f>'6'!Y58</f>
        <v>97421</v>
      </c>
      <c r="AA61" s="201">
        <f>'6'!Z58</f>
        <v>102378</v>
      </c>
      <c r="AB61" s="201">
        <f>'6'!AA58</f>
        <v>106646</v>
      </c>
      <c r="AC61" s="166">
        <f t="shared" si="1"/>
        <v>2.1226501938322012E-2</v>
      </c>
      <c r="AD61" s="77"/>
      <c r="AE61" s="201">
        <f>'1'!AF126</f>
        <v>117</v>
      </c>
      <c r="AF61" s="201">
        <f>'1'!AG126</f>
        <v>112.3</v>
      </c>
      <c r="AG61" s="201">
        <f>'1'!AH126</f>
        <v>110</v>
      </c>
      <c r="AH61" s="201">
        <f>'1'!AI126</f>
        <v>111</v>
      </c>
      <c r="AI61" s="201">
        <f>'1'!AJ126</f>
        <v>111.9</v>
      </c>
      <c r="AJ61" s="201">
        <f>'1'!AK126</f>
        <v>112.4</v>
      </c>
      <c r="AK61" s="201">
        <f>'1'!AL126</f>
        <v>112.7</v>
      </c>
      <c r="AL61" s="201">
        <f>'1'!AM126</f>
        <v>113</v>
      </c>
      <c r="AM61" s="201">
        <f>'1'!AN126</f>
        <v>114.5</v>
      </c>
      <c r="AN61" s="201">
        <f>'1'!AO126</f>
        <v>115.6</v>
      </c>
      <c r="AO61" s="201">
        <f>'1'!AP126</f>
        <v>116.4</v>
      </c>
      <c r="AP61" s="201">
        <f>'1'!AQ126</f>
        <v>114.9</v>
      </c>
      <c r="AQ61" s="166">
        <f t="shared" si="2"/>
        <v>2.2411203651329266E-2</v>
      </c>
    </row>
    <row r="62" spans="1:43" s="38" customFormat="1" x14ac:dyDescent="0.25">
      <c r="A62" s="164" t="s">
        <v>32</v>
      </c>
      <c r="B62" s="39" t="s">
        <v>73</v>
      </c>
      <c r="C62" s="201">
        <f>'6'!C59</f>
        <v>752.1616513496283</v>
      </c>
      <c r="D62" s="201">
        <f>'6'!D59</f>
        <v>727.97528231372326</v>
      </c>
      <c r="E62" s="201">
        <f>'6'!E59</f>
        <v>739.46646906896058</v>
      </c>
      <c r="F62" s="201">
        <f>'6'!F59</f>
        <v>705.86373977746575</v>
      </c>
      <c r="G62" s="201">
        <f>'6'!G59</f>
        <v>705.07602167808022</v>
      </c>
      <c r="H62" s="201">
        <f>'6'!H59</f>
        <v>658.65069232274323</v>
      </c>
      <c r="I62" s="201">
        <f>'6'!I59</f>
        <v>614.95695942977466</v>
      </c>
      <c r="J62" s="201">
        <f>'6'!J59</f>
        <v>626.39841672016291</v>
      </c>
      <c r="K62" s="201">
        <f>'6'!K59</f>
        <v>598.47406186679518</v>
      </c>
      <c r="L62" s="201">
        <f>'6'!L59</f>
        <v>566.30779071581128</v>
      </c>
      <c r="M62" s="201">
        <f>'6'!M59</f>
        <v>546.91375048502368</v>
      </c>
      <c r="N62" s="201">
        <f>'6'!N59</f>
        <v>544.83306109111675</v>
      </c>
      <c r="O62" s="166">
        <f t="shared" si="0"/>
        <v>9.8457228133676505E-3</v>
      </c>
      <c r="P62" s="77"/>
      <c r="Q62" s="201">
        <f>'6'!P59</f>
        <v>40171</v>
      </c>
      <c r="R62" s="201">
        <f>'6'!Q59</f>
        <v>38596</v>
      </c>
      <c r="S62" s="201">
        <f>'6'!R59</f>
        <v>45209</v>
      </c>
      <c r="T62" s="201">
        <f>'6'!S59</f>
        <v>42145</v>
      </c>
      <c r="U62" s="201">
        <f>'6'!T59</f>
        <v>41263</v>
      </c>
      <c r="V62" s="201">
        <f>'6'!U59</f>
        <v>41444</v>
      </c>
      <c r="W62" s="201">
        <f>'6'!V59</f>
        <v>42917</v>
      </c>
      <c r="X62" s="201">
        <f>'6'!W59</f>
        <v>43285</v>
      </c>
      <c r="Y62" s="201">
        <f>'6'!X59</f>
        <v>45525</v>
      </c>
      <c r="Z62" s="201">
        <f>'6'!Y59</f>
        <v>48017</v>
      </c>
      <c r="AA62" s="201">
        <f>'6'!Z59</f>
        <v>49386</v>
      </c>
      <c r="AB62" s="201">
        <f>'6'!AA59</f>
        <v>49375</v>
      </c>
      <c r="AC62" s="166">
        <f t="shared" si="1"/>
        <v>9.8274528177770305E-3</v>
      </c>
      <c r="AD62" s="77"/>
      <c r="AE62" s="201">
        <f>'1'!AF133</f>
        <v>58.6</v>
      </c>
      <c r="AF62" s="201">
        <f>'1'!AG133</f>
        <v>56.1</v>
      </c>
      <c r="AG62" s="201">
        <f>'1'!AH133</f>
        <v>55.7</v>
      </c>
      <c r="AH62" s="201">
        <f>'1'!AI133</f>
        <v>58.3</v>
      </c>
      <c r="AI62" s="201">
        <f>'1'!AJ133</f>
        <v>58.1</v>
      </c>
      <c r="AJ62" s="201">
        <f>'1'!AK133</f>
        <v>57.8</v>
      </c>
      <c r="AK62" s="201">
        <f>'1'!AL133</f>
        <v>57.5</v>
      </c>
      <c r="AL62" s="201">
        <f>'1'!AM133</f>
        <v>59.4</v>
      </c>
      <c r="AM62" s="201">
        <f>'1'!AN133</f>
        <v>59.2</v>
      </c>
      <c r="AN62" s="201">
        <f>'1'!AO133</f>
        <v>60.6</v>
      </c>
      <c r="AO62" s="201">
        <f>'1'!AP133</f>
        <v>61.9</v>
      </c>
      <c r="AP62" s="201">
        <f>'1'!AQ133</f>
        <v>61.8</v>
      </c>
      <c r="AQ62" s="166">
        <f t="shared" si="2"/>
        <v>1.2054067760244983E-2</v>
      </c>
    </row>
    <row r="63" spans="1:43" s="38" customFormat="1" x14ac:dyDescent="0.25">
      <c r="A63" s="164" t="s">
        <v>33</v>
      </c>
      <c r="B63" s="39" t="s">
        <v>74</v>
      </c>
      <c r="C63" s="201">
        <f>'6'!C60</f>
        <v>1713.9023040855448</v>
      </c>
      <c r="D63" s="201">
        <f>'6'!D60</f>
        <v>1735.5659351708568</v>
      </c>
      <c r="E63" s="201">
        <f>'6'!E60</f>
        <v>1599.7278932700212</v>
      </c>
      <c r="F63" s="201">
        <f>'6'!F60</f>
        <v>1635.489065474841</v>
      </c>
      <c r="G63" s="201">
        <f>'6'!G60</f>
        <v>1563.9454111078555</v>
      </c>
      <c r="H63" s="201">
        <f>'6'!H60</f>
        <v>1533.6806813123794</v>
      </c>
      <c r="I63" s="201">
        <f>'6'!I60</f>
        <v>1477.0049085162336</v>
      </c>
      <c r="J63" s="201">
        <f>'6'!J60</f>
        <v>1485.7605379465676</v>
      </c>
      <c r="K63" s="201">
        <f>'6'!K60</f>
        <v>1430.2018438477714</v>
      </c>
      <c r="L63" s="201">
        <f>'6'!L60</f>
        <v>1430.0561116255444</v>
      </c>
      <c r="M63" s="201">
        <f>'6'!M60</f>
        <v>1423.8477353076053</v>
      </c>
      <c r="N63" s="201">
        <f>'6'!N60</f>
        <v>1355.7999737813814</v>
      </c>
      <c r="O63" s="166">
        <f t="shared" si="0"/>
        <v>2.4500772228266406E-2</v>
      </c>
      <c r="P63" s="77"/>
      <c r="Q63" s="201">
        <f>'6'!P60</f>
        <v>81100</v>
      </c>
      <c r="R63" s="201">
        <f>'6'!Q60</f>
        <v>78510</v>
      </c>
      <c r="S63" s="201">
        <f>'6'!R60</f>
        <v>86338</v>
      </c>
      <c r="T63" s="201">
        <f>'6'!S60</f>
        <v>88344</v>
      </c>
      <c r="U63" s="201">
        <f>'6'!T60</f>
        <v>90069</v>
      </c>
      <c r="V63" s="201">
        <f>'6'!U60</f>
        <v>89045</v>
      </c>
      <c r="W63" s="201">
        <f>'6'!V60</f>
        <v>91176</v>
      </c>
      <c r="X63" s="201">
        <f>'6'!W60</f>
        <v>96588</v>
      </c>
      <c r="Y63" s="201">
        <f>'6'!X60</f>
        <v>99391</v>
      </c>
      <c r="Z63" s="201">
        <f>'6'!Y60</f>
        <v>103090</v>
      </c>
      <c r="AA63" s="201">
        <f>'6'!Z60</f>
        <v>110866</v>
      </c>
      <c r="AB63" s="201">
        <f>'6'!AA60</f>
        <v>115009</v>
      </c>
      <c r="AC63" s="166">
        <f t="shared" si="1"/>
        <v>2.2891048529006957E-2</v>
      </c>
      <c r="AD63" s="77"/>
      <c r="AE63" s="201">
        <f>'1'!AF140</f>
        <v>120.8</v>
      </c>
      <c r="AF63" s="201">
        <f>'1'!AG140</f>
        <v>116.1</v>
      </c>
      <c r="AG63" s="201">
        <f>'1'!AH140</f>
        <v>117.4</v>
      </c>
      <c r="AH63" s="201">
        <f>'1'!AI140</f>
        <v>122.4</v>
      </c>
      <c r="AI63" s="201">
        <f>'1'!AJ140</f>
        <v>124.1</v>
      </c>
      <c r="AJ63" s="201">
        <f>'1'!AK140</f>
        <v>123.1</v>
      </c>
      <c r="AK63" s="201">
        <f>'1'!AL140</f>
        <v>124.8</v>
      </c>
      <c r="AL63" s="201">
        <f>'1'!AM140</f>
        <v>125.9</v>
      </c>
      <c r="AM63" s="201">
        <f>'1'!AN140</f>
        <v>127.6</v>
      </c>
      <c r="AN63" s="201">
        <f>'1'!AO140</f>
        <v>129.6</v>
      </c>
      <c r="AO63" s="201">
        <f>'1'!AP140</f>
        <v>130.6</v>
      </c>
      <c r="AP63" s="201">
        <f>'1'!AQ140</f>
        <v>130.80000000000001</v>
      </c>
      <c r="AQ63" s="166">
        <f t="shared" si="2"/>
        <v>2.5512492929450549E-2</v>
      </c>
    </row>
    <row r="64" spans="1:43" s="38" customFormat="1" x14ac:dyDescent="0.25">
      <c r="A64" s="164" t="s">
        <v>34</v>
      </c>
      <c r="B64" s="39" t="s">
        <v>75</v>
      </c>
      <c r="C64" s="201">
        <f>'6'!C61</f>
        <v>5861.8220350554147</v>
      </c>
      <c r="D64" s="201">
        <f>'6'!D61</f>
        <v>4713.8577603553485</v>
      </c>
      <c r="E64" s="201">
        <f>'6'!E61</f>
        <v>6082.6917291927975</v>
      </c>
      <c r="F64" s="201">
        <f>'6'!F61</f>
        <v>5850.3989086777547</v>
      </c>
      <c r="G64" s="201">
        <f>'6'!G61</f>
        <v>5600.0887725295088</v>
      </c>
      <c r="H64" s="201">
        <f>'6'!H61</f>
        <v>5410.2188216418144</v>
      </c>
      <c r="I64" s="201">
        <f>'6'!I61</f>
        <v>5333.2497772641109</v>
      </c>
      <c r="J64" s="201">
        <f>'6'!J61</f>
        <v>4762.9565622462342</v>
      </c>
      <c r="K64" s="201">
        <f>'6'!K61</f>
        <v>5568.5970524939939</v>
      </c>
      <c r="L64" s="201">
        <f>'6'!L61</f>
        <v>5729.8164079430671</v>
      </c>
      <c r="M64" s="201">
        <f>'6'!M61</f>
        <v>5213.0803910479199</v>
      </c>
      <c r="N64" s="201">
        <f>'6'!N61</f>
        <v>5246.1927872178894</v>
      </c>
      <c r="O64" s="166">
        <f t="shared" si="0"/>
        <v>9.4804378987195362E-2</v>
      </c>
      <c r="P64" s="77"/>
      <c r="Q64" s="201">
        <f>'6'!P61</f>
        <v>94334</v>
      </c>
      <c r="R64" s="201">
        <f>'6'!Q61</f>
        <v>80593</v>
      </c>
      <c r="S64" s="201">
        <f>'6'!R61</f>
        <v>103773</v>
      </c>
      <c r="T64" s="201">
        <f>'6'!S61</f>
        <v>107866</v>
      </c>
      <c r="U64" s="201">
        <f>'6'!T61</f>
        <v>104044</v>
      </c>
      <c r="V64" s="201">
        <f>'6'!U61</f>
        <v>103500</v>
      </c>
      <c r="W64" s="201">
        <f>'6'!V61</f>
        <v>102502</v>
      </c>
      <c r="X64" s="201">
        <f>'6'!W61</f>
        <v>102046</v>
      </c>
      <c r="Y64" s="201">
        <f>'6'!X61</f>
        <v>105457</v>
      </c>
      <c r="Z64" s="201">
        <f>'6'!Y61</f>
        <v>117808</v>
      </c>
      <c r="AA64" s="201">
        <f>'6'!Z61</f>
        <v>123826</v>
      </c>
      <c r="AB64" s="201">
        <f>'6'!AA61</f>
        <v>129942</v>
      </c>
      <c r="AC64" s="166">
        <f t="shared" si="1"/>
        <v>2.586326833514092E-2</v>
      </c>
      <c r="AD64" s="77"/>
      <c r="AE64" s="201">
        <f>'1'!AF147</f>
        <v>115</v>
      </c>
      <c r="AF64" s="201">
        <f>'1'!AG147</f>
        <v>111.6</v>
      </c>
      <c r="AG64" s="201">
        <f>'1'!AH147</f>
        <v>114</v>
      </c>
      <c r="AH64" s="201">
        <f>'1'!AI147</f>
        <v>116.2</v>
      </c>
      <c r="AI64" s="201">
        <f>'1'!AJ147</f>
        <v>118.8</v>
      </c>
      <c r="AJ64" s="201">
        <f>'1'!AK147</f>
        <v>120.8</v>
      </c>
      <c r="AK64" s="201">
        <f>'1'!AL147</f>
        <v>120.2</v>
      </c>
      <c r="AL64" s="201">
        <f>'1'!AM147</f>
        <v>119.9</v>
      </c>
      <c r="AM64" s="201">
        <f>'1'!AN147</f>
        <v>121.8</v>
      </c>
      <c r="AN64" s="201">
        <f>'1'!AO147</f>
        <v>122.3</v>
      </c>
      <c r="AO64" s="201">
        <f>'1'!AP147</f>
        <v>123</v>
      </c>
      <c r="AP64" s="201">
        <f>'1'!AQ147</f>
        <v>121.9</v>
      </c>
      <c r="AQ64" s="166">
        <f t="shared" si="2"/>
        <v>2.3776551132263162E-2</v>
      </c>
    </row>
    <row r="65" spans="1:43" s="38" customFormat="1" x14ac:dyDescent="0.25">
      <c r="A65" s="213">
        <v>99</v>
      </c>
      <c r="B65" s="203" t="s">
        <v>1037</v>
      </c>
      <c r="C65" s="201"/>
      <c r="D65" s="201"/>
      <c r="E65" s="201"/>
      <c r="F65" s="201"/>
      <c r="G65" s="201"/>
      <c r="H65" s="201"/>
      <c r="I65" s="201"/>
      <c r="J65" s="201"/>
      <c r="K65" s="201"/>
      <c r="L65" s="201"/>
      <c r="M65" s="201"/>
      <c r="N65" s="201"/>
      <c r="O65" s="166"/>
      <c r="P65" s="77"/>
      <c r="Q65" s="201"/>
      <c r="R65" s="201"/>
      <c r="S65" s="201"/>
      <c r="T65" s="201"/>
      <c r="U65" s="201"/>
      <c r="V65" s="201"/>
      <c r="W65" s="201"/>
      <c r="X65" s="201"/>
      <c r="Y65" s="201"/>
      <c r="Z65" s="201"/>
      <c r="AA65" s="201"/>
      <c r="AB65" s="201"/>
      <c r="AC65" s="166"/>
      <c r="AD65" s="77"/>
      <c r="AE65" s="201">
        <f>'1'!AF155</f>
        <v>0.8</v>
      </c>
      <c r="AF65" s="201">
        <f>'1'!AG155</f>
        <v>0.9</v>
      </c>
      <c r="AG65" s="201">
        <f>'1'!AH155</f>
        <v>0.9</v>
      </c>
      <c r="AH65" s="201">
        <f>'1'!AI155</f>
        <v>0.8</v>
      </c>
      <c r="AI65" s="201">
        <f>'1'!AJ155</f>
        <v>0.7</v>
      </c>
      <c r="AJ65" s="201">
        <f>'1'!AK155</f>
        <v>0.7</v>
      </c>
      <c r="AK65" s="201">
        <f>'1'!AL155</f>
        <v>0.6</v>
      </c>
      <c r="AL65" s="201">
        <f>'1'!AM155</f>
        <v>0.6</v>
      </c>
      <c r="AM65" s="201">
        <f>'1'!AN155</f>
        <v>0.6</v>
      </c>
      <c r="AN65" s="201">
        <f>'1'!AO155</f>
        <v>1.2</v>
      </c>
      <c r="AO65" s="201">
        <f>'1'!AP155</f>
        <v>0</v>
      </c>
      <c r="AP65" s="201">
        <f>'1'!AQ155</f>
        <v>0</v>
      </c>
      <c r="AQ65" s="166">
        <f t="shared" si="2"/>
        <v>0</v>
      </c>
    </row>
    <row r="66" spans="1:43" s="38" customFormat="1" ht="13" thickBot="1" x14ac:dyDescent="0.3">
      <c r="A66" s="212"/>
      <c r="B66" s="212" t="s">
        <v>373</v>
      </c>
      <c r="C66" s="212">
        <f>'6'!C63</f>
        <v>69001.143931117869</v>
      </c>
      <c r="D66" s="212">
        <f>'6'!D63</f>
        <v>63991.013043758096</v>
      </c>
      <c r="E66" s="212">
        <f>'6'!E63</f>
        <v>69687.200919264651</v>
      </c>
      <c r="F66" s="212">
        <f>'6'!F63</f>
        <v>59513.707239124044</v>
      </c>
      <c r="G66" s="212">
        <f>'6'!G63</f>
        <v>60648.159852886267</v>
      </c>
      <c r="H66" s="212">
        <f>'6'!H63</f>
        <v>59515.014834830115</v>
      </c>
      <c r="I66" s="212">
        <f>'6'!I63</f>
        <v>58369.73218065632</v>
      </c>
      <c r="J66" s="212">
        <f>'6'!J63</f>
        <v>60130.366639202897</v>
      </c>
      <c r="K66" s="212">
        <f>'6'!K63</f>
        <v>60014.011478503606</v>
      </c>
      <c r="L66" s="212">
        <f>'6'!L63</f>
        <v>58273.543375807378</v>
      </c>
      <c r="M66" s="212">
        <f>'6'!M63</f>
        <v>56913.768884055811</v>
      </c>
      <c r="N66" s="212">
        <f>'6'!N63</f>
        <v>55337.03024336524</v>
      </c>
      <c r="O66" s="166">
        <f t="shared" si="0"/>
        <v>1</v>
      </c>
      <c r="Q66" s="212">
        <f>'6'!P63</f>
        <v>3412253</v>
      </c>
      <c r="R66" s="212">
        <f>'6'!Q63</f>
        <v>3341167</v>
      </c>
      <c r="S66" s="212">
        <f>'6'!R63</f>
        <v>3573581</v>
      </c>
      <c r="T66" s="212">
        <f>'6'!S63</f>
        <v>3727905</v>
      </c>
      <c r="U66" s="212">
        <f>'6'!T63</f>
        <v>3743086</v>
      </c>
      <c r="V66" s="212">
        <f>'6'!U63</f>
        <v>3822671</v>
      </c>
      <c r="W66" s="212">
        <f>'6'!V63</f>
        <v>3992730</v>
      </c>
      <c r="X66" s="212">
        <f>'6'!W63</f>
        <v>4260470</v>
      </c>
      <c r="Y66" s="212">
        <f>'6'!X63</f>
        <v>4415031</v>
      </c>
      <c r="Z66" s="212">
        <f>'6'!Y63</f>
        <v>4625094</v>
      </c>
      <c r="AA66" s="212">
        <f>'6'!Z63</f>
        <v>4828306</v>
      </c>
      <c r="AB66" s="212">
        <f>'6'!AA63</f>
        <v>5024191</v>
      </c>
      <c r="AC66" s="166">
        <f t="shared" si="1"/>
        <v>1</v>
      </c>
      <c r="AE66" s="212">
        <f>'1'!AF163</f>
        <v>4555.8999999999996</v>
      </c>
      <c r="AF66" s="212">
        <f>'1'!AG163</f>
        <v>4460.8</v>
      </c>
      <c r="AG66" s="212">
        <f>'1'!AH163</f>
        <v>4489.3</v>
      </c>
      <c r="AH66" s="212">
        <f>'1'!AI163</f>
        <v>4593.3999999999996</v>
      </c>
      <c r="AI66" s="212">
        <f>'1'!AJ163</f>
        <v>4627.3</v>
      </c>
      <c r="AJ66" s="212">
        <f>'1'!AK163</f>
        <v>4672</v>
      </c>
      <c r="AK66" s="212">
        <f>'1'!AL163</f>
        <v>4737.3999999999996</v>
      </c>
      <c r="AL66" s="212">
        <f>'1'!AM163</f>
        <v>4807.5</v>
      </c>
      <c r="AM66" s="212">
        <f>'1'!AN163</f>
        <v>4896.5</v>
      </c>
      <c r="AN66" s="212">
        <f>'1'!AO163</f>
        <v>5016.6000000000004</v>
      </c>
      <c r="AO66" s="212">
        <f>'1'!AP163</f>
        <v>5097.7</v>
      </c>
      <c r="AP66" s="212">
        <f>'1'!AQ163</f>
        <v>5126.8999999999996</v>
      </c>
      <c r="AQ66" s="166">
        <f t="shared" si="2"/>
        <v>1</v>
      </c>
    </row>
    <row r="67" spans="1:43" x14ac:dyDescent="0.25">
      <c r="L67" s="166"/>
      <c r="M67" s="166"/>
      <c r="N67" s="166"/>
      <c r="O67" s="166"/>
    </row>
    <row r="68" spans="1:43" x14ac:dyDescent="0.25">
      <c r="B68" s="63"/>
    </row>
    <row r="69" spans="1:43" x14ac:dyDescent="0.25">
      <c r="A69" s="205" t="s">
        <v>1038</v>
      </c>
      <c r="R69" s="61"/>
    </row>
    <row r="70" spans="1:43" x14ac:dyDescent="0.25">
      <c r="A70" s="215" t="s">
        <v>1048</v>
      </c>
      <c r="S70" s="61"/>
    </row>
    <row r="71" spans="1:43" x14ac:dyDescent="0.25">
      <c r="Q71" s="257" t="s">
        <v>1058</v>
      </c>
      <c r="S71" s="56"/>
      <c r="AE71" s="257" t="s">
        <v>1109</v>
      </c>
    </row>
    <row r="72" spans="1:43" x14ac:dyDescent="0.25">
      <c r="Q72" s="258" t="s">
        <v>1059</v>
      </c>
      <c r="AE72" s="258" t="s">
        <v>1110</v>
      </c>
    </row>
    <row r="73" spans="1:43" x14ac:dyDescent="0.25">
      <c r="Q73" s="205" t="s">
        <v>1098</v>
      </c>
      <c r="AE73" s="205" t="s">
        <v>1098</v>
      </c>
    </row>
    <row r="74" spans="1:43" x14ac:dyDescent="0.25">
      <c r="Q74" s="215" t="s">
        <v>1099</v>
      </c>
      <c r="AE74" s="215" t="s">
        <v>1099</v>
      </c>
    </row>
    <row r="75" spans="1:43" x14ac:dyDescent="0.25">
      <c r="Q75" s="56"/>
    </row>
    <row r="78" spans="1:43" x14ac:dyDescent="0.25">
      <c r="Q78" s="14"/>
    </row>
    <row r="79" spans="1:43" x14ac:dyDescent="0.25">
      <c r="Q79" s="61"/>
    </row>
    <row r="80" spans="1:43" x14ac:dyDescent="0.25">
      <c r="Q80" s="61"/>
    </row>
    <row r="81" spans="17:17" x14ac:dyDescent="0.25">
      <c r="Q81" s="61"/>
    </row>
    <row r="82" spans="17:17" x14ac:dyDescent="0.25">
      <c r="Q82" s="61"/>
    </row>
    <row r="83" spans="17:17" x14ac:dyDescent="0.25">
      <c r="Q83" s="61"/>
    </row>
    <row r="84" spans="17:17" x14ac:dyDescent="0.25">
      <c r="Q84" s="61"/>
    </row>
    <row r="85" spans="17:17" x14ac:dyDescent="0.25">
      <c r="Q85" s="61"/>
    </row>
  </sheetData>
  <sortState xmlns:xlrd2="http://schemas.microsoft.com/office/spreadsheetml/2017/richdata2" ref="T7:W27">
    <sortCondition ref="U7:U27"/>
  </sortState>
  <hyperlinks>
    <hyperlink ref="A1" location="'Innehåll-Content'!A1" display="Tillbaka till innehåll - Back to content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Y158"/>
  <sheetViews>
    <sheetView tabSelected="1" workbookViewId="0">
      <pane ySplit="6" topLeftCell="A7" activePane="bottomLeft" state="frozen"/>
      <selection pane="bottomLeft" activeCell="F61" sqref="F61"/>
    </sheetView>
  </sheetViews>
  <sheetFormatPr defaultRowHeight="12.5" x14ac:dyDescent="0.25"/>
  <cols>
    <col min="1" max="1" width="5.453125" bestFit="1" customWidth="1"/>
    <col min="2" max="3" width="19.81640625" customWidth="1"/>
    <col min="4" max="4" width="83.7265625" bestFit="1" customWidth="1"/>
    <col min="5" max="5" width="6.7265625" customWidth="1"/>
    <col min="6" max="6" width="4.54296875" bestFit="1" customWidth="1"/>
    <col min="7" max="7" width="9.7265625" bestFit="1" customWidth="1"/>
    <col min="8" max="8" width="22.81640625" bestFit="1" customWidth="1"/>
    <col min="9" max="9" width="20.26953125" bestFit="1" customWidth="1"/>
    <col min="10" max="21" width="7" style="94" customWidth="1"/>
    <col min="22" max="22" width="3.81640625" style="94" bestFit="1" customWidth="1"/>
    <col min="23" max="29" width="10.81640625" style="94" bestFit="1" customWidth="1"/>
    <col min="30" max="34" width="10.81640625" style="94" customWidth="1"/>
    <col min="35" max="35" width="3.81640625" style="94" bestFit="1" customWidth="1"/>
    <col min="36" max="42" width="8.26953125" style="94" customWidth="1"/>
    <col min="43" max="43" width="9.54296875" style="44" bestFit="1" customWidth="1"/>
    <col min="44" max="44" width="9.54296875" style="44" customWidth="1"/>
    <col min="45" max="45" width="9.7265625" style="44" customWidth="1"/>
    <col min="46" max="50" width="9.1796875" style="44"/>
    <col min="51" max="51" width="9.1796875" style="180"/>
  </cols>
  <sheetData>
    <row r="1" spans="1:51" ht="13" x14ac:dyDescent="0.3">
      <c r="A1" s="157" t="s">
        <v>693</v>
      </c>
    </row>
    <row r="2" spans="1:51" x14ac:dyDescent="0.25">
      <c r="J2" s="181"/>
      <c r="K2"/>
      <c r="L2"/>
      <c r="M2"/>
      <c r="N2"/>
      <c r="O2"/>
      <c r="P2"/>
      <c r="Q2"/>
      <c r="R2"/>
      <c r="S2"/>
      <c r="T2"/>
      <c r="U2"/>
      <c r="W2" s="181"/>
      <c r="Y2" s="181"/>
    </row>
    <row r="3" spans="1:51" ht="28.15" customHeight="1" x14ac:dyDescent="0.3">
      <c r="B3" s="278" t="s">
        <v>735</v>
      </c>
      <c r="C3" s="279"/>
      <c r="D3" s="279"/>
      <c r="J3" s="278" t="s">
        <v>733</v>
      </c>
      <c r="K3" s="282"/>
      <c r="L3" s="282"/>
      <c r="M3" s="282"/>
      <c r="N3" s="282"/>
      <c r="O3" s="282"/>
      <c r="P3" s="282"/>
      <c r="Q3" s="198"/>
      <c r="R3" s="222"/>
      <c r="S3" s="237"/>
      <c r="T3" s="252"/>
      <c r="U3" s="272"/>
      <c r="W3" s="278" t="s">
        <v>750</v>
      </c>
      <c r="X3" s="283"/>
      <c r="Y3" s="283"/>
      <c r="Z3" s="283"/>
      <c r="AA3" s="283"/>
      <c r="AB3" s="283"/>
      <c r="AC3" s="283"/>
      <c r="AD3" s="196"/>
      <c r="AE3" s="219"/>
      <c r="AF3" s="238"/>
      <c r="AG3" s="253"/>
      <c r="AH3" s="269"/>
      <c r="AJ3" s="278" t="s">
        <v>741</v>
      </c>
      <c r="AK3" s="283"/>
      <c r="AL3" s="283"/>
      <c r="AM3" s="283"/>
      <c r="AN3" s="283"/>
      <c r="AO3" s="283"/>
      <c r="AP3" s="283"/>
    </row>
    <row r="4" spans="1:51" ht="29.5" customHeight="1" thickBot="1" x14ac:dyDescent="0.4">
      <c r="A4" s="43"/>
      <c r="B4" s="280" t="s">
        <v>736</v>
      </c>
      <c r="C4" s="281"/>
      <c r="D4" s="281"/>
      <c r="E4" s="43"/>
      <c r="F4" s="43"/>
      <c r="G4" s="43"/>
      <c r="H4" s="43"/>
      <c r="I4" s="43"/>
      <c r="J4" s="280" t="s">
        <v>731</v>
      </c>
      <c r="K4" s="281"/>
      <c r="L4" s="281"/>
      <c r="M4" s="281"/>
      <c r="N4" s="281"/>
      <c r="O4" s="281"/>
      <c r="P4" s="281"/>
      <c r="Q4" s="197"/>
      <c r="R4" s="221"/>
      <c r="S4" s="236"/>
      <c r="T4" s="251"/>
      <c r="U4" s="270"/>
      <c r="V4" s="103"/>
      <c r="W4" s="280" t="s">
        <v>751</v>
      </c>
      <c r="X4" s="281"/>
      <c r="Y4" s="281"/>
      <c r="Z4" s="281"/>
      <c r="AA4" s="281"/>
      <c r="AB4" s="281"/>
      <c r="AC4" s="281"/>
      <c r="AD4" s="197"/>
      <c r="AE4" s="221"/>
      <c r="AF4" s="236"/>
      <c r="AG4" s="251"/>
      <c r="AH4" s="270"/>
      <c r="AI4" s="103"/>
      <c r="AJ4" s="280" t="s">
        <v>732</v>
      </c>
      <c r="AK4" s="281"/>
      <c r="AL4" s="281"/>
      <c r="AM4" s="281"/>
      <c r="AN4" s="281"/>
      <c r="AO4" s="281"/>
      <c r="AP4" s="281"/>
      <c r="AQ4" s="43"/>
      <c r="AR4" s="43"/>
    </row>
    <row r="5" spans="1:51" s="79" customFormat="1" x14ac:dyDescent="0.25">
      <c r="A5" s="80"/>
      <c r="B5" s="80"/>
      <c r="C5" s="80"/>
      <c r="D5" s="80"/>
      <c r="E5" s="80"/>
      <c r="F5" s="97" t="s">
        <v>36</v>
      </c>
      <c r="G5" s="97" t="s">
        <v>721</v>
      </c>
      <c r="H5" s="144" t="s">
        <v>38</v>
      </c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5"/>
      <c r="AL5" s="95"/>
      <c r="AM5" s="95"/>
      <c r="AN5" s="95"/>
      <c r="AO5" s="95"/>
      <c r="AP5" s="95"/>
      <c r="AQ5" s="95"/>
      <c r="AR5" s="95"/>
      <c r="AS5" s="242"/>
      <c r="AT5" s="242"/>
      <c r="AU5" s="242"/>
      <c r="AV5" s="81"/>
      <c r="AW5" s="81"/>
      <c r="AX5" s="81"/>
      <c r="AY5" s="180"/>
    </row>
    <row r="6" spans="1:51" s="79" customFormat="1" ht="21.5" thickBot="1" x14ac:dyDescent="0.35">
      <c r="A6" s="82"/>
      <c r="B6" s="82"/>
      <c r="C6" s="82"/>
      <c r="D6" s="83"/>
      <c r="E6" s="83"/>
      <c r="F6" s="53" t="s">
        <v>39</v>
      </c>
      <c r="G6" s="53" t="s">
        <v>720</v>
      </c>
      <c r="H6" s="176"/>
      <c r="I6" s="177" t="s">
        <v>729</v>
      </c>
      <c r="J6" s="186" t="s">
        <v>3</v>
      </c>
      <c r="K6" s="186" t="s">
        <v>4</v>
      </c>
      <c r="L6" s="186" t="s">
        <v>5</v>
      </c>
      <c r="M6" s="186" t="s">
        <v>6</v>
      </c>
      <c r="N6" s="186" t="s">
        <v>7</v>
      </c>
      <c r="O6" s="186" t="s">
        <v>8</v>
      </c>
      <c r="P6" s="186" t="s">
        <v>9</v>
      </c>
      <c r="Q6" s="186">
        <v>2015</v>
      </c>
      <c r="R6" s="186">
        <v>2016</v>
      </c>
      <c r="S6" s="186">
        <v>2017</v>
      </c>
      <c r="T6" s="186">
        <v>2018</v>
      </c>
      <c r="U6" s="186">
        <v>2019</v>
      </c>
      <c r="V6" s="186"/>
      <c r="W6" s="186" t="s">
        <v>3</v>
      </c>
      <c r="X6" s="186" t="s">
        <v>4</v>
      </c>
      <c r="Y6" s="186" t="s">
        <v>5</v>
      </c>
      <c r="Z6" s="186" t="s">
        <v>6</v>
      </c>
      <c r="AA6" s="186" t="s">
        <v>7</v>
      </c>
      <c r="AB6" s="186" t="s">
        <v>8</v>
      </c>
      <c r="AC6" s="186" t="s">
        <v>9</v>
      </c>
      <c r="AD6" s="186">
        <v>2015</v>
      </c>
      <c r="AE6" s="186">
        <v>2016</v>
      </c>
      <c r="AF6" s="186">
        <v>2017</v>
      </c>
      <c r="AG6" s="186">
        <v>2018</v>
      </c>
      <c r="AH6" s="186">
        <v>2019</v>
      </c>
      <c r="AI6" s="186"/>
      <c r="AJ6" s="186" t="s">
        <v>3</v>
      </c>
      <c r="AK6" s="186" t="s">
        <v>4</v>
      </c>
      <c r="AL6" s="186" t="s">
        <v>5</v>
      </c>
      <c r="AM6" s="186" t="s">
        <v>6</v>
      </c>
      <c r="AN6" s="186" t="s">
        <v>7</v>
      </c>
      <c r="AO6" s="186" t="s">
        <v>8</v>
      </c>
      <c r="AP6" s="186" t="s">
        <v>9</v>
      </c>
      <c r="AQ6" s="186">
        <v>2015</v>
      </c>
      <c r="AR6" s="186">
        <v>2016</v>
      </c>
      <c r="AS6" s="186">
        <v>2017</v>
      </c>
      <c r="AT6" s="186">
        <v>2018</v>
      </c>
      <c r="AU6" s="186">
        <v>2019</v>
      </c>
      <c r="AV6" s="169"/>
      <c r="AW6" s="169"/>
      <c r="AX6" s="169"/>
      <c r="AY6" s="182"/>
    </row>
    <row r="7" spans="1:51" s="79" customFormat="1" ht="13" x14ac:dyDescent="0.3">
      <c r="F7" s="61" t="s">
        <v>667</v>
      </c>
      <c r="G7" s="61" t="s">
        <v>35</v>
      </c>
      <c r="H7" s="39"/>
      <c r="I7" s="39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9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97"/>
      <c r="AJ7" s="94"/>
      <c r="AK7" s="94"/>
      <c r="AL7" s="94"/>
      <c r="AM7" s="94"/>
      <c r="AN7" s="94"/>
      <c r="AO7" s="94"/>
      <c r="AP7" s="94"/>
      <c r="AQ7" s="90"/>
      <c r="AR7" s="90"/>
      <c r="AS7" s="90"/>
      <c r="AT7" s="90"/>
      <c r="AU7" s="90"/>
      <c r="AV7" s="90"/>
      <c r="AW7" s="90"/>
      <c r="AX7" s="90"/>
      <c r="AY7" s="183"/>
    </row>
    <row r="8" spans="1:51" s="79" customFormat="1" x14ac:dyDescent="0.25">
      <c r="F8" s="39"/>
      <c r="G8" s="39"/>
      <c r="H8" s="100" t="s">
        <v>1040</v>
      </c>
      <c r="I8" s="178" t="s">
        <v>734</v>
      </c>
      <c r="J8" s="77">
        <v>3537.386880195601</v>
      </c>
      <c r="K8" s="77">
        <v>3496.0522534254301</v>
      </c>
      <c r="L8" s="77">
        <v>3464.7748549982052</v>
      </c>
      <c r="M8" s="77">
        <v>3401.3713935673659</v>
      </c>
      <c r="N8" s="77">
        <v>3231.8144521727904</v>
      </c>
      <c r="O8" s="77">
        <v>3178.3100532740741</v>
      </c>
      <c r="P8" s="77">
        <v>3112.7472313914432</v>
      </c>
      <c r="Q8" s="77">
        <v>3123.4822583376485</v>
      </c>
      <c r="R8" s="77">
        <v>3004.2914864607842</v>
      </c>
      <c r="S8" s="77">
        <v>2979.2401775565781</v>
      </c>
      <c r="T8" s="77">
        <v>2952.6817850162847</v>
      </c>
      <c r="U8" s="77">
        <v>2910.1956915739547</v>
      </c>
      <c r="V8" s="94"/>
      <c r="W8" s="77">
        <v>1493853191.4744785</v>
      </c>
      <c r="X8" s="77">
        <v>1478491749.7251248</v>
      </c>
      <c r="Y8" s="77">
        <v>1467108163.9583414</v>
      </c>
      <c r="Z8" s="77">
        <v>1494062706.8547831</v>
      </c>
      <c r="AA8" s="77">
        <v>1493770641.4358184</v>
      </c>
      <c r="AB8" s="77">
        <v>1503491901.7858949</v>
      </c>
      <c r="AC8" s="77">
        <v>1540665310.1876154</v>
      </c>
      <c r="AD8" s="77">
        <v>1575573755.2871804</v>
      </c>
      <c r="AE8" s="77">
        <v>1630080420.4598527</v>
      </c>
      <c r="AF8" s="77">
        <v>1673033545.3378732</v>
      </c>
      <c r="AG8" s="77">
        <v>1704584340.8825829</v>
      </c>
      <c r="AH8" s="77">
        <v>1673549436.4230466</v>
      </c>
      <c r="AI8" s="94"/>
      <c r="AJ8" s="179">
        <f>(J8*1000000)/(W8)</f>
        <v>2.367961524187054</v>
      </c>
      <c r="AK8" s="179">
        <f>(K8*1000000)/(X8)</f>
        <v>2.3646072114202883</v>
      </c>
      <c r="AL8" s="179">
        <f>(L8*1000000)/(Y8)</f>
        <v>2.3616355904189406</v>
      </c>
      <c r="AM8" s="179">
        <f>(M8*1000000)/(Z8)</f>
        <v>2.2765921255927353</v>
      </c>
      <c r="AN8" s="179">
        <f>(N8*1000000)/(AA8)</f>
        <v>2.1635278954648336</v>
      </c>
      <c r="AO8" s="179">
        <f>(O8*1000000)/(AB8)</f>
        <v>2.1139522264794226</v>
      </c>
      <c r="AP8" s="179">
        <f>(P8*1000000)/(AC8)</f>
        <v>2.0203915871983815</v>
      </c>
      <c r="AQ8" s="179">
        <f>(Q8*1000000)/(AD8)</f>
        <v>1.9824411569792428</v>
      </c>
      <c r="AR8" s="179">
        <f>(R8*1000000)/(AE8)</f>
        <v>1.8430326803221531</v>
      </c>
      <c r="AS8" s="179">
        <f>(S8*1000000)/(AF8)</f>
        <v>1.7807414476886136</v>
      </c>
      <c r="AT8" s="179">
        <f>(T8*1000000)/(AG8)</f>
        <v>1.7322004633032557</v>
      </c>
      <c r="AU8" s="179">
        <f>(U8*1000000)/(AH8)</f>
        <v>1.73893619646758</v>
      </c>
      <c r="AV8" s="170"/>
      <c r="AW8" s="170"/>
      <c r="AX8" s="170"/>
      <c r="AY8" s="184"/>
    </row>
    <row r="9" spans="1:51" s="79" customFormat="1" x14ac:dyDescent="0.25">
      <c r="F9" s="39"/>
      <c r="H9" s="39" t="s">
        <v>717</v>
      </c>
      <c r="I9" s="178" t="s">
        <v>52</v>
      </c>
      <c r="J9" s="77">
        <v>1481.1870167709296</v>
      </c>
      <c r="K9" s="77">
        <v>1497.542404160868</v>
      </c>
      <c r="L9" s="77">
        <v>1462.0577870366249</v>
      </c>
      <c r="M9" s="77">
        <v>1387.80690469348</v>
      </c>
      <c r="N9" s="77">
        <v>1339.6508462101272</v>
      </c>
      <c r="O9" s="77">
        <v>1326.8662051425508</v>
      </c>
      <c r="P9" s="77">
        <v>1351.7713826863269</v>
      </c>
      <c r="Q9" s="77">
        <v>1378.2405179534051</v>
      </c>
      <c r="R9" s="77">
        <v>1348.3822591973321</v>
      </c>
      <c r="S9" s="77">
        <v>1321.2781802352979</v>
      </c>
      <c r="T9" s="77">
        <v>1300.8521800754916</v>
      </c>
      <c r="U9" s="77">
        <v>1267.9453520158361</v>
      </c>
      <c r="V9" s="179"/>
      <c r="W9" s="77">
        <v>760307346.45129323</v>
      </c>
      <c r="X9" s="77">
        <v>754958657.13571012</v>
      </c>
      <c r="Y9" s="77">
        <v>756633815.84408188</v>
      </c>
      <c r="Z9" s="77">
        <v>742965969.44958806</v>
      </c>
      <c r="AA9" s="77">
        <v>742100232.55716038</v>
      </c>
      <c r="AB9" s="77">
        <v>744335977.3918885</v>
      </c>
      <c r="AC9" s="77">
        <v>775230519.56400788</v>
      </c>
      <c r="AD9" s="77">
        <v>792321981.25136328</v>
      </c>
      <c r="AE9" s="77">
        <v>814391819.64620411</v>
      </c>
      <c r="AF9" s="77">
        <v>820836619.18312287</v>
      </c>
      <c r="AG9" s="77">
        <v>821200498.88430083</v>
      </c>
      <c r="AH9" s="77">
        <v>808040603.28043604</v>
      </c>
      <c r="AI9" s="179"/>
      <c r="AJ9" s="179">
        <f t="shared" ref="AJ9:AJ11" si="0">(J9*1000000)/(W9)</f>
        <v>1.9481424501345619</v>
      </c>
      <c r="AK9" s="179">
        <f t="shared" ref="AK9:AK11" si="1">(K9*1000000)/(X9)</f>
        <v>1.9836084930034417</v>
      </c>
      <c r="AL9" s="179">
        <f t="shared" ref="AL9:AL11" si="2">(L9*1000000)/(Y9)</f>
        <v>1.9323188528199597</v>
      </c>
      <c r="AM9" s="179">
        <f t="shared" ref="AM9:AM11" si="3">(M9*1000000)/(Z9)</f>
        <v>1.8679279560026281</v>
      </c>
      <c r="AN9" s="179">
        <f t="shared" ref="AN9:AN11" si="4">(N9*1000000)/(AA9)</f>
        <v>1.8052155051803469</v>
      </c>
      <c r="AO9" s="179">
        <f t="shared" ref="AO9:AO11" si="5">(O9*1000000)/(AB9)</f>
        <v>1.7826173199256274</v>
      </c>
      <c r="AP9" s="179">
        <f t="shared" ref="AP9:AP11" si="6">(P9*1000000)/(AC9)</f>
        <v>1.74370248406444</v>
      </c>
      <c r="AQ9" s="179">
        <f t="shared" ref="AQ9:AQ11" si="7">(Q9*1000000)/(AD9)</f>
        <v>1.7394954962333171</v>
      </c>
      <c r="AR9" s="179">
        <f>(R9*1000000)/(AE9)</f>
        <v>1.655692292910198</v>
      </c>
      <c r="AS9" s="179">
        <f>(S9*1000000)/(AF9)</f>
        <v>1.609672557676828</v>
      </c>
      <c r="AT9" s="179">
        <f t="shared" ref="AT9:AT11" si="8">(T9*1000000)/(AG9)</f>
        <v>1.5840859593276613</v>
      </c>
      <c r="AU9" s="179">
        <f t="shared" ref="AU9:AU11" si="9">(U9*1000000)/(AH9)</f>
        <v>1.5691604442503329</v>
      </c>
      <c r="AV9" s="170"/>
      <c r="AW9" s="170"/>
      <c r="AX9" s="170"/>
      <c r="AY9" s="184"/>
    </row>
    <row r="10" spans="1:51" s="79" customFormat="1" x14ac:dyDescent="0.25">
      <c r="F10" s="39"/>
      <c r="H10" s="39" t="s">
        <v>718</v>
      </c>
      <c r="I10" s="178" t="s">
        <v>730</v>
      </c>
      <c r="J10" s="77">
        <v>2015.7829399106754</v>
      </c>
      <c r="K10" s="77">
        <v>1953.7936099043452</v>
      </c>
      <c r="L10" s="77">
        <v>1960.9422046381369</v>
      </c>
      <c r="M10" s="77">
        <v>1973.3995792267872</v>
      </c>
      <c r="N10" s="77">
        <v>1850.7636097512807</v>
      </c>
      <c r="O10" s="77">
        <v>1812.2428106773741</v>
      </c>
      <c r="P10" s="77">
        <v>1722.9260219596499</v>
      </c>
      <c r="Q10" s="77">
        <v>1707.871781286442</v>
      </c>
      <c r="R10" s="77">
        <v>1620.446993989819</v>
      </c>
      <c r="S10" s="77">
        <v>1625.1336946442448</v>
      </c>
      <c r="T10" s="77">
        <v>1619.5150635646291</v>
      </c>
      <c r="U10" s="77">
        <v>1610.8233646247947</v>
      </c>
      <c r="V10" s="179"/>
      <c r="W10" s="77">
        <v>715842669.22318542</v>
      </c>
      <c r="X10" s="77">
        <v>703939498.1768806</v>
      </c>
      <c r="Y10" s="77">
        <v>692443659.27066159</v>
      </c>
      <c r="Z10" s="77">
        <v>732936059.08429217</v>
      </c>
      <c r="AA10" s="77">
        <v>732090628.0395937</v>
      </c>
      <c r="AB10" s="77">
        <v>739995860.77671182</v>
      </c>
      <c r="AC10" s="77">
        <v>745824760.46444643</v>
      </c>
      <c r="AD10" s="77">
        <v>763859692.10234928</v>
      </c>
      <c r="AE10" s="77">
        <v>796198758.84161639</v>
      </c>
      <c r="AF10" s="77">
        <v>833460460.54295397</v>
      </c>
      <c r="AG10" s="77">
        <v>864286241.19776702</v>
      </c>
      <c r="AH10" s="77">
        <v>846663842.79611313</v>
      </c>
      <c r="AI10" s="179"/>
      <c r="AJ10" s="179">
        <f t="shared" si="0"/>
        <v>2.8159580681299041</v>
      </c>
      <c r="AK10" s="179">
        <f t="shared" si="1"/>
        <v>2.7755135419513151</v>
      </c>
      <c r="AL10" s="179">
        <f t="shared" si="2"/>
        <v>2.8319158943610834</v>
      </c>
      <c r="AM10" s="179">
        <f t="shared" si="3"/>
        <v>2.6924580320038993</v>
      </c>
      <c r="AN10" s="179">
        <f t="shared" si="4"/>
        <v>2.5280525919410977</v>
      </c>
      <c r="AO10" s="179">
        <f t="shared" si="5"/>
        <v>2.4489904697239986</v>
      </c>
      <c r="AP10" s="179">
        <f t="shared" si="6"/>
        <v>2.310094962369893</v>
      </c>
      <c r="AQ10" s="179">
        <f t="shared" si="7"/>
        <v>2.2358448795562378</v>
      </c>
      <c r="AR10" s="179">
        <f>(R10*1000000)/(AE10)</f>
        <v>2.0352292389244555</v>
      </c>
      <c r="AS10" s="179">
        <f>(S10*1000000)/(AF10)</f>
        <v>1.9498629768058329</v>
      </c>
      <c r="AT10" s="179">
        <f t="shared" si="8"/>
        <v>1.873817939436629</v>
      </c>
      <c r="AU10" s="179">
        <f t="shared" si="9"/>
        <v>1.902553626602312</v>
      </c>
      <c r="AV10" s="170"/>
      <c r="AW10" s="170"/>
      <c r="AX10" s="170"/>
      <c r="AY10" s="184"/>
    </row>
    <row r="11" spans="1:51" s="79" customFormat="1" x14ac:dyDescent="0.25">
      <c r="F11" s="39"/>
      <c r="H11" s="39" t="s">
        <v>719</v>
      </c>
      <c r="I11" s="57" t="s">
        <v>50</v>
      </c>
      <c r="J11" s="77">
        <v>40.416923513997745</v>
      </c>
      <c r="K11" s="77">
        <v>44.716239360214963</v>
      </c>
      <c r="L11" s="77">
        <v>41.774863323445089</v>
      </c>
      <c r="M11" s="77">
        <v>40.164909647098867</v>
      </c>
      <c r="N11" s="77">
        <v>41.399996211382991</v>
      </c>
      <c r="O11" s="77">
        <v>39.201037454151091</v>
      </c>
      <c r="P11" s="77">
        <v>38.049826745466973</v>
      </c>
      <c r="Q11" s="77">
        <v>37.36995909780277</v>
      </c>
      <c r="R11" s="77">
        <v>35.462233273630339</v>
      </c>
      <c r="S11" s="77">
        <v>32.82830267703649</v>
      </c>
      <c r="T11" s="77">
        <v>32.314541376165131</v>
      </c>
      <c r="U11" s="77">
        <v>31.426974933320224</v>
      </c>
      <c r="V11" s="179"/>
      <c r="W11" s="77">
        <v>17703175.800000012</v>
      </c>
      <c r="X11" s="77">
        <v>19593594.412533805</v>
      </c>
      <c r="Y11" s="77">
        <v>18030688.843597863</v>
      </c>
      <c r="Z11" s="77">
        <v>18160678.320902709</v>
      </c>
      <c r="AA11" s="77">
        <v>19579780.839064155</v>
      </c>
      <c r="AB11" s="77">
        <v>19160063.617294263</v>
      </c>
      <c r="AC11" s="77">
        <v>19610030.159161672</v>
      </c>
      <c r="AD11" s="77">
        <v>19392081.933467351</v>
      </c>
      <c r="AE11" s="77">
        <v>19489841.972032089</v>
      </c>
      <c r="AF11" s="77">
        <v>18736465.611795865</v>
      </c>
      <c r="AG11" s="77">
        <v>19097600.800515555</v>
      </c>
      <c r="AH11" s="77">
        <v>18844990.346497118</v>
      </c>
      <c r="AI11" s="179"/>
      <c r="AJ11" s="179">
        <f t="shared" si="0"/>
        <v>2.2830323762585985</v>
      </c>
      <c r="AK11" s="179">
        <f t="shared" si="1"/>
        <v>2.2821866380785387</v>
      </c>
      <c r="AL11" s="179">
        <f t="shared" si="2"/>
        <v>2.3168756161125836</v>
      </c>
      <c r="AM11" s="179">
        <f t="shared" si="3"/>
        <v>2.2116414892316865</v>
      </c>
      <c r="AN11" s="179">
        <f t="shared" si="4"/>
        <v>2.1144259249717816</v>
      </c>
      <c r="AO11" s="179">
        <f t="shared" si="5"/>
        <v>2.0459763723731816</v>
      </c>
      <c r="AP11" s="179">
        <f t="shared" si="6"/>
        <v>1.9403247438500419</v>
      </c>
      <c r="AQ11" s="179">
        <f t="shared" si="7"/>
        <v>1.9270730819937771</v>
      </c>
      <c r="AR11" s="179">
        <f>(R11*1000000)/(AE11)</f>
        <v>1.8195238999125092</v>
      </c>
      <c r="AS11" s="179">
        <f>(S11*1000000)/(AF11)</f>
        <v>1.752107540301991</v>
      </c>
      <c r="AT11" s="179">
        <f t="shared" si="8"/>
        <v>1.6920733506636487</v>
      </c>
      <c r="AU11" s="179">
        <f t="shared" si="9"/>
        <v>1.6676567276226717</v>
      </c>
      <c r="AV11" s="170"/>
      <c r="AW11" s="170"/>
      <c r="AX11" s="170"/>
      <c r="AY11" s="184"/>
    </row>
    <row r="12" spans="1:51" s="79" customFormat="1" x14ac:dyDescent="0.25">
      <c r="F12" s="39"/>
      <c r="H12" s="39"/>
      <c r="I12" s="39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179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179"/>
      <c r="AJ12" s="179"/>
      <c r="AK12" s="179"/>
      <c r="AL12" s="179"/>
      <c r="AM12" s="179"/>
      <c r="AN12" s="179"/>
      <c r="AO12" s="179"/>
      <c r="AP12" s="179"/>
      <c r="AQ12" s="179"/>
      <c r="AR12" s="179"/>
      <c r="AS12" s="179"/>
      <c r="AT12" s="179"/>
      <c r="AU12" s="170"/>
      <c r="AV12" s="170"/>
      <c r="AW12" s="170"/>
      <c r="AX12" s="170"/>
      <c r="AY12" s="184"/>
    </row>
    <row r="13" spans="1:51" s="79" customFormat="1" x14ac:dyDescent="0.25">
      <c r="F13" s="61" t="s">
        <v>668</v>
      </c>
      <c r="G13" s="61" t="s">
        <v>722</v>
      </c>
      <c r="H13" s="39"/>
      <c r="I13" s="39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179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179"/>
      <c r="AJ13" s="179"/>
      <c r="AK13" s="179"/>
      <c r="AL13" s="179"/>
      <c r="AM13" s="179"/>
      <c r="AN13" s="179"/>
      <c r="AO13" s="179"/>
      <c r="AP13" s="179"/>
      <c r="AQ13" s="179"/>
      <c r="AR13" s="179"/>
      <c r="AS13" s="179"/>
      <c r="AT13" s="179"/>
      <c r="AU13" s="170"/>
      <c r="AV13" s="170"/>
      <c r="AW13" s="170"/>
      <c r="AX13" s="170"/>
      <c r="AY13" s="180"/>
    </row>
    <row r="14" spans="1:51" s="79" customFormat="1" x14ac:dyDescent="0.25">
      <c r="H14" s="100" t="s">
        <v>1040</v>
      </c>
      <c r="I14" s="178" t="s">
        <v>734</v>
      </c>
      <c r="J14" s="77">
        <v>3033.2504171176174</v>
      </c>
      <c r="K14" s="77">
        <v>2964.6272700652944</v>
      </c>
      <c r="L14" s="77">
        <v>2976.812865704595</v>
      </c>
      <c r="M14" s="77">
        <v>2917.7716180011962</v>
      </c>
      <c r="N14" s="77">
        <v>2756.1807018380705</v>
      </c>
      <c r="O14" s="77">
        <v>2717.0109261502776</v>
      </c>
      <c r="P14" s="77">
        <v>2627.286310459197</v>
      </c>
      <c r="Q14" s="77">
        <v>2656.866378573925</v>
      </c>
      <c r="R14" s="77">
        <v>2527.8274389124144</v>
      </c>
      <c r="S14" s="77">
        <v>2461.1351122915694</v>
      </c>
      <c r="T14" s="77">
        <v>2424.3161249175637</v>
      </c>
      <c r="U14" s="77">
        <v>2356.2823754654669</v>
      </c>
      <c r="V14" s="179"/>
      <c r="W14" s="77">
        <v>1253444456.2198498</v>
      </c>
      <c r="X14" s="77">
        <v>1229300321.0134041</v>
      </c>
      <c r="Y14" s="77">
        <v>1242078209.1168861</v>
      </c>
      <c r="Z14" s="77">
        <v>1260221414.9768767</v>
      </c>
      <c r="AA14" s="77">
        <v>1254389142.4515619</v>
      </c>
      <c r="AB14" s="77">
        <v>1260324164.5054743</v>
      </c>
      <c r="AC14" s="77">
        <v>1275513350.1547143</v>
      </c>
      <c r="AD14" s="77">
        <v>1314622943.2014925</v>
      </c>
      <c r="AE14" s="77">
        <v>1346861091.1372707</v>
      </c>
      <c r="AF14" s="77">
        <v>1363953629.446568</v>
      </c>
      <c r="AG14" s="77">
        <v>1381708015.8293545</v>
      </c>
      <c r="AH14" s="77">
        <v>1346219690.900214</v>
      </c>
      <c r="AI14" s="179"/>
      <c r="AJ14" s="179">
        <f t="shared" ref="AJ14:AJ46" si="10">(J14*1000000)/(W14)</f>
        <v>2.4199320536829565</v>
      </c>
      <c r="AK14" s="179">
        <f t="shared" ref="AK14:AK46" si="11">(K14*1000000)/(X14)</f>
        <v>2.4116379206842886</v>
      </c>
      <c r="AL14" s="179">
        <f t="shared" ref="AL14:AL46" si="12">(L14*1000000)/(Y14)</f>
        <v>2.396638829869739</v>
      </c>
      <c r="AM14" s="179">
        <f t="shared" ref="AM14:AM46" si="13">(M14*1000000)/(Z14)</f>
        <v>2.3152849041648236</v>
      </c>
      <c r="AN14" s="179">
        <f t="shared" ref="AN14:AN46" si="14">(N14*1000000)/(AA14)</f>
        <v>2.1972293992049599</v>
      </c>
      <c r="AO14" s="179">
        <f t="shared" ref="AO14:AO46" si="15">(O14*1000000)/(AB14)</f>
        <v>2.1558032470292097</v>
      </c>
      <c r="AP14" s="179">
        <f t="shared" ref="AP14:AP46" si="16">(P14*1000000)/(AC14)</f>
        <v>2.0597873868905552</v>
      </c>
      <c r="AQ14" s="179">
        <f>(Q14*1000000)/(AD14)</f>
        <v>2.0210102009201787</v>
      </c>
      <c r="AR14" s="179">
        <f>(R14*1000000)/(AE14)</f>
        <v>1.8768286169570407</v>
      </c>
      <c r="AS14" s="179">
        <f>(S14*1000000)/(AF14)</f>
        <v>1.8044125981688901</v>
      </c>
      <c r="AT14" s="179">
        <f>(T14*1000000)/(AG14)</f>
        <v>1.7545791854311532</v>
      </c>
      <c r="AU14" s="179">
        <f>(U14*1000000)/(AH14)</f>
        <v>1.7502955805748366</v>
      </c>
      <c r="AV14" s="170"/>
      <c r="AW14" s="170"/>
      <c r="AX14" s="170"/>
      <c r="AY14" s="180"/>
    </row>
    <row r="15" spans="1:51" s="79" customFormat="1" x14ac:dyDescent="0.25">
      <c r="G15" s="39"/>
      <c r="H15" s="39" t="s">
        <v>717</v>
      </c>
      <c r="I15" s="178" t="s">
        <v>52</v>
      </c>
      <c r="J15" s="77">
        <v>1677.3427004586931</v>
      </c>
      <c r="K15" s="77">
        <v>1684.8294023953613</v>
      </c>
      <c r="L15" s="77">
        <v>1658.3574719147698</v>
      </c>
      <c r="M15" s="77">
        <v>1594.8793389069169</v>
      </c>
      <c r="N15" s="77">
        <v>1534.7589820376534</v>
      </c>
      <c r="O15" s="77">
        <v>1523.8170583625731</v>
      </c>
      <c r="P15" s="77">
        <v>1513.4680284102919</v>
      </c>
      <c r="Q15" s="77">
        <v>1553.3767794536936</v>
      </c>
      <c r="R15" s="77">
        <v>1515.7595656472117</v>
      </c>
      <c r="S15" s="77">
        <v>1494.2929222577809</v>
      </c>
      <c r="T15" s="77">
        <v>1469.2235900028536</v>
      </c>
      <c r="U15" s="77">
        <v>1419.1391781237326</v>
      </c>
      <c r="V15" s="179"/>
      <c r="W15" s="77">
        <v>857576813.08571076</v>
      </c>
      <c r="X15" s="77">
        <v>847994725.70016193</v>
      </c>
      <c r="Y15" s="77">
        <v>854410357.06672978</v>
      </c>
      <c r="Z15" s="77">
        <v>850174079.45702136</v>
      </c>
      <c r="AA15" s="77">
        <v>848932462.31785619</v>
      </c>
      <c r="AB15" s="77">
        <v>854168481.18292546</v>
      </c>
      <c r="AC15" s="77">
        <v>869743015.76422703</v>
      </c>
      <c r="AD15" s="77">
        <v>892156790.23614776</v>
      </c>
      <c r="AE15" s="77">
        <v>916777323.08113658</v>
      </c>
      <c r="AF15" s="77">
        <v>931114767.48469591</v>
      </c>
      <c r="AG15" s="77">
        <v>934231854.18756807</v>
      </c>
      <c r="AH15" s="77">
        <v>910840022.27344441</v>
      </c>
      <c r="AI15" s="179"/>
      <c r="AJ15" s="179">
        <f t="shared" si="10"/>
        <v>1.9559095755204969</v>
      </c>
      <c r="AK15" s="179">
        <f t="shared" si="11"/>
        <v>1.9868394829982601</v>
      </c>
      <c r="AL15" s="179">
        <f t="shared" si="12"/>
        <v>1.9409379324567944</v>
      </c>
      <c r="AM15" s="179">
        <f t="shared" si="13"/>
        <v>1.8759444417848103</v>
      </c>
      <c r="AN15" s="179">
        <f t="shared" si="14"/>
        <v>1.8078693537613961</v>
      </c>
      <c r="AO15" s="179">
        <f t="shared" si="15"/>
        <v>1.7839771566521176</v>
      </c>
      <c r="AP15" s="179">
        <f t="shared" si="16"/>
        <v>1.7401324310496884</v>
      </c>
      <c r="AQ15" s="179">
        <f>(Q15*1000000)/(AD15)</f>
        <v>1.7411477404577345</v>
      </c>
      <c r="AR15" s="179">
        <f>(R15*1000000)/(AE15)</f>
        <v>1.6533563030911314</v>
      </c>
      <c r="AS15" s="179">
        <f>(S15*1000000)/(AF15)</f>
        <v>1.6048428984693786</v>
      </c>
      <c r="AT15" s="179">
        <f>(T15*1000000)/(AG15)</f>
        <v>1.5726541365692652</v>
      </c>
      <c r="AU15" s="179">
        <f t="shared" ref="AU15:AU17" si="17">(U15*1000000)/(AH15)</f>
        <v>1.5580553592513209</v>
      </c>
      <c r="AV15" s="170"/>
      <c r="AW15" s="170"/>
      <c r="AX15" s="170"/>
      <c r="AY15" s="180"/>
    </row>
    <row r="16" spans="1:51" s="79" customFormat="1" x14ac:dyDescent="0.25">
      <c r="G16" s="39"/>
      <c r="H16" s="39" t="s">
        <v>718</v>
      </c>
      <c r="I16" s="178" t="s">
        <v>730</v>
      </c>
      <c r="J16" s="77">
        <v>1296.6226011943136</v>
      </c>
      <c r="K16" s="77">
        <v>1241.7099095311225</v>
      </c>
      <c r="L16" s="77">
        <v>1280.4511131484653</v>
      </c>
      <c r="M16" s="77">
        <v>1285.6455465637105</v>
      </c>
      <c r="N16" s="77">
        <v>1185.055844387417</v>
      </c>
      <c r="O16" s="77">
        <v>1158.5476096782741</v>
      </c>
      <c r="P16" s="77">
        <v>1082.0803500750876</v>
      </c>
      <c r="Q16" s="77">
        <v>1069.9126079488308</v>
      </c>
      <c r="R16" s="77">
        <v>980.74884623851233</v>
      </c>
      <c r="S16" s="77">
        <v>937.38312344872645</v>
      </c>
      <c r="T16" s="77">
        <v>925.96690651615666</v>
      </c>
      <c r="U16" s="77">
        <v>908.80277687106809</v>
      </c>
      <c r="V16" s="179"/>
      <c r="W16" s="77">
        <v>375593324.43413848</v>
      </c>
      <c r="X16" s="77">
        <v>365471580.72249418</v>
      </c>
      <c r="Y16" s="77">
        <v>371899651.29492748</v>
      </c>
      <c r="Z16" s="77">
        <v>393860277.26668513</v>
      </c>
      <c r="AA16" s="77">
        <v>389582513.41120481</v>
      </c>
      <c r="AB16" s="77">
        <v>390526605.79272336</v>
      </c>
      <c r="AC16" s="77">
        <v>390334191.77577752</v>
      </c>
      <c r="AD16" s="77">
        <v>405120256.53847426</v>
      </c>
      <c r="AE16" s="77">
        <v>413074388.74372363</v>
      </c>
      <c r="AF16" s="77">
        <v>415785705.68688059</v>
      </c>
      <c r="AG16" s="77">
        <v>429938789.72307658</v>
      </c>
      <c r="AH16" s="77">
        <v>418345494.91044253</v>
      </c>
      <c r="AI16" s="179"/>
      <c r="AJ16" s="179">
        <f t="shared" si="10"/>
        <v>3.4521982070575392</v>
      </c>
      <c r="AK16" s="179">
        <f t="shared" si="11"/>
        <v>3.3975553094344804</v>
      </c>
      <c r="AL16" s="179">
        <f t="shared" si="12"/>
        <v>3.4430016502839624</v>
      </c>
      <c r="AM16" s="179">
        <f t="shared" si="13"/>
        <v>3.2642173399304042</v>
      </c>
      <c r="AN16" s="179">
        <f t="shared" si="14"/>
        <v>3.0418609757686665</v>
      </c>
      <c r="AO16" s="179">
        <f t="shared" si="15"/>
        <v>2.9666291425306555</v>
      </c>
      <c r="AP16" s="179">
        <f t="shared" si="16"/>
        <v>2.7721895054909123</v>
      </c>
      <c r="AQ16" s="179">
        <f>(Q16*1000000)/(AD16)</f>
        <v>2.6409753417186166</v>
      </c>
      <c r="AR16" s="179">
        <f>(R16*1000000)/(AE16)</f>
        <v>2.3742668946899554</v>
      </c>
      <c r="AS16" s="179">
        <f>(S16*1000000)/(AF16)</f>
        <v>2.2544861707070081</v>
      </c>
      <c r="AT16" s="179">
        <f>(T16*1000000)/(AG16)</f>
        <v>2.1537179911414173</v>
      </c>
      <c r="AU16" s="179">
        <f t="shared" si="17"/>
        <v>2.1723737626614588</v>
      </c>
      <c r="AV16" s="170"/>
      <c r="AW16" s="170"/>
      <c r="AX16" s="170"/>
      <c r="AY16" s="180"/>
    </row>
    <row r="17" spans="6:51" s="79" customFormat="1" x14ac:dyDescent="0.25">
      <c r="G17" s="39"/>
      <c r="H17" s="39" t="s">
        <v>719</v>
      </c>
      <c r="I17" s="57" t="s">
        <v>50</v>
      </c>
      <c r="J17" s="77">
        <v>59.28511546461089</v>
      </c>
      <c r="K17" s="77">
        <v>38.087958138809725</v>
      </c>
      <c r="L17" s="77">
        <v>38.004280641358243</v>
      </c>
      <c r="M17" s="77">
        <v>37.246732530567556</v>
      </c>
      <c r="N17" s="77">
        <v>36.365875412998754</v>
      </c>
      <c r="O17" s="77">
        <v>34.64625810943496</v>
      </c>
      <c r="P17" s="77">
        <v>31.737931973814284</v>
      </c>
      <c r="Q17" s="77">
        <v>33.576991171400444</v>
      </c>
      <c r="R17" s="77">
        <v>31.319027026690833</v>
      </c>
      <c r="S17" s="77">
        <v>29.459066585060224</v>
      </c>
      <c r="T17" s="77">
        <v>29.125628398551314</v>
      </c>
      <c r="U17" s="77">
        <v>28.340420470668747</v>
      </c>
      <c r="V17" s="179"/>
      <c r="W17" s="77">
        <v>20274318.70000001</v>
      </c>
      <c r="X17" s="77">
        <v>15834014.590748157</v>
      </c>
      <c r="Y17" s="77">
        <v>15768200.755228905</v>
      </c>
      <c r="Z17" s="77">
        <v>16187058.253170231</v>
      </c>
      <c r="AA17" s="77">
        <v>15874166.722500833</v>
      </c>
      <c r="AB17" s="77">
        <v>15629077.529825218</v>
      </c>
      <c r="AC17" s="77">
        <v>15436142.614709491</v>
      </c>
      <c r="AD17" s="77">
        <v>17345896.426870272</v>
      </c>
      <c r="AE17" s="77">
        <v>17009379.312411364</v>
      </c>
      <c r="AF17" s="77">
        <v>17053156.274991386</v>
      </c>
      <c r="AG17" s="77">
        <v>17537371.91870999</v>
      </c>
      <c r="AH17" s="77">
        <v>17034173.716326691</v>
      </c>
      <c r="AI17" s="179"/>
      <c r="AJ17" s="179">
        <f t="shared" si="10"/>
        <v>2.9241483446055754</v>
      </c>
      <c r="AK17" s="179">
        <f t="shared" si="11"/>
        <v>2.4054517520190104</v>
      </c>
      <c r="AL17" s="179">
        <f t="shared" si="12"/>
        <v>2.4101849812354534</v>
      </c>
      <c r="AM17" s="179">
        <f t="shared" si="13"/>
        <v>2.301019243152028</v>
      </c>
      <c r="AN17" s="179">
        <f t="shared" si="14"/>
        <v>2.2908840538667112</v>
      </c>
      <c r="AO17" s="179">
        <f t="shared" si="15"/>
        <v>2.2167820233356035</v>
      </c>
      <c r="AP17" s="179">
        <f t="shared" si="16"/>
        <v>2.0560792139592183</v>
      </c>
      <c r="AQ17" s="179">
        <f>(Q17*1000000)/(AD17)</f>
        <v>1.9357311000304847</v>
      </c>
      <c r="AR17" s="179">
        <f>(R17*1000000)/(AE17)</f>
        <v>1.8412798287023935</v>
      </c>
      <c r="AS17" s="179">
        <f>(S17*1000000)/(AF17)</f>
        <v>1.7274847019529296</v>
      </c>
      <c r="AT17" s="179">
        <f>(T17*1000000)/(AG17)</f>
        <v>1.6607749743550932</v>
      </c>
      <c r="AU17" s="179">
        <f t="shared" si="17"/>
        <v>1.66373907784593</v>
      </c>
      <c r="AV17" s="170"/>
      <c r="AW17" s="170"/>
      <c r="AX17" s="170"/>
      <c r="AY17" s="180"/>
    </row>
    <row r="18" spans="6:51" s="79" customFormat="1" x14ac:dyDescent="0.25">
      <c r="G18" s="39"/>
      <c r="H18" s="39"/>
      <c r="I18" s="39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179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179"/>
      <c r="AJ18" s="179"/>
      <c r="AK18" s="179"/>
      <c r="AL18" s="179"/>
      <c r="AM18" s="179"/>
      <c r="AN18" s="179"/>
      <c r="AO18" s="179"/>
      <c r="AP18" s="179"/>
      <c r="AQ18" s="179"/>
      <c r="AR18" s="179"/>
      <c r="AS18" s="179"/>
      <c r="AT18" s="179"/>
      <c r="AU18" s="170"/>
      <c r="AV18" s="170"/>
      <c r="AW18" s="170"/>
      <c r="AX18" s="170"/>
      <c r="AY18" s="180"/>
    </row>
    <row r="19" spans="6:51" s="79" customFormat="1" x14ac:dyDescent="0.25">
      <c r="F19" s="61" t="s">
        <v>669</v>
      </c>
      <c r="G19" s="61" t="s">
        <v>723</v>
      </c>
      <c r="H19" s="39"/>
      <c r="I19" s="39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179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179"/>
      <c r="AJ19" s="179"/>
      <c r="AK19" s="179"/>
      <c r="AL19" s="179"/>
      <c r="AM19" s="179"/>
      <c r="AN19" s="179"/>
      <c r="AO19" s="179"/>
      <c r="AP19" s="179"/>
      <c r="AQ19" s="179"/>
      <c r="AR19" s="179"/>
      <c r="AS19" s="179"/>
      <c r="AT19" s="179"/>
      <c r="AU19" s="170"/>
      <c r="AV19" s="170"/>
      <c r="AW19" s="170"/>
      <c r="AX19" s="170"/>
      <c r="AY19" s="180"/>
    </row>
    <row r="20" spans="6:51" s="79" customFormat="1" x14ac:dyDescent="0.25">
      <c r="G20" s="39"/>
      <c r="H20" s="100" t="s">
        <v>1040</v>
      </c>
      <c r="I20" s="178" t="s">
        <v>734</v>
      </c>
      <c r="J20" s="77">
        <v>1906.3955302677987</v>
      </c>
      <c r="K20" s="77">
        <v>1856.6664691228423</v>
      </c>
      <c r="L20" s="77">
        <v>1876.1653985853977</v>
      </c>
      <c r="M20" s="77">
        <v>1830.2193161601174</v>
      </c>
      <c r="N20" s="77">
        <v>1710.4079123893803</v>
      </c>
      <c r="O20" s="77">
        <v>1662.1744798396835</v>
      </c>
      <c r="P20" s="77">
        <v>1626.717326649645</v>
      </c>
      <c r="Q20" s="77">
        <v>1623.6018339529778</v>
      </c>
      <c r="R20" s="77">
        <v>1536.880092670177</v>
      </c>
      <c r="S20" s="77">
        <v>1492.2269683870782</v>
      </c>
      <c r="T20" s="77">
        <v>1461.3660663602254</v>
      </c>
      <c r="U20" s="77">
        <v>1423.8282063457521</v>
      </c>
      <c r="V20" s="179"/>
      <c r="W20" s="77">
        <v>740356652.59035408</v>
      </c>
      <c r="X20" s="77">
        <v>725410081.44917309</v>
      </c>
      <c r="Y20" s="77">
        <v>728596087.9063679</v>
      </c>
      <c r="Z20" s="77">
        <v>737998891.85800815</v>
      </c>
      <c r="AA20" s="77">
        <v>730577224.22949648</v>
      </c>
      <c r="AB20" s="77">
        <v>730940179.28554702</v>
      </c>
      <c r="AC20" s="77">
        <v>747490585.47031498</v>
      </c>
      <c r="AD20" s="77">
        <v>763689781.78333652</v>
      </c>
      <c r="AE20" s="77">
        <v>785103629.36271667</v>
      </c>
      <c r="AF20" s="77">
        <v>796455490.06472433</v>
      </c>
      <c r="AG20" s="77">
        <v>805338066.67099035</v>
      </c>
      <c r="AH20" s="77">
        <v>788299475.99351776</v>
      </c>
      <c r="AI20" s="179"/>
      <c r="AJ20" s="179">
        <f t="shared" si="10"/>
        <v>2.57496913629089</v>
      </c>
      <c r="AK20" s="179">
        <f t="shared" si="11"/>
        <v>2.559471554922045</v>
      </c>
      <c r="AL20" s="179">
        <f t="shared" si="12"/>
        <v>2.5750418232090539</v>
      </c>
      <c r="AM20" s="179">
        <f t="shared" si="13"/>
        <v>2.4799756969177857</v>
      </c>
      <c r="AN20" s="179">
        <f t="shared" si="14"/>
        <v>2.3411733293400467</v>
      </c>
      <c r="AO20" s="179">
        <f t="shared" si="15"/>
        <v>2.274022590281418</v>
      </c>
      <c r="AP20" s="179">
        <f t="shared" si="16"/>
        <v>2.1762378794725925</v>
      </c>
      <c r="AQ20" s="179">
        <f>(Q20*1000000)/(AD20)</f>
        <v>2.1259965403250658</v>
      </c>
      <c r="AR20" s="179">
        <f>(R20*1000000)/(AE20)</f>
        <v>1.9575506152196638</v>
      </c>
      <c r="AS20" s="179">
        <f>(S20*1000000)/(AF20)</f>
        <v>1.8735848857866639</v>
      </c>
      <c r="AT20" s="179">
        <f>(T20*1000000)/(AG20)</f>
        <v>1.8145995164503335</v>
      </c>
      <c r="AU20" s="179">
        <f>(U20*1000000)/(AH20)</f>
        <v>1.8062021474151788</v>
      </c>
      <c r="AV20" s="170"/>
      <c r="AW20" s="170"/>
      <c r="AX20" s="170"/>
      <c r="AY20" s="180"/>
    </row>
    <row r="21" spans="6:51" s="79" customFormat="1" x14ac:dyDescent="0.25">
      <c r="G21" s="39"/>
      <c r="H21" s="39" t="s">
        <v>717</v>
      </c>
      <c r="I21" s="178" t="s">
        <v>52</v>
      </c>
      <c r="J21" s="77">
        <v>908.03574385182083</v>
      </c>
      <c r="K21" s="77">
        <v>915.39707806809122</v>
      </c>
      <c r="L21" s="77">
        <v>890.86148788541743</v>
      </c>
      <c r="M21" s="77">
        <v>850.3161543575111</v>
      </c>
      <c r="N21" s="77">
        <v>817.25133219643328</v>
      </c>
      <c r="O21" s="77">
        <v>810.41005900029734</v>
      </c>
      <c r="P21" s="77">
        <v>812.37301936847962</v>
      </c>
      <c r="Q21" s="77">
        <v>833.41893975973585</v>
      </c>
      <c r="R21" s="77">
        <v>816.88782173337859</v>
      </c>
      <c r="S21" s="77">
        <v>810.84215994945953</v>
      </c>
      <c r="T21" s="77">
        <v>801.05452675056165</v>
      </c>
      <c r="U21" s="77">
        <v>774.97260312619824</v>
      </c>
      <c r="V21" s="179"/>
      <c r="W21" s="77">
        <v>465515978.31277746</v>
      </c>
      <c r="X21" s="77">
        <v>460484598.70135486</v>
      </c>
      <c r="Y21" s="77">
        <v>460038061.5501039</v>
      </c>
      <c r="Z21" s="77">
        <v>454758420.65286702</v>
      </c>
      <c r="AA21" s="77">
        <v>452101612.54798001</v>
      </c>
      <c r="AB21" s="77">
        <v>454971276.08433586</v>
      </c>
      <c r="AC21" s="77">
        <v>467003105.51787084</v>
      </c>
      <c r="AD21" s="77">
        <v>478085885.98142081</v>
      </c>
      <c r="AE21" s="77">
        <v>493254240.41124099</v>
      </c>
      <c r="AF21" s="77">
        <v>503672610.79605395</v>
      </c>
      <c r="AG21" s="77">
        <v>507065842.78122038</v>
      </c>
      <c r="AH21" s="77">
        <v>495285555.51319575</v>
      </c>
      <c r="AI21" s="179"/>
      <c r="AJ21" s="179">
        <f t="shared" si="10"/>
        <v>1.950600594082545</v>
      </c>
      <c r="AK21" s="179">
        <f t="shared" si="11"/>
        <v>1.9878994447364087</v>
      </c>
      <c r="AL21" s="179">
        <f t="shared" si="12"/>
        <v>1.9364951779938571</v>
      </c>
      <c r="AM21" s="179">
        <f t="shared" si="13"/>
        <v>1.8698194815980924</v>
      </c>
      <c r="AN21" s="179">
        <f t="shared" si="14"/>
        <v>1.8076717921675212</v>
      </c>
      <c r="AO21" s="179">
        <f t="shared" si="15"/>
        <v>1.7812334571426338</v>
      </c>
      <c r="AP21" s="179">
        <f t="shared" si="16"/>
        <v>1.7395452188002474</v>
      </c>
      <c r="AQ21" s="179">
        <f>(Q21*1000000)/(AD21)</f>
        <v>1.7432410455892935</v>
      </c>
      <c r="AR21" s="179">
        <f>(R21*1000000)/(AE21)</f>
        <v>1.6561192075152045</v>
      </c>
      <c r="AS21" s="179">
        <f>(S21*1000000)/(AF21)</f>
        <v>1.6098595448101189</v>
      </c>
      <c r="AT21" s="179">
        <f t="shared" ref="AT21:AT24" si="18">(T21*1000000)/(AG21)</f>
        <v>1.5797840421607459</v>
      </c>
      <c r="AU21" s="179">
        <f t="shared" ref="AU21:AU24" si="19">(U21*1000000)/(AH21)</f>
        <v>1.564698575396978</v>
      </c>
      <c r="AV21" s="170"/>
      <c r="AW21" s="170"/>
      <c r="AX21" s="170"/>
      <c r="AY21" s="180"/>
    </row>
    <row r="22" spans="6:51" s="79" customFormat="1" x14ac:dyDescent="0.25">
      <c r="G22" s="39"/>
      <c r="H22" s="39" t="s">
        <v>718</v>
      </c>
      <c r="I22" s="178" t="s">
        <v>730</v>
      </c>
      <c r="J22" s="77">
        <v>966.9741688286598</v>
      </c>
      <c r="K22" s="77">
        <v>910.02868499673752</v>
      </c>
      <c r="L22" s="77">
        <v>954.23841152399314</v>
      </c>
      <c r="M22" s="77">
        <v>950.04305831811394</v>
      </c>
      <c r="N22" s="77">
        <v>863.92734380486172</v>
      </c>
      <c r="O22" s="77">
        <v>823.66790628957096</v>
      </c>
      <c r="P22" s="77">
        <v>788.15392090361786</v>
      </c>
      <c r="Q22" s="77">
        <v>765.87597261601525</v>
      </c>
      <c r="R22" s="77">
        <v>695.91874978716419</v>
      </c>
      <c r="S22" s="77">
        <v>658.81141559601076</v>
      </c>
      <c r="T22" s="77">
        <v>639.29855702982229</v>
      </c>
      <c r="U22" s="77">
        <v>628.60002440793266</v>
      </c>
      <c r="V22" s="179"/>
      <c r="W22" s="77">
        <v>262689070.27757677</v>
      </c>
      <c r="X22" s="77">
        <v>252756696.24385199</v>
      </c>
      <c r="Y22" s="77">
        <v>256665787.03621483</v>
      </c>
      <c r="Z22" s="77">
        <v>271083493.73575807</v>
      </c>
      <c r="AA22" s="77">
        <v>266026818.23583737</v>
      </c>
      <c r="AB22" s="77">
        <v>263583329.54099163</v>
      </c>
      <c r="AC22" s="77">
        <v>268330122.13741022</v>
      </c>
      <c r="AD22" s="77">
        <v>273882812.61836535</v>
      </c>
      <c r="AE22" s="77">
        <v>279543718.53430772</v>
      </c>
      <c r="AF22" s="77">
        <v>280497354.88745219</v>
      </c>
      <c r="AG22" s="77">
        <v>286168152.65097255</v>
      </c>
      <c r="AH22" s="77">
        <v>281503471.70183098</v>
      </c>
      <c r="AI22" s="179"/>
      <c r="AJ22" s="179">
        <f t="shared" si="10"/>
        <v>3.6810597708038748</v>
      </c>
      <c r="AK22" s="179">
        <f t="shared" si="11"/>
        <v>3.6004137517241857</v>
      </c>
      <c r="AL22" s="179">
        <f t="shared" si="12"/>
        <v>3.7178247344253665</v>
      </c>
      <c r="AM22" s="179">
        <f t="shared" si="13"/>
        <v>3.5046141881444837</v>
      </c>
      <c r="AN22" s="179">
        <f t="shared" si="14"/>
        <v>3.2475197408066396</v>
      </c>
      <c r="AO22" s="179">
        <f t="shared" si="15"/>
        <v>3.124886189592945</v>
      </c>
      <c r="AP22" s="179">
        <f t="shared" si="16"/>
        <v>2.937254731692065</v>
      </c>
      <c r="AQ22" s="179">
        <f>(Q22*1000000)/(AD22)</f>
        <v>2.7963637633705933</v>
      </c>
      <c r="AR22" s="179">
        <f>(R22*1000000)/(AE22)</f>
        <v>2.4894809063712007</v>
      </c>
      <c r="AS22" s="179">
        <f>(S22*1000000)/(AF22)</f>
        <v>2.3487259473814102</v>
      </c>
      <c r="AT22" s="179">
        <f t="shared" si="18"/>
        <v>2.233996170110335</v>
      </c>
      <c r="AU22" s="179">
        <f t="shared" si="19"/>
        <v>2.2330098474726698</v>
      </c>
      <c r="AV22" s="170"/>
      <c r="AW22" s="170"/>
      <c r="AX22" s="170"/>
      <c r="AY22" s="180"/>
    </row>
    <row r="23" spans="6:51" s="79" customFormat="1" x14ac:dyDescent="0.25">
      <c r="G23" s="39"/>
      <c r="H23" s="39" t="s">
        <v>719</v>
      </c>
      <c r="I23" s="57" t="s">
        <v>50</v>
      </c>
      <c r="J23" s="77">
        <v>31.385617587317856</v>
      </c>
      <c r="K23" s="77">
        <v>31.240706058013327</v>
      </c>
      <c r="L23" s="77">
        <v>31.06549917598657</v>
      </c>
      <c r="M23" s="77">
        <v>29.860103484492495</v>
      </c>
      <c r="N23" s="77">
        <v>29.229236388085234</v>
      </c>
      <c r="O23" s="77">
        <v>28.096514549815481</v>
      </c>
      <c r="P23" s="77">
        <v>26.190386377545749</v>
      </c>
      <c r="Q23" s="77">
        <v>24.306921577226426</v>
      </c>
      <c r="R23" s="77">
        <v>24.073521149636377</v>
      </c>
      <c r="S23" s="77">
        <v>22.573392841607603</v>
      </c>
      <c r="T23" s="77">
        <v>21.012982579842792</v>
      </c>
      <c r="U23" s="77">
        <v>20.25557881161987</v>
      </c>
      <c r="V23" s="179"/>
      <c r="W23" s="77">
        <v>12151604</v>
      </c>
      <c r="X23" s="77">
        <v>12168786.503966035</v>
      </c>
      <c r="Y23" s="77">
        <v>11892239.320049198</v>
      </c>
      <c r="Z23" s="77">
        <v>12156977.46938294</v>
      </c>
      <c r="AA23" s="77">
        <v>12448793.445678825</v>
      </c>
      <c r="AB23" s="77">
        <v>12385573.660219584</v>
      </c>
      <c r="AC23" s="77">
        <v>12157357.81503398</v>
      </c>
      <c r="AD23" s="77">
        <v>11721083.183550183</v>
      </c>
      <c r="AE23" s="77">
        <v>12305670.417167725</v>
      </c>
      <c r="AF23" s="77">
        <v>12285524.38121764</v>
      </c>
      <c r="AG23" s="77">
        <v>12104071.238797471</v>
      </c>
      <c r="AH23" s="77">
        <v>11510448.778491002</v>
      </c>
      <c r="AI23" s="179"/>
      <c r="AJ23" s="179">
        <f t="shared" si="10"/>
        <v>2.5828374251924155</v>
      </c>
      <c r="AK23" s="179">
        <f t="shared" si="11"/>
        <v>2.5672819592842226</v>
      </c>
      <c r="AL23" s="179">
        <f t="shared" si="12"/>
        <v>2.6122497487595173</v>
      </c>
      <c r="AM23" s="179">
        <f t="shared" si="13"/>
        <v>2.4562111396269724</v>
      </c>
      <c r="AN23" s="179">
        <f t="shared" si="14"/>
        <v>2.3479573755986105</v>
      </c>
      <c r="AO23" s="179">
        <f t="shared" si="15"/>
        <v>2.2684871383920506</v>
      </c>
      <c r="AP23" s="179">
        <f t="shared" si="16"/>
        <v>2.1542827624237813</v>
      </c>
      <c r="AQ23" s="179">
        <f>(Q23*1000000)/(AD23)</f>
        <v>2.0737777555695271</v>
      </c>
      <c r="AR23" s="179">
        <f>(R23*1000000)/(AE23)</f>
        <v>1.9562949708169692</v>
      </c>
      <c r="AS23" s="179">
        <f>(S23*1000000)/(AF23)</f>
        <v>1.8373975860662706</v>
      </c>
      <c r="AT23" s="179">
        <f t="shared" si="18"/>
        <v>1.7360260168074171</v>
      </c>
      <c r="AU23" s="179">
        <f t="shared" si="19"/>
        <v>1.7597557837597484</v>
      </c>
      <c r="AV23" s="170"/>
      <c r="AW23" s="170"/>
      <c r="AX23" s="170"/>
      <c r="AY23" s="180"/>
    </row>
    <row r="24" spans="6:51" s="79" customFormat="1" ht="13" x14ac:dyDescent="0.3">
      <c r="G24" s="39"/>
      <c r="H24" s="39"/>
      <c r="I24" s="39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179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179"/>
      <c r="AJ24" s="179"/>
      <c r="AK24" s="179"/>
      <c r="AL24" s="179"/>
      <c r="AM24" s="179"/>
      <c r="AN24" s="179"/>
      <c r="AO24" s="179"/>
      <c r="AP24" s="179"/>
      <c r="AQ24" s="179"/>
      <c r="AR24" s="179"/>
      <c r="AS24" s="179"/>
      <c r="AT24" s="179"/>
      <c r="AU24" s="179"/>
      <c r="AV24" s="90"/>
      <c r="AW24" s="90"/>
      <c r="AX24" s="90"/>
      <c r="AY24" s="180"/>
    </row>
    <row r="25" spans="6:51" s="79" customFormat="1" x14ac:dyDescent="0.25">
      <c r="F25" s="61" t="s">
        <v>670</v>
      </c>
      <c r="G25" s="61" t="s">
        <v>724</v>
      </c>
      <c r="H25" s="39"/>
      <c r="I25" s="39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179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179"/>
      <c r="AJ25" s="179"/>
      <c r="AK25" s="179"/>
      <c r="AL25" s="179"/>
      <c r="AM25" s="179"/>
      <c r="AN25" s="179"/>
      <c r="AO25" s="179"/>
      <c r="AP25" s="179"/>
      <c r="AQ25" s="179"/>
      <c r="AR25" s="179"/>
      <c r="AS25" s="179"/>
      <c r="AT25" s="179"/>
      <c r="AU25" s="170"/>
      <c r="AV25" s="170"/>
      <c r="AW25" s="170"/>
      <c r="AX25" s="170"/>
      <c r="AY25" s="180"/>
    </row>
    <row r="26" spans="6:51" s="79" customFormat="1" x14ac:dyDescent="0.25">
      <c r="H26" s="100" t="s">
        <v>1040</v>
      </c>
      <c r="I26" s="178" t="s">
        <v>734</v>
      </c>
      <c r="J26" s="77">
        <v>2917.6680765567685</v>
      </c>
      <c r="K26" s="77">
        <v>2851.6709896028501</v>
      </c>
      <c r="L26" s="77">
        <v>2860.6638072972441</v>
      </c>
      <c r="M26" s="77">
        <v>2794.0111290871273</v>
      </c>
      <c r="N26" s="77">
        <v>2591.3743033119717</v>
      </c>
      <c r="O26" s="77">
        <v>2530.3246295663362</v>
      </c>
      <c r="P26" s="77">
        <v>2442.4624430994218</v>
      </c>
      <c r="Q26" s="77">
        <v>2437.1919584354896</v>
      </c>
      <c r="R26" s="77">
        <v>2361.599609278051</v>
      </c>
      <c r="S26" s="77">
        <v>2304.8595509728257</v>
      </c>
      <c r="T26" s="77">
        <v>2263.2728027295675</v>
      </c>
      <c r="U26" s="77">
        <v>2243.0967796030359</v>
      </c>
      <c r="V26" s="179"/>
      <c r="W26" s="77">
        <v>1146621784.5997827</v>
      </c>
      <c r="X26" s="77">
        <v>1128991887.3023057</v>
      </c>
      <c r="Y26" s="77">
        <v>1133010261.1022923</v>
      </c>
      <c r="Z26" s="77">
        <v>1143395418.2076657</v>
      </c>
      <c r="AA26" s="77">
        <v>1128021213.3774197</v>
      </c>
      <c r="AB26" s="77">
        <v>1125217600.0168064</v>
      </c>
      <c r="AC26" s="77">
        <v>1140759169.7241011</v>
      </c>
      <c r="AD26" s="77">
        <v>1164039100.2696555</v>
      </c>
      <c r="AE26" s="77">
        <v>1203032070.0678084</v>
      </c>
      <c r="AF26" s="77">
        <v>1219792519.4563224</v>
      </c>
      <c r="AG26" s="77">
        <v>1234738473.3764248</v>
      </c>
      <c r="AH26" s="77">
        <v>1221550671.0176356</v>
      </c>
      <c r="AI26" s="179"/>
      <c r="AJ26" s="179">
        <f t="shared" si="10"/>
        <v>2.5445775719106476</v>
      </c>
      <c r="AK26" s="179">
        <f t="shared" si="11"/>
        <v>2.5258560505840633</v>
      </c>
      <c r="AL26" s="179">
        <f t="shared" si="12"/>
        <v>2.5248348629377269</v>
      </c>
      <c r="AM26" s="179">
        <f t="shared" si="13"/>
        <v>2.4436088203562081</v>
      </c>
      <c r="AN26" s="179">
        <f t="shared" si="14"/>
        <v>2.2972744418104618</v>
      </c>
      <c r="AO26" s="179">
        <f t="shared" si="15"/>
        <v>2.2487424916998657</v>
      </c>
      <c r="AP26" s="179">
        <f t="shared" si="16"/>
        <v>2.1410850843216496</v>
      </c>
      <c r="AQ26" s="179">
        <f>(Q26*1000000)/(AD26)</f>
        <v>2.0937371930813167</v>
      </c>
      <c r="AR26" s="179">
        <f>(R26*1000000)/(AE26)</f>
        <v>1.9630396130212393</v>
      </c>
      <c r="AS26" s="179">
        <f>(S26*1000000)/(AF26)</f>
        <v>1.8895504884717047</v>
      </c>
      <c r="AT26" s="179">
        <f>(T26*1000000)/(AG26)</f>
        <v>1.8329977169502045</v>
      </c>
      <c r="AU26" s="179">
        <f>(U26*1000000)/(AH26)</f>
        <v>1.8362699418227018</v>
      </c>
      <c r="AV26" s="170"/>
      <c r="AW26" s="170"/>
      <c r="AX26" s="170"/>
      <c r="AY26" s="180"/>
    </row>
    <row r="27" spans="6:51" s="79" customFormat="1" x14ac:dyDescent="0.25">
      <c r="G27" s="39"/>
      <c r="H27" s="39" t="s">
        <v>717</v>
      </c>
      <c r="I27" s="178" t="s">
        <v>52</v>
      </c>
      <c r="J27" s="77">
        <v>1424.6108131475621</v>
      </c>
      <c r="K27" s="77">
        <v>1433.6084883519366</v>
      </c>
      <c r="L27" s="77">
        <v>1391.6339772552462</v>
      </c>
      <c r="M27" s="77">
        <v>1324.2583650557515</v>
      </c>
      <c r="N27" s="77">
        <v>1267.5196741002858</v>
      </c>
      <c r="O27" s="77">
        <v>1252.7811667405763</v>
      </c>
      <c r="P27" s="77">
        <v>1253.9885015160703</v>
      </c>
      <c r="Q27" s="77">
        <v>1284.3397448372421</v>
      </c>
      <c r="R27" s="77">
        <v>1268.9397761383452</v>
      </c>
      <c r="S27" s="77">
        <v>1256.9288300854166</v>
      </c>
      <c r="T27" s="77">
        <v>1242.9706630047353</v>
      </c>
      <c r="U27" s="77">
        <v>1214.8405096592919</v>
      </c>
      <c r="V27" s="179"/>
      <c r="W27" s="77">
        <v>730185549.81740344</v>
      </c>
      <c r="X27" s="77">
        <v>722353965.94683754</v>
      </c>
      <c r="Y27" s="77">
        <v>721235915.78824162</v>
      </c>
      <c r="Z27" s="77">
        <v>710042903.64780927</v>
      </c>
      <c r="AA27" s="77">
        <v>702989354.17295873</v>
      </c>
      <c r="AB27" s="77">
        <v>702727946.53429604</v>
      </c>
      <c r="AC27" s="77">
        <v>718798335.79945016</v>
      </c>
      <c r="AD27" s="77">
        <v>735337387.09434557</v>
      </c>
      <c r="AE27" s="77">
        <v>761490823.48817563</v>
      </c>
      <c r="AF27" s="77">
        <v>775174850.52932858</v>
      </c>
      <c r="AG27" s="77">
        <v>780467044.92385614</v>
      </c>
      <c r="AH27" s="77">
        <v>769940890.34687293</v>
      </c>
      <c r="AI27" s="179"/>
      <c r="AJ27" s="179">
        <f t="shared" si="10"/>
        <v>1.9510257543494425</v>
      </c>
      <c r="AK27" s="179">
        <f t="shared" si="11"/>
        <v>1.9846343426284236</v>
      </c>
      <c r="AL27" s="179">
        <f t="shared" si="12"/>
        <v>1.9295128636714158</v>
      </c>
      <c r="AM27" s="179">
        <f t="shared" si="13"/>
        <v>1.8650399268163116</v>
      </c>
      <c r="AN27" s="179">
        <f t="shared" si="14"/>
        <v>1.8030424878787479</v>
      </c>
      <c r="AO27" s="179">
        <f t="shared" si="15"/>
        <v>1.7827399250578053</v>
      </c>
      <c r="AP27" s="179">
        <f t="shared" si="16"/>
        <v>1.7445623328014244</v>
      </c>
      <c r="AQ27" s="179">
        <f>(Q27*1000000)/(AD27)</f>
        <v>1.7465992718148822</v>
      </c>
      <c r="AR27" s="179">
        <f>(R27*1000000)/(AE27)</f>
        <v>1.6663887955020764</v>
      </c>
      <c r="AS27" s="179">
        <f>(S27*1000000)/(AF27)</f>
        <v>1.6214778242961856</v>
      </c>
      <c r="AT27" s="179">
        <f>(T27*1000000)/(AG27)</f>
        <v>1.5925985230113102</v>
      </c>
      <c r="AU27" s="179">
        <f t="shared" ref="AU27:AU59" si="20">(U27*1000000)/(AH27)</f>
        <v>1.5778360714313839</v>
      </c>
      <c r="AV27" s="170"/>
      <c r="AW27" s="170"/>
      <c r="AX27" s="170"/>
      <c r="AY27" s="180"/>
    </row>
    <row r="28" spans="6:51" s="79" customFormat="1" x14ac:dyDescent="0.25">
      <c r="G28" s="39"/>
      <c r="H28" s="39" t="s">
        <v>718</v>
      </c>
      <c r="I28" s="178" t="s">
        <v>730</v>
      </c>
      <c r="J28" s="77">
        <v>1451.4601755701401</v>
      </c>
      <c r="K28" s="77">
        <v>1378.3784587823989</v>
      </c>
      <c r="L28" s="77">
        <v>1430.9860509613704</v>
      </c>
      <c r="M28" s="77">
        <v>1432.9862892119515</v>
      </c>
      <c r="N28" s="77">
        <v>1286.4192577073159</v>
      </c>
      <c r="O28" s="77">
        <v>1241.5067228018788</v>
      </c>
      <c r="P28" s="77">
        <v>1155.2555840277628</v>
      </c>
      <c r="Q28" s="77">
        <v>1122.9408090042637</v>
      </c>
      <c r="R28" s="77">
        <v>1065.1220418863854</v>
      </c>
      <c r="S28" s="77">
        <v>1022.3281655925227</v>
      </c>
      <c r="T28" s="77">
        <v>996.36730040425232</v>
      </c>
      <c r="U28" s="77">
        <v>1004.2285875648481</v>
      </c>
      <c r="V28" s="179"/>
      <c r="W28" s="77">
        <v>400251057.88237917</v>
      </c>
      <c r="X28" s="77">
        <v>391161548.69736493</v>
      </c>
      <c r="Y28" s="77">
        <v>396716442.68760109</v>
      </c>
      <c r="Z28" s="77">
        <v>417977591.59154105</v>
      </c>
      <c r="AA28" s="77">
        <v>409257869.97110671</v>
      </c>
      <c r="AB28" s="77">
        <v>406734319.2893225</v>
      </c>
      <c r="AC28" s="77">
        <v>406133007.43241793</v>
      </c>
      <c r="AD28" s="77">
        <v>412800326.08446544</v>
      </c>
      <c r="AE28" s="77">
        <v>425964209.57976079</v>
      </c>
      <c r="AF28" s="77">
        <v>428581188.18787748</v>
      </c>
      <c r="AG28" s="77">
        <v>438621497.27335149</v>
      </c>
      <c r="AH28" s="77">
        <v>435606070.82914096</v>
      </c>
      <c r="AI28" s="179"/>
      <c r="AJ28" s="179">
        <f t="shared" si="10"/>
        <v>3.6263743642538411</v>
      </c>
      <c r="AK28" s="179">
        <f t="shared" si="11"/>
        <v>3.5238086753992968</v>
      </c>
      <c r="AL28" s="179">
        <f t="shared" si="12"/>
        <v>3.6070752229652774</v>
      </c>
      <c r="AM28" s="179">
        <f t="shared" si="13"/>
        <v>3.4283806549426319</v>
      </c>
      <c r="AN28" s="179">
        <f t="shared" si="14"/>
        <v>3.1432975444018614</v>
      </c>
      <c r="AO28" s="179">
        <f t="shared" si="15"/>
        <v>3.0523775937352298</v>
      </c>
      <c r="AP28" s="179">
        <f t="shared" si="16"/>
        <v>2.8445252242148817</v>
      </c>
      <c r="AQ28" s="179">
        <f>(Q28*1000000)/(AD28)</f>
        <v>2.7203001985383422</v>
      </c>
      <c r="AR28" s="179">
        <f>(R28*1000000)/(AE28)</f>
        <v>2.5004965626975846</v>
      </c>
      <c r="AS28" s="179">
        <f>(S28*1000000)/(AF28)</f>
        <v>2.3853780655075414</v>
      </c>
      <c r="AT28" s="179">
        <f>(T28*1000000)/(AG28)</f>
        <v>2.2715879330996636</v>
      </c>
      <c r="AU28" s="179">
        <f t="shared" si="20"/>
        <v>2.3053594860452247</v>
      </c>
      <c r="AV28" s="170"/>
      <c r="AW28" s="170"/>
      <c r="AX28" s="170"/>
      <c r="AY28" s="180"/>
    </row>
    <row r="29" spans="6:51" s="79" customFormat="1" x14ac:dyDescent="0.25">
      <c r="G29" s="39"/>
      <c r="H29" s="39" t="s">
        <v>719</v>
      </c>
      <c r="I29" s="57" t="s">
        <v>50</v>
      </c>
      <c r="J29" s="77">
        <v>41.597087839064599</v>
      </c>
      <c r="K29" s="77">
        <v>39.684042468512224</v>
      </c>
      <c r="L29" s="77">
        <v>38.043779080627118</v>
      </c>
      <c r="M29" s="77">
        <v>36.766474819421155</v>
      </c>
      <c r="N29" s="77">
        <v>37.43537150437102</v>
      </c>
      <c r="O29" s="77">
        <v>36.036740023881471</v>
      </c>
      <c r="P29" s="77">
        <v>33.218357555586891</v>
      </c>
      <c r="Q29" s="77">
        <v>29.911404593985331</v>
      </c>
      <c r="R29" s="77">
        <v>27.537791253319533</v>
      </c>
      <c r="S29" s="77">
        <v>25.602555294887555</v>
      </c>
      <c r="T29" s="77">
        <v>23.934839320579869</v>
      </c>
      <c r="U29" s="77">
        <v>24.027682378895403</v>
      </c>
      <c r="V29" s="179"/>
      <c r="W29" s="77">
        <v>16185176.900000004</v>
      </c>
      <c r="X29" s="77">
        <v>15476372.658103678</v>
      </c>
      <c r="Y29" s="77">
        <v>15057902.626449201</v>
      </c>
      <c r="Z29" s="77">
        <v>15374922.968315296</v>
      </c>
      <c r="AA29" s="77">
        <v>15773989.233354263</v>
      </c>
      <c r="AB29" s="77">
        <v>15755334.193188122</v>
      </c>
      <c r="AC29" s="77">
        <v>15827826.49223309</v>
      </c>
      <c r="AD29" s="77">
        <v>15901387.090844257</v>
      </c>
      <c r="AE29" s="77">
        <v>15577036.999871703</v>
      </c>
      <c r="AF29" s="77">
        <v>16036480.739116073</v>
      </c>
      <c r="AG29" s="77">
        <v>15649931.179217031</v>
      </c>
      <c r="AH29" s="77">
        <v>16003709.841620812</v>
      </c>
      <c r="AI29" s="179"/>
      <c r="AJ29" s="179">
        <f t="shared" si="10"/>
        <v>2.5700731043022822</v>
      </c>
      <c r="AK29" s="179">
        <f t="shared" si="11"/>
        <v>2.564169482422809</v>
      </c>
      <c r="AL29" s="179">
        <f t="shared" si="12"/>
        <v>2.5264992093788172</v>
      </c>
      <c r="AM29" s="179">
        <f t="shared" si="13"/>
        <v>2.3913274164163072</v>
      </c>
      <c r="AN29" s="179">
        <f t="shared" si="14"/>
        <v>2.3732342497872092</v>
      </c>
      <c r="AO29" s="179">
        <f t="shared" si="15"/>
        <v>2.2872723346904373</v>
      </c>
      <c r="AP29" s="179">
        <f t="shared" si="16"/>
        <v>2.0987314696612041</v>
      </c>
      <c r="AQ29" s="179">
        <f>(Q29*1000000)/(AD29)</f>
        <v>1.8810563143392565</v>
      </c>
      <c r="AR29" s="179">
        <f>(R29*1000000)/(AE29)</f>
        <v>1.7678452746530897</v>
      </c>
      <c r="AS29" s="179">
        <f>(S29*1000000)/(AF29)</f>
        <v>1.596519567565593</v>
      </c>
      <c r="AT29" s="179">
        <f>(T29*1000000)/(AG29)</f>
        <v>1.5293894296714301</v>
      </c>
      <c r="AU29" s="179">
        <f t="shared" si="20"/>
        <v>1.5013820305843499</v>
      </c>
      <c r="AV29" s="170"/>
      <c r="AW29" s="170"/>
      <c r="AX29" s="170"/>
      <c r="AY29" s="180"/>
    </row>
    <row r="30" spans="6:51" s="79" customFormat="1" x14ac:dyDescent="0.25">
      <c r="G30" s="39"/>
      <c r="H30" s="39"/>
      <c r="I30" s="39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179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179"/>
      <c r="AJ30" s="179"/>
      <c r="AK30" s="179"/>
      <c r="AL30" s="179"/>
      <c r="AM30" s="179"/>
      <c r="AN30" s="179"/>
      <c r="AO30" s="179"/>
      <c r="AP30" s="179"/>
      <c r="AQ30" s="179"/>
      <c r="AR30" s="179"/>
      <c r="AS30" s="179"/>
      <c r="AT30" s="179"/>
      <c r="AU30" s="179"/>
      <c r="AV30" s="170"/>
      <c r="AW30" s="170"/>
      <c r="AX30" s="170"/>
      <c r="AY30" s="180"/>
    </row>
    <row r="31" spans="6:51" s="79" customFormat="1" x14ac:dyDescent="0.25">
      <c r="F31" s="61" t="s">
        <v>671</v>
      </c>
      <c r="G31" s="61" t="s">
        <v>725</v>
      </c>
      <c r="H31" s="39"/>
      <c r="I31" s="39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179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179"/>
      <c r="AJ31" s="179"/>
      <c r="AK31" s="179"/>
      <c r="AL31" s="179"/>
      <c r="AM31" s="179"/>
      <c r="AN31" s="179"/>
      <c r="AO31" s="179"/>
      <c r="AP31" s="179"/>
      <c r="AQ31" s="179"/>
      <c r="AR31" s="179"/>
      <c r="AS31" s="179"/>
      <c r="AT31" s="179"/>
      <c r="AU31" s="179"/>
      <c r="AV31" s="170"/>
      <c r="AW31" s="170"/>
      <c r="AX31" s="170"/>
      <c r="AY31" s="180"/>
    </row>
    <row r="32" spans="6:51" s="79" customFormat="1" x14ac:dyDescent="0.25">
      <c r="G32" s="39"/>
      <c r="H32" s="100" t="s">
        <v>1040</v>
      </c>
      <c r="I32" s="178" t="s">
        <v>734</v>
      </c>
      <c r="J32" s="77">
        <v>3846.3123471491176</v>
      </c>
      <c r="K32" s="77">
        <v>3760.3335317230626</v>
      </c>
      <c r="L32" s="77">
        <v>3784.867766706755</v>
      </c>
      <c r="M32" s="77">
        <v>3746.7806080202613</v>
      </c>
      <c r="N32" s="77">
        <v>3507.7342302341326</v>
      </c>
      <c r="O32" s="77">
        <v>3411.047804147403</v>
      </c>
      <c r="P32" s="77">
        <v>3277.5550416389874</v>
      </c>
      <c r="Q32" s="77">
        <v>3306.546308190565</v>
      </c>
      <c r="R32" s="77">
        <v>3146.9990165311356</v>
      </c>
      <c r="S32" s="77">
        <v>3044.7575457722887</v>
      </c>
      <c r="T32" s="77">
        <v>2982.2036079163418</v>
      </c>
      <c r="U32" s="77">
        <v>2904.4093880998121</v>
      </c>
      <c r="V32" s="179"/>
      <c r="W32" s="77">
        <v>1559866855.3698943</v>
      </c>
      <c r="X32" s="77">
        <v>1524962275.4418991</v>
      </c>
      <c r="Y32" s="77">
        <v>1529892059.224961</v>
      </c>
      <c r="Z32" s="77">
        <v>1559391394.2840171</v>
      </c>
      <c r="AA32" s="77">
        <v>1544787383.4462519</v>
      </c>
      <c r="AB32" s="77">
        <v>1534488072.4602082</v>
      </c>
      <c r="AC32" s="77">
        <v>1555785280.7562973</v>
      </c>
      <c r="AD32" s="77">
        <v>1597611642.8488872</v>
      </c>
      <c r="AE32" s="77">
        <v>1638656938.0685592</v>
      </c>
      <c r="AF32" s="77">
        <v>1657819967.4376502</v>
      </c>
      <c r="AG32" s="77">
        <v>1671418171.7350647</v>
      </c>
      <c r="AH32" s="77">
        <v>1631225954.6552548</v>
      </c>
      <c r="AI32" s="179"/>
      <c r="AJ32" s="179">
        <f t="shared" si="10"/>
        <v>2.4657952913789134</v>
      </c>
      <c r="AK32" s="179">
        <f t="shared" si="11"/>
        <v>2.4658534786595978</v>
      </c>
      <c r="AL32" s="179">
        <f t="shared" si="12"/>
        <v>2.4739443177606648</v>
      </c>
      <c r="AM32" s="179">
        <f t="shared" si="13"/>
        <v>2.4027198186126757</v>
      </c>
      <c r="AN32" s="179">
        <f t="shared" si="14"/>
        <v>2.2706906256631645</v>
      </c>
      <c r="AO32" s="179">
        <f t="shared" si="15"/>
        <v>2.2229223317966564</v>
      </c>
      <c r="AP32" s="179">
        <f t="shared" si="16"/>
        <v>2.1066885528353274</v>
      </c>
      <c r="AQ32" s="179">
        <f>(Q32*1000000)/(AD32)</f>
        <v>2.0696809033603922</v>
      </c>
      <c r="AR32" s="179">
        <f>(R32*1000000)/(AE32)</f>
        <v>1.9204745931997327</v>
      </c>
      <c r="AS32" s="179">
        <f>(S32*1000000)/(AF32)</f>
        <v>1.8366032534149705</v>
      </c>
      <c r="AT32" s="179">
        <f>(T32*1000000)/(AG32)</f>
        <v>1.7842354823871382</v>
      </c>
      <c r="AU32" s="179">
        <f t="shared" si="20"/>
        <v>1.7805070964026153</v>
      </c>
      <c r="AV32" s="170"/>
      <c r="AW32" s="170"/>
      <c r="AX32" s="170"/>
      <c r="AY32" s="180"/>
    </row>
    <row r="33" spans="6:51" s="79" customFormat="1" x14ac:dyDescent="0.25">
      <c r="G33" s="39"/>
      <c r="H33" s="39" t="s">
        <v>717</v>
      </c>
      <c r="I33" s="178" t="s">
        <v>52</v>
      </c>
      <c r="J33" s="77">
        <v>1962.314740053258</v>
      </c>
      <c r="K33" s="77">
        <v>1973.5626415017932</v>
      </c>
      <c r="L33" s="77">
        <v>1927.8423123418104</v>
      </c>
      <c r="M33" s="77">
        <v>1847.7365704014696</v>
      </c>
      <c r="N33" s="77">
        <v>1779.3815411766741</v>
      </c>
      <c r="O33" s="77">
        <v>1752.9648705576747</v>
      </c>
      <c r="P33" s="77">
        <v>1733.0790919700405</v>
      </c>
      <c r="Q33" s="77">
        <v>1775.3632735582523</v>
      </c>
      <c r="R33" s="77">
        <v>1735.7239122456883</v>
      </c>
      <c r="S33" s="77">
        <v>1709.8011407030822</v>
      </c>
      <c r="T33" s="77">
        <v>1684.3065990378273</v>
      </c>
      <c r="U33" s="77">
        <v>1627.3429476866702</v>
      </c>
      <c r="V33" s="179"/>
      <c r="W33" s="77">
        <v>1005878650.764273</v>
      </c>
      <c r="X33" s="77">
        <v>994537356.22266328</v>
      </c>
      <c r="Y33" s="77">
        <v>993444821.12434959</v>
      </c>
      <c r="Z33" s="77">
        <v>985107419.81641197</v>
      </c>
      <c r="AA33" s="77">
        <v>985686090.29998505</v>
      </c>
      <c r="AB33" s="77">
        <v>982265180.435974</v>
      </c>
      <c r="AC33" s="77">
        <v>999748442.12722206</v>
      </c>
      <c r="AD33" s="77">
        <v>1023588929.1721883</v>
      </c>
      <c r="AE33" s="77">
        <v>1053592350.4138888</v>
      </c>
      <c r="AF33" s="77">
        <v>1068540281.0193162</v>
      </c>
      <c r="AG33" s="77">
        <v>1072930565.9782177</v>
      </c>
      <c r="AH33" s="77">
        <v>1045231679.1748954</v>
      </c>
      <c r="AI33" s="179"/>
      <c r="AJ33" s="179">
        <f t="shared" si="10"/>
        <v>1.9508463953999606</v>
      </c>
      <c r="AK33" s="179">
        <f t="shared" si="11"/>
        <v>1.9844027267085778</v>
      </c>
      <c r="AL33" s="179">
        <f t="shared" si="12"/>
        <v>1.9405630502557145</v>
      </c>
      <c r="AM33" s="179">
        <f t="shared" si="13"/>
        <v>1.8756701383345791</v>
      </c>
      <c r="AN33" s="179">
        <f t="shared" si="14"/>
        <v>1.8052213160836375</v>
      </c>
      <c r="AO33" s="179">
        <f t="shared" si="15"/>
        <v>1.7846146900775095</v>
      </c>
      <c r="AP33" s="179">
        <f t="shared" si="16"/>
        <v>1.7335151713589758</v>
      </c>
      <c r="AQ33" s="179">
        <f>(Q33*1000000)/(AD33)</f>
        <v>1.7344494679070532</v>
      </c>
      <c r="AR33" s="179">
        <f>(R33*1000000)/(AE33)</f>
        <v>1.64743404938716</v>
      </c>
      <c r="AS33" s="179">
        <f>(S33*1000000)/(AF33)</f>
        <v>1.6001279231813759</v>
      </c>
      <c r="AT33" s="179">
        <f>(T33*1000000)/(AG33)</f>
        <v>1.5698188237392627</v>
      </c>
      <c r="AU33" s="179">
        <f t="shared" si="20"/>
        <v>1.5569208053197285</v>
      </c>
      <c r="AV33" s="170"/>
      <c r="AW33" s="170"/>
      <c r="AX33" s="170"/>
      <c r="AY33" s="180"/>
    </row>
    <row r="34" spans="6:51" s="79" customFormat="1" x14ac:dyDescent="0.25">
      <c r="G34" s="39"/>
      <c r="H34" s="39" t="s">
        <v>718</v>
      </c>
      <c r="I34" s="178" t="s">
        <v>730</v>
      </c>
      <c r="J34" s="77">
        <v>1832.2555306011313</v>
      </c>
      <c r="K34" s="77">
        <v>1735.8212771398669</v>
      </c>
      <c r="L34" s="77">
        <v>1806.9370347575796</v>
      </c>
      <c r="M34" s="77">
        <v>1849.9916327144606</v>
      </c>
      <c r="N34" s="77">
        <v>1680.2819220800511</v>
      </c>
      <c r="O34" s="77">
        <v>1611.3908614801717</v>
      </c>
      <c r="P34" s="77">
        <v>1499.6046813316043</v>
      </c>
      <c r="Q34" s="77">
        <v>1488.2411770137735</v>
      </c>
      <c r="R34" s="77">
        <v>1370.0625715512156</v>
      </c>
      <c r="S34" s="77">
        <v>1295.8051385379576</v>
      </c>
      <c r="T34" s="77">
        <v>1260.8880729924097</v>
      </c>
      <c r="U34" s="77">
        <v>1240.6978039188214</v>
      </c>
      <c r="V34" s="179"/>
      <c r="W34" s="77">
        <v>533369169.20562023</v>
      </c>
      <c r="X34" s="77">
        <v>509644317.28349102</v>
      </c>
      <c r="Y34" s="77">
        <v>515920951.20404047</v>
      </c>
      <c r="Z34" s="77">
        <v>553116251.92023003</v>
      </c>
      <c r="AA34" s="77">
        <v>537648618.53473175</v>
      </c>
      <c r="AB34" s="77">
        <v>530427806.9550429</v>
      </c>
      <c r="AC34" s="77">
        <v>534132875.9506073</v>
      </c>
      <c r="AD34" s="77">
        <v>552428377.41265571</v>
      </c>
      <c r="AE34" s="77">
        <v>562878100.05968261</v>
      </c>
      <c r="AF34" s="77">
        <v>567088935.17639983</v>
      </c>
      <c r="AG34" s="77">
        <v>576985421.88141692</v>
      </c>
      <c r="AH34" s="77">
        <v>564359743.72499228</v>
      </c>
      <c r="AI34" s="179"/>
      <c r="AJ34" s="179">
        <f t="shared" si="10"/>
        <v>3.4352482977784846</v>
      </c>
      <c r="AK34" s="179">
        <f t="shared" si="11"/>
        <v>3.40594649694546</v>
      </c>
      <c r="AL34" s="179">
        <f t="shared" si="12"/>
        <v>3.5023525029185292</v>
      </c>
      <c r="AM34" s="179">
        <f t="shared" si="13"/>
        <v>3.3446705394967582</v>
      </c>
      <c r="AN34" s="179">
        <f t="shared" si="14"/>
        <v>3.12524177344558</v>
      </c>
      <c r="AO34" s="179">
        <f t="shared" si="15"/>
        <v>3.0379079685329304</v>
      </c>
      <c r="AP34" s="179">
        <f t="shared" si="16"/>
        <v>2.8075498604401141</v>
      </c>
      <c r="AQ34" s="179">
        <f>(Q34*1000000)/(AD34)</f>
        <v>2.6939984219928652</v>
      </c>
      <c r="AR34" s="179">
        <f>(R34*1000000)/(AE34)</f>
        <v>2.4340306922687991</v>
      </c>
      <c r="AS34" s="179">
        <f>(S34*1000000)/(AF34)</f>
        <v>2.2850122055985485</v>
      </c>
      <c r="AT34" s="179">
        <f>(T34*1000000)/(AG34)</f>
        <v>2.1853031726190641</v>
      </c>
      <c r="AU34" s="179">
        <f t="shared" si="20"/>
        <v>2.1984165555993358</v>
      </c>
      <c r="AV34" s="170"/>
      <c r="AW34" s="170"/>
      <c r="AX34" s="170"/>
      <c r="AY34" s="180"/>
    </row>
    <row r="35" spans="6:51" s="79" customFormat="1" x14ac:dyDescent="0.25">
      <c r="G35" s="39"/>
      <c r="H35" s="39" t="s">
        <v>719</v>
      </c>
      <c r="I35" s="57" t="s">
        <v>50</v>
      </c>
      <c r="J35" s="77">
        <v>51.742076494735244</v>
      </c>
      <c r="K35" s="77">
        <v>50.949613081401488</v>
      </c>
      <c r="L35" s="77">
        <v>50.088419607363406</v>
      </c>
      <c r="M35" s="77">
        <v>49.052404904329372</v>
      </c>
      <c r="N35" s="77">
        <v>48.070766977404027</v>
      </c>
      <c r="O35" s="77">
        <v>46.692072109559156</v>
      </c>
      <c r="P35" s="77">
        <v>44.871268337344731</v>
      </c>
      <c r="Q35" s="77">
        <v>42.941857618532609</v>
      </c>
      <c r="R35" s="77">
        <v>41.212532734232305</v>
      </c>
      <c r="S35" s="77">
        <v>39.151266531247181</v>
      </c>
      <c r="T35" s="77">
        <v>37.008935886107878</v>
      </c>
      <c r="U35" s="77">
        <v>36.368636494319119</v>
      </c>
      <c r="V35" s="179"/>
      <c r="W35" s="77">
        <v>20619035.399999965</v>
      </c>
      <c r="X35" s="77">
        <v>20780601.935745232</v>
      </c>
      <c r="Y35" s="77">
        <v>20526286.89657132</v>
      </c>
      <c r="Z35" s="77">
        <v>21167722.547373839</v>
      </c>
      <c r="AA35" s="77">
        <v>21452674.61153527</v>
      </c>
      <c r="AB35" s="77">
        <v>21795085.069191765</v>
      </c>
      <c r="AC35" s="77">
        <v>21903962.678467564</v>
      </c>
      <c r="AD35" s="77">
        <v>21594336.264043391</v>
      </c>
      <c r="AE35" s="77">
        <v>22186487.594987981</v>
      </c>
      <c r="AF35" s="77">
        <v>22190751.241934072</v>
      </c>
      <c r="AG35" s="77">
        <v>21502183.875430021</v>
      </c>
      <c r="AH35" s="77">
        <v>21634531.755365614</v>
      </c>
      <c r="AI35" s="179"/>
      <c r="AJ35" s="179">
        <f t="shared" si="10"/>
        <v>2.509432448752444</v>
      </c>
      <c r="AK35" s="179">
        <f t="shared" si="11"/>
        <v>2.4517871637665025</v>
      </c>
      <c r="AL35" s="179">
        <f t="shared" si="12"/>
        <v>2.4402084926392651</v>
      </c>
      <c r="AM35" s="179">
        <f t="shared" si="13"/>
        <v>2.3173208546431479</v>
      </c>
      <c r="AN35" s="179">
        <f t="shared" si="14"/>
        <v>2.2407819932884268</v>
      </c>
      <c r="AO35" s="179">
        <f t="shared" si="15"/>
        <v>2.1423211683426868</v>
      </c>
      <c r="AP35" s="179">
        <f t="shared" si="16"/>
        <v>2.0485456899291976</v>
      </c>
      <c r="AQ35" s="179">
        <f>(Q35*1000000)/(AD35)</f>
        <v>1.9885703868580973</v>
      </c>
      <c r="AR35" s="179">
        <f>(R35*1000000)/(AE35)</f>
        <v>1.857551023242741</v>
      </c>
      <c r="AS35" s="179">
        <f>(S35*1000000)/(AF35)</f>
        <v>1.7643055931005465</v>
      </c>
      <c r="AT35" s="179">
        <f>(T35*1000000)/(AG35)</f>
        <v>1.7211710261857174</v>
      </c>
      <c r="AU35" s="179">
        <f t="shared" si="20"/>
        <v>1.6810456960918174</v>
      </c>
      <c r="AV35" s="170"/>
      <c r="AW35" s="170"/>
      <c r="AX35" s="170"/>
      <c r="AY35" s="180"/>
    </row>
    <row r="36" spans="6:51" s="79" customFormat="1" x14ac:dyDescent="0.25">
      <c r="G36" s="39"/>
      <c r="H36" s="39"/>
      <c r="I36" s="39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179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179"/>
      <c r="AJ36" s="179"/>
      <c r="AK36" s="179"/>
      <c r="AL36" s="179"/>
      <c r="AM36" s="179"/>
      <c r="AN36" s="179"/>
      <c r="AO36" s="179"/>
      <c r="AP36" s="179"/>
      <c r="AQ36" s="179"/>
      <c r="AR36" s="179"/>
      <c r="AS36" s="179"/>
      <c r="AT36" s="179"/>
      <c r="AU36" s="179"/>
      <c r="AV36" s="170"/>
      <c r="AW36" s="170"/>
      <c r="AX36" s="170"/>
      <c r="AY36" s="180"/>
    </row>
    <row r="37" spans="6:51" s="79" customFormat="1" x14ac:dyDescent="0.25">
      <c r="F37" s="61" t="s">
        <v>672</v>
      </c>
      <c r="G37" s="61" t="s">
        <v>726</v>
      </c>
      <c r="H37" s="39"/>
      <c r="I37" s="39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179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179"/>
      <c r="AJ37" s="179"/>
      <c r="AK37" s="179"/>
      <c r="AL37" s="179"/>
      <c r="AM37" s="179"/>
      <c r="AN37" s="179"/>
      <c r="AO37" s="179"/>
      <c r="AP37" s="179"/>
      <c r="AQ37" s="179"/>
      <c r="AR37" s="179"/>
      <c r="AS37" s="179"/>
      <c r="AT37" s="179"/>
      <c r="AU37" s="179"/>
      <c r="AV37" s="170"/>
      <c r="AW37" s="170"/>
      <c r="AX37" s="170"/>
      <c r="AY37" s="180"/>
    </row>
    <row r="38" spans="6:51" s="79" customFormat="1" x14ac:dyDescent="0.25">
      <c r="G38" s="39"/>
      <c r="H38" s="100" t="s">
        <v>1040</v>
      </c>
      <c r="I38" s="178" t="s">
        <v>734</v>
      </c>
      <c r="J38" s="77">
        <v>1866.3387718228234</v>
      </c>
      <c r="K38" s="77">
        <v>1828.0198200669211</v>
      </c>
      <c r="L38" s="77">
        <v>1838.0566018891411</v>
      </c>
      <c r="M38" s="77">
        <v>1789.829890080109</v>
      </c>
      <c r="N38" s="77">
        <v>1684.0517012881642</v>
      </c>
      <c r="O38" s="77">
        <v>1640.9644565534948</v>
      </c>
      <c r="P38" s="77">
        <v>1588.7223514639595</v>
      </c>
      <c r="Q38" s="77">
        <v>1587.9501263362395</v>
      </c>
      <c r="R38" s="77">
        <v>1518.0301842588958</v>
      </c>
      <c r="S38" s="77">
        <v>1471.8496804210715</v>
      </c>
      <c r="T38" s="77">
        <v>1424.0717762169575</v>
      </c>
      <c r="U38" s="77">
        <v>1387.5010272819632</v>
      </c>
      <c r="V38" s="179"/>
      <c r="W38" s="77">
        <v>757782944.99890983</v>
      </c>
      <c r="X38" s="77">
        <v>742112170.04502213</v>
      </c>
      <c r="Y38" s="77">
        <v>745717957.70572996</v>
      </c>
      <c r="Z38" s="77">
        <v>752036532.32134545</v>
      </c>
      <c r="AA38" s="77">
        <v>745378459.80041683</v>
      </c>
      <c r="AB38" s="77">
        <v>744632870.60426354</v>
      </c>
      <c r="AC38" s="77">
        <v>754852889.42955184</v>
      </c>
      <c r="AD38" s="77">
        <v>768210541.91785181</v>
      </c>
      <c r="AE38" s="77">
        <v>788536860.97457087</v>
      </c>
      <c r="AF38" s="77">
        <v>794522832.82977009</v>
      </c>
      <c r="AG38" s="77">
        <v>794506405.71219695</v>
      </c>
      <c r="AH38" s="77">
        <v>775842199.39856708</v>
      </c>
      <c r="AI38" s="179"/>
      <c r="AJ38" s="179">
        <f t="shared" si="10"/>
        <v>2.4628936084402224</v>
      </c>
      <c r="AK38" s="179">
        <f t="shared" si="11"/>
        <v>2.4632661932441016</v>
      </c>
      <c r="AL38" s="179">
        <f t="shared" si="12"/>
        <v>2.4648147237114841</v>
      </c>
      <c r="AM38" s="179">
        <f t="shared" si="13"/>
        <v>2.3799773191275153</v>
      </c>
      <c r="AN38" s="179">
        <f t="shared" si="14"/>
        <v>2.2593243461034374</v>
      </c>
      <c r="AO38" s="179">
        <f t="shared" si="15"/>
        <v>2.2037228295090778</v>
      </c>
      <c r="AP38" s="179">
        <f t="shared" si="16"/>
        <v>2.1046781084252975</v>
      </c>
      <c r="AQ38" s="179">
        <f>(Q38*1000000)/(AD38)</f>
        <v>2.0670767188014536</v>
      </c>
      <c r="AR38" s="179">
        <f>(R38*1000000)/(AE38)</f>
        <v>1.9251226662793257</v>
      </c>
      <c r="AS38" s="179">
        <f>(S38*1000000)/(AF38)</f>
        <v>1.8524951324292798</v>
      </c>
      <c r="AT38" s="179">
        <f>(T38*1000000)/(AG38)</f>
        <v>1.7923981052618665</v>
      </c>
      <c r="AU38" s="179">
        <f t="shared" si="20"/>
        <v>1.7883804572083781</v>
      </c>
      <c r="AV38" s="170"/>
      <c r="AW38" s="170"/>
      <c r="AX38" s="170"/>
      <c r="AY38" s="180"/>
    </row>
    <row r="39" spans="6:51" s="79" customFormat="1" x14ac:dyDescent="0.25">
      <c r="G39" s="39"/>
      <c r="H39" s="39" t="s">
        <v>717</v>
      </c>
      <c r="I39" s="178" t="s">
        <v>52</v>
      </c>
      <c r="J39" s="77">
        <v>971.78955211249729</v>
      </c>
      <c r="K39" s="77">
        <v>976.94430583476594</v>
      </c>
      <c r="L39" s="77">
        <v>972.38816226021709</v>
      </c>
      <c r="M39" s="77">
        <v>918.8162747471921</v>
      </c>
      <c r="N39" s="77">
        <v>882.69376874833119</v>
      </c>
      <c r="O39" s="77">
        <v>872.03524896569684</v>
      </c>
      <c r="P39" s="77">
        <v>858.75910742599024</v>
      </c>
      <c r="Q39" s="77">
        <v>874.1474247958696</v>
      </c>
      <c r="R39" s="77">
        <v>852.17063219358442</v>
      </c>
      <c r="S39" s="77">
        <v>836.53066867448297</v>
      </c>
      <c r="T39" s="77">
        <v>811.90312477828388</v>
      </c>
      <c r="U39" s="77">
        <v>781.8513866919742</v>
      </c>
      <c r="V39" s="179"/>
      <c r="W39" s="77">
        <v>497836800.21582854</v>
      </c>
      <c r="X39" s="77">
        <v>492117446.73276716</v>
      </c>
      <c r="Y39" s="77">
        <v>499605498.58683932</v>
      </c>
      <c r="Z39" s="77">
        <v>488684246.1833055</v>
      </c>
      <c r="AA39" s="77">
        <v>486861809.44408685</v>
      </c>
      <c r="AB39" s="77">
        <v>488214107.13266385</v>
      </c>
      <c r="AC39" s="77">
        <v>491976836.09531325</v>
      </c>
      <c r="AD39" s="77">
        <v>500590182.04739046</v>
      </c>
      <c r="AE39" s="77">
        <v>513706833.74372703</v>
      </c>
      <c r="AF39" s="77">
        <v>518397029.3305164</v>
      </c>
      <c r="AG39" s="77">
        <v>514814823.81982195</v>
      </c>
      <c r="AH39" s="77">
        <v>500875332.63184464</v>
      </c>
      <c r="AI39" s="179"/>
      <c r="AJ39" s="179">
        <f t="shared" si="10"/>
        <v>1.9520243414934266</v>
      </c>
      <c r="AK39" s="179">
        <f t="shared" si="11"/>
        <v>1.9851852689247829</v>
      </c>
      <c r="AL39" s="179">
        <f t="shared" si="12"/>
        <v>1.946311970165798</v>
      </c>
      <c r="AM39" s="179">
        <f t="shared" si="13"/>
        <v>1.880183946839457</v>
      </c>
      <c r="AN39" s="179">
        <f t="shared" si="14"/>
        <v>1.8130273347096519</v>
      </c>
      <c r="AO39" s="179">
        <f t="shared" si="15"/>
        <v>1.7861738041271638</v>
      </c>
      <c r="AP39" s="179">
        <f t="shared" si="16"/>
        <v>1.7455275216648987</v>
      </c>
      <c r="AQ39" s="179">
        <f>(Q39*1000000)/(AD39)</f>
        <v>1.7462336580806428</v>
      </c>
      <c r="AR39" s="179">
        <f>(R39*1000000)/(AE39)</f>
        <v>1.6588656724366391</v>
      </c>
      <c r="AS39" s="179">
        <f>(S39*1000000)/(AF39)</f>
        <v>1.6136872345792954</v>
      </c>
      <c r="AT39" s="179">
        <f>(T39*1000000)/(AG39)</f>
        <v>1.5770779845734175</v>
      </c>
      <c r="AU39" s="179">
        <f t="shared" si="20"/>
        <v>1.5609700373618791</v>
      </c>
      <c r="AV39" s="170"/>
      <c r="AW39" s="170"/>
      <c r="AX39" s="170"/>
      <c r="AY39" s="180"/>
    </row>
    <row r="40" spans="6:51" s="79" customFormat="1" x14ac:dyDescent="0.25">
      <c r="G40" s="39"/>
      <c r="H40" s="39" t="s">
        <v>718</v>
      </c>
      <c r="I40" s="178" t="s">
        <v>730</v>
      </c>
      <c r="J40" s="77">
        <v>861.57014980621295</v>
      </c>
      <c r="K40" s="77">
        <v>820.72325025302894</v>
      </c>
      <c r="L40" s="77">
        <v>835.95191762621312</v>
      </c>
      <c r="M40" s="77">
        <v>844.69256920961334</v>
      </c>
      <c r="N40" s="77">
        <v>777.69960500147602</v>
      </c>
      <c r="O40" s="77">
        <v>745.53141056237575</v>
      </c>
      <c r="P40" s="77">
        <v>708.01236972666084</v>
      </c>
      <c r="Q40" s="77">
        <v>693.01043025781644</v>
      </c>
      <c r="R40" s="77">
        <v>646.73793472912314</v>
      </c>
      <c r="S40" s="77">
        <v>617.37027075772335</v>
      </c>
      <c r="T40" s="77">
        <v>594.72625874987909</v>
      </c>
      <c r="U40" s="77">
        <v>588.73232819341376</v>
      </c>
      <c r="V40" s="179"/>
      <c r="W40" s="77">
        <v>246351964.28308094</v>
      </c>
      <c r="X40" s="77">
        <v>237586139.20192274</v>
      </c>
      <c r="Y40" s="77">
        <v>234233739.41138384</v>
      </c>
      <c r="Z40" s="77">
        <v>252313811.12116504</v>
      </c>
      <c r="AA40" s="77">
        <v>248106646.52471697</v>
      </c>
      <c r="AB40" s="77">
        <v>245726965.84885472</v>
      </c>
      <c r="AC40" s="77">
        <v>252358184.34522477</v>
      </c>
      <c r="AD40" s="77">
        <v>257560006.00910154</v>
      </c>
      <c r="AE40" s="77">
        <v>264533716.27664539</v>
      </c>
      <c r="AF40" s="77">
        <v>265847548.29776976</v>
      </c>
      <c r="AG40" s="77">
        <v>269380672.79244578</v>
      </c>
      <c r="AH40" s="77">
        <v>264986653.79625526</v>
      </c>
      <c r="AI40" s="179"/>
      <c r="AJ40" s="179">
        <f t="shared" si="10"/>
        <v>3.497313903355729</v>
      </c>
      <c r="AK40" s="179">
        <f t="shared" si="11"/>
        <v>3.4544239533919199</v>
      </c>
      <c r="AL40" s="179">
        <f t="shared" si="12"/>
        <v>3.5688791876307531</v>
      </c>
      <c r="AM40" s="179">
        <f t="shared" si="13"/>
        <v>3.3477857016870898</v>
      </c>
      <c r="AN40" s="179">
        <f t="shared" si="14"/>
        <v>3.1345375704153082</v>
      </c>
      <c r="AO40" s="179">
        <f t="shared" si="15"/>
        <v>3.0339828923006684</v>
      </c>
      <c r="AP40" s="179">
        <f t="shared" si="16"/>
        <v>2.8055851311646123</v>
      </c>
      <c r="AQ40" s="179">
        <f>(Q40*1000000)/(AD40)</f>
        <v>2.6906756254436766</v>
      </c>
      <c r="AR40" s="179">
        <f>(R40*1000000)/(AE40)</f>
        <v>2.4448223229615627</v>
      </c>
      <c r="AS40" s="179">
        <f>(S40*1000000)/(AF40)</f>
        <v>2.3222718234972062</v>
      </c>
      <c r="AT40" s="179">
        <f>(T40*1000000)/(AG40)</f>
        <v>2.2077540032283895</v>
      </c>
      <c r="AU40" s="179">
        <f t="shared" si="20"/>
        <v>2.2217433208771422</v>
      </c>
      <c r="AV40" s="170"/>
      <c r="AW40" s="170"/>
      <c r="AX40" s="170"/>
      <c r="AY40" s="180"/>
    </row>
    <row r="41" spans="6:51" s="79" customFormat="1" x14ac:dyDescent="0.25">
      <c r="G41" s="39"/>
      <c r="H41" s="39" t="s">
        <v>719</v>
      </c>
      <c r="I41" s="57" t="s">
        <v>50</v>
      </c>
      <c r="J41" s="77">
        <v>32.9790699041124</v>
      </c>
      <c r="K41" s="77">
        <v>30.352263979131315</v>
      </c>
      <c r="L41" s="77">
        <v>29.716522002711617</v>
      </c>
      <c r="M41" s="77">
        <v>26.321046123305024</v>
      </c>
      <c r="N41" s="77">
        <v>23.658327538354737</v>
      </c>
      <c r="O41" s="77">
        <v>23.397797025422232</v>
      </c>
      <c r="P41" s="77">
        <v>21.95087431131051</v>
      </c>
      <c r="Q41" s="77">
        <v>20.7922712825542</v>
      </c>
      <c r="R41" s="77">
        <v>19.12161733618656</v>
      </c>
      <c r="S41" s="77">
        <v>17.948740988867115</v>
      </c>
      <c r="T41" s="77">
        <v>17.4423926887949</v>
      </c>
      <c r="U41" s="77">
        <v>16.917312396574602</v>
      </c>
      <c r="V41" s="179"/>
      <c r="W41" s="77">
        <v>13594180.499999994</v>
      </c>
      <c r="X41" s="77">
        <v>12408584.110332295</v>
      </c>
      <c r="Y41" s="77">
        <v>11878719.707506802</v>
      </c>
      <c r="Z41" s="77">
        <v>11038475.016874965</v>
      </c>
      <c r="AA41" s="77">
        <v>10410003.831612969</v>
      </c>
      <c r="AB41" s="77">
        <v>10691797.622745087</v>
      </c>
      <c r="AC41" s="77">
        <v>10517868.989013754</v>
      </c>
      <c r="AD41" s="77">
        <v>10060353.861359717</v>
      </c>
      <c r="AE41" s="77">
        <v>10296310.954198373</v>
      </c>
      <c r="AF41" s="77">
        <v>10278255.201483995</v>
      </c>
      <c r="AG41" s="77">
        <v>10310909.099929255</v>
      </c>
      <c r="AH41" s="77">
        <v>9980212.9704662561</v>
      </c>
      <c r="AI41" s="179"/>
      <c r="AJ41" s="179">
        <f t="shared" si="10"/>
        <v>2.4259696937312558</v>
      </c>
      <c r="AK41" s="179">
        <f t="shared" si="11"/>
        <v>2.4460698907506941</v>
      </c>
      <c r="AL41" s="179">
        <f t="shared" si="12"/>
        <v>2.5016603417228667</v>
      </c>
      <c r="AM41" s="179">
        <f t="shared" si="13"/>
        <v>2.3844821031045473</v>
      </c>
      <c r="AN41" s="179">
        <f t="shared" si="14"/>
        <v>2.2726531057087054</v>
      </c>
      <c r="AO41" s="179">
        <f t="shared" si="15"/>
        <v>2.1883875706408027</v>
      </c>
      <c r="AP41" s="179">
        <f t="shared" si="16"/>
        <v>2.0870077707032566</v>
      </c>
      <c r="AQ41" s="179">
        <f>(Q41*1000000)/(AD41)</f>
        <v>2.0667534729980166</v>
      </c>
      <c r="AR41" s="179">
        <f>(R41*1000000)/(AE41)</f>
        <v>1.8571328528485851</v>
      </c>
      <c r="AS41" s="179">
        <f>(S41*1000000)/(AF41)</f>
        <v>1.7462828697107697</v>
      </c>
      <c r="AT41" s="179">
        <f>(T41*1000000)/(AG41)</f>
        <v>1.6916445019299584</v>
      </c>
      <c r="AU41" s="179">
        <f t="shared" si="20"/>
        <v>1.6950853099665124</v>
      </c>
      <c r="AV41" s="170"/>
      <c r="AW41" s="170"/>
      <c r="AX41" s="170"/>
      <c r="AY41" s="180"/>
    </row>
    <row r="42" spans="6:51" s="79" customFormat="1" ht="13" x14ac:dyDescent="0.3">
      <c r="G42" s="39"/>
      <c r="H42" s="39"/>
      <c r="I42" s="39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179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179"/>
      <c r="AJ42" s="179"/>
      <c r="AK42" s="179"/>
      <c r="AL42" s="179"/>
      <c r="AM42" s="179"/>
      <c r="AN42" s="179"/>
      <c r="AO42" s="179"/>
      <c r="AP42" s="179"/>
      <c r="AQ42" s="179"/>
      <c r="AR42" s="179"/>
      <c r="AS42" s="179"/>
      <c r="AT42" s="179"/>
      <c r="AU42" s="179"/>
      <c r="AV42" s="90"/>
      <c r="AW42" s="90"/>
      <c r="AX42" s="90"/>
      <c r="AY42" s="180"/>
    </row>
    <row r="43" spans="6:51" s="79" customFormat="1" x14ac:dyDescent="0.25">
      <c r="F43" s="61" t="s">
        <v>673</v>
      </c>
      <c r="G43" s="61" t="s">
        <v>727</v>
      </c>
      <c r="H43" s="39"/>
      <c r="I43" s="39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179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179"/>
      <c r="AJ43" s="179"/>
      <c r="AK43" s="179"/>
      <c r="AL43" s="179"/>
      <c r="AM43" s="179"/>
      <c r="AN43" s="179"/>
      <c r="AO43" s="179"/>
      <c r="AP43" s="179"/>
      <c r="AQ43" s="179"/>
      <c r="AR43" s="179"/>
      <c r="AS43" s="179"/>
      <c r="AT43" s="179"/>
      <c r="AU43" s="179"/>
      <c r="AV43" s="170"/>
      <c r="AW43" s="170"/>
      <c r="AX43" s="170"/>
      <c r="AY43" s="180"/>
    </row>
    <row r="44" spans="6:51" s="79" customFormat="1" x14ac:dyDescent="0.25">
      <c r="G44" s="39"/>
      <c r="H44" s="100" t="s">
        <v>1040</v>
      </c>
      <c r="I44" s="178" t="s">
        <v>734</v>
      </c>
      <c r="J44" s="77">
        <v>888.82411373057096</v>
      </c>
      <c r="K44" s="77">
        <v>874.50659353894855</v>
      </c>
      <c r="L44" s="77">
        <v>880.5797993248276</v>
      </c>
      <c r="M44" s="77">
        <v>860.51510244910196</v>
      </c>
      <c r="N44" s="77">
        <v>807.91125423265566</v>
      </c>
      <c r="O44" s="77">
        <v>785.51262379224795</v>
      </c>
      <c r="P44" s="77">
        <v>753.68258240668649</v>
      </c>
      <c r="Q44" s="77">
        <v>744.75510746356179</v>
      </c>
      <c r="R44" s="77">
        <v>696.12841261405526</v>
      </c>
      <c r="S44" s="77">
        <v>669.58704792884146</v>
      </c>
      <c r="T44" s="77">
        <v>647.85616546221672</v>
      </c>
      <c r="U44" s="77">
        <v>629.40959572381792</v>
      </c>
      <c r="V44" s="179"/>
      <c r="W44" s="77">
        <v>348347776.85906154</v>
      </c>
      <c r="X44" s="77">
        <v>341993451.89949298</v>
      </c>
      <c r="Y44" s="77">
        <v>342925033.65326321</v>
      </c>
      <c r="Z44" s="77">
        <v>347436255.81570089</v>
      </c>
      <c r="AA44" s="77">
        <v>344171056.4463315</v>
      </c>
      <c r="AB44" s="77">
        <v>343354373.05092037</v>
      </c>
      <c r="AC44" s="77">
        <v>346831749.83245343</v>
      </c>
      <c r="AD44" s="77">
        <v>351371004.38827485</v>
      </c>
      <c r="AE44" s="77">
        <v>356933770.19421929</v>
      </c>
      <c r="AF44" s="77">
        <v>359147348.78482145</v>
      </c>
      <c r="AG44" s="77">
        <v>358849056.06092066</v>
      </c>
      <c r="AH44" s="77">
        <v>348608583.62348825</v>
      </c>
      <c r="AI44" s="179"/>
      <c r="AJ44" s="179">
        <f t="shared" si="10"/>
        <v>2.5515423745338883</v>
      </c>
      <c r="AK44" s="179">
        <f t="shared" si="11"/>
        <v>2.5570857824375937</v>
      </c>
      <c r="AL44" s="179">
        <f t="shared" si="12"/>
        <v>2.5678492758134284</v>
      </c>
      <c r="AM44" s="179">
        <f t="shared" si="13"/>
        <v>2.4767567806900557</v>
      </c>
      <c r="AN44" s="179">
        <f t="shared" si="14"/>
        <v>2.3474119601298828</v>
      </c>
      <c r="AO44" s="179">
        <f t="shared" si="15"/>
        <v>2.2877606503522072</v>
      </c>
      <c r="AP44" s="179">
        <f t="shared" si="16"/>
        <v>2.1730495629963911</v>
      </c>
      <c r="AQ44" s="179">
        <f t="shared" ref="AQ44:AQ59" si="21">(Q44*1000000)/(AD44)</f>
        <v>2.1195690542540797</v>
      </c>
      <c r="AR44" s="179">
        <f>(R44*1000000)/(AE44)</f>
        <v>1.9503013464802423</v>
      </c>
      <c r="AS44" s="179">
        <f>(S44*1000000)/(AF44)</f>
        <v>1.8643797599909779</v>
      </c>
      <c r="AT44" s="179">
        <f>(T44*1000000)/(AG44)</f>
        <v>1.8053723550891332</v>
      </c>
      <c r="AU44" s="179">
        <f t="shared" si="20"/>
        <v>1.8054908148894189</v>
      </c>
      <c r="AV44" s="170"/>
      <c r="AW44" s="170"/>
      <c r="AX44" s="170"/>
      <c r="AY44" s="180"/>
    </row>
    <row r="45" spans="6:51" s="79" customFormat="1" x14ac:dyDescent="0.25">
      <c r="G45" s="39"/>
      <c r="H45" s="39" t="s">
        <v>717</v>
      </c>
      <c r="I45" s="178" t="s">
        <v>52</v>
      </c>
      <c r="J45" s="77">
        <v>421.72944411094454</v>
      </c>
      <c r="K45" s="77">
        <v>423.80690095177403</v>
      </c>
      <c r="L45" s="77">
        <v>424.13439228560389</v>
      </c>
      <c r="M45" s="77">
        <v>396.69980861271125</v>
      </c>
      <c r="N45" s="77">
        <v>377.80352004237949</v>
      </c>
      <c r="O45" s="77">
        <v>371.74779548905093</v>
      </c>
      <c r="P45" s="77">
        <v>364.69400679750765</v>
      </c>
      <c r="Q45" s="77">
        <v>370.24329894565147</v>
      </c>
      <c r="R45" s="77">
        <v>357.41495258350074</v>
      </c>
      <c r="S45" s="77">
        <v>347.58422524633795</v>
      </c>
      <c r="T45" s="77">
        <v>338.47919856611668</v>
      </c>
      <c r="U45" s="77">
        <v>323.29309488607333</v>
      </c>
      <c r="V45" s="179"/>
      <c r="W45" s="77">
        <v>215920062.44550982</v>
      </c>
      <c r="X45" s="77">
        <v>213398113.39142132</v>
      </c>
      <c r="Y45" s="77">
        <v>216900668.66034198</v>
      </c>
      <c r="Z45" s="77">
        <v>210696028.0714435</v>
      </c>
      <c r="AA45" s="77">
        <v>207858112.48586357</v>
      </c>
      <c r="AB45" s="77">
        <v>208323344.62047979</v>
      </c>
      <c r="AC45" s="77">
        <v>209968396.74356979</v>
      </c>
      <c r="AD45" s="77">
        <v>213033690.16566429</v>
      </c>
      <c r="AE45" s="77">
        <v>217108378.20187634</v>
      </c>
      <c r="AF45" s="77">
        <v>217908198.7037794</v>
      </c>
      <c r="AG45" s="77">
        <v>217302403.1325587</v>
      </c>
      <c r="AH45" s="77">
        <v>209902444.22139385</v>
      </c>
      <c r="AI45" s="179"/>
      <c r="AJ45" s="179">
        <f t="shared" si="10"/>
        <v>1.9531739632456495</v>
      </c>
      <c r="AK45" s="179">
        <f t="shared" si="11"/>
        <v>1.9859917888515466</v>
      </c>
      <c r="AL45" s="179">
        <f t="shared" si="12"/>
        <v>1.9554314650351856</v>
      </c>
      <c r="AM45" s="179">
        <f t="shared" si="13"/>
        <v>1.8828062979820246</v>
      </c>
      <c r="AN45" s="179">
        <f t="shared" si="14"/>
        <v>1.8176029577295134</v>
      </c>
      <c r="AO45" s="179">
        <f t="shared" si="15"/>
        <v>1.7844749764664889</v>
      </c>
      <c r="AP45" s="179">
        <f t="shared" si="16"/>
        <v>1.7368995165634433</v>
      </c>
      <c r="AQ45" s="179">
        <f t="shared" si="21"/>
        <v>1.7379565582220078</v>
      </c>
      <c r="AR45" s="179">
        <f>(R45*1000000)/(AE45)</f>
        <v>1.6462513125640943</v>
      </c>
      <c r="AS45" s="179">
        <f>(S45*1000000)/(AF45)</f>
        <v>1.595094756938622</v>
      </c>
      <c r="AT45" s="179">
        <f>(T45*1000000)/(AG45)</f>
        <v>1.5576413039465458</v>
      </c>
      <c r="AU45" s="179">
        <f t="shared" si="20"/>
        <v>1.540206432970743</v>
      </c>
      <c r="AV45" s="170"/>
      <c r="AW45" s="170"/>
      <c r="AX45" s="170"/>
      <c r="AY45" s="180"/>
    </row>
    <row r="46" spans="6:51" s="79" customFormat="1" x14ac:dyDescent="0.25">
      <c r="G46" s="39"/>
      <c r="H46" s="39" t="s">
        <v>718</v>
      </c>
      <c r="I46" s="178" t="s">
        <v>730</v>
      </c>
      <c r="J46" s="77">
        <v>451.6559291682554</v>
      </c>
      <c r="K46" s="77">
        <v>433.28065770858791</v>
      </c>
      <c r="L46" s="77">
        <v>439.12069515614729</v>
      </c>
      <c r="M46" s="77">
        <v>447.5088487092882</v>
      </c>
      <c r="N46" s="77">
        <v>414.85207970391468</v>
      </c>
      <c r="O46" s="77">
        <v>399.65720771790978</v>
      </c>
      <c r="P46" s="77">
        <v>375.04339522821755</v>
      </c>
      <c r="Q46" s="77">
        <v>361.154754435494</v>
      </c>
      <c r="R46" s="77">
        <v>325.71376647688425</v>
      </c>
      <c r="S46" s="77">
        <v>309.13685965985866</v>
      </c>
      <c r="T46" s="77">
        <v>297.30544636690712</v>
      </c>
      <c r="U46" s="77">
        <v>294.40089574148436</v>
      </c>
      <c r="V46" s="179"/>
      <c r="W46" s="77">
        <v>126098027.01355179</v>
      </c>
      <c r="X46" s="77">
        <v>121325551.07571959</v>
      </c>
      <c r="Y46" s="77">
        <v>119090305.85705338</v>
      </c>
      <c r="Z46" s="77">
        <v>129792759.20594713</v>
      </c>
      <c r="AA46" s="77">
        <v>129586184.21687917</v>
      </c>
      <c r="AB46" s="77">
        <v>128404810.13262524</v>
      </c>
      <c r="AC46" s="77">
        <v>130150864.72638026</v>
      </c>
      <c r="AD46" s="77">
        <v>131664400.00958651</v>
      </c>
      <c r="AE46" s="77">
        <v>132708899.74235561</v>
      </c>
      <c r="AF46" s="77">
        <v>134020744.63652992</v>
      </c>
      <c r="AG46" s="77">
        <v>134414303.75197101</v>
      </c>
      <c r="AH46" s="77">
        <v>131854926.82493156</v>
      </c>
      <c r="AI46" s="179"/>
      <c r="AJ46" s="179">
        <f t="shared" si="10"/>
        <v>3.5817842662971708</v>
      </c>
      <c r="AK46" s="179">
        <f t="shared" si="11"/>
        <v>3.571223488102488</v>
      </c>
      <c r="AL46" s="179">
        <f t="shared" si="12"/>
        <v>3.6872916900829291</v>
      </c>
      <c r="AM46" s="179">
        <f t="shared" si="13"/>
        <v>3.4478722191213209</v>
      </c>
      <c r="AN46" s="179">
        <f t="shared" si="14"/>
        <v>3.2013604089893279</v>
      </c>
      <c r="AO46" s="179">
        <f t="shared" si="15"/>
        <v>3.1124784757293487</v>
      </c>
      <c r="AP46" s="179">
        <f t="shared" si="16"/>
        <v>2.8816050974127725</v>
      </c>
      <c r="AQ46" s="179">
        <f t="shared" si="21"/>
        <v>2.7429947230169907</v>
      </c>
      <c r="AR46" s="179">
        <f>(R46*1000000)/(AE46)</f>
        <v>2.454347576607395</v>
      </c>
      <c r="AS46" s="179">
        <f>(S46*1000000)/(AF46)</f>
        <v>2.3066343982661133</v>
      </c>
      <c r="AT46" s="179">
        <f>(T46*1000000)/(AG46)</f>
        <v>2.2118586941127352</v>
      </c>
      <c r="AU46" s="179">
        <f t="shared" si="20"/>
        <v>2.2327637110774843</v>
      </c>
      <c r="AV46" s="170"/>
      <c r="AW46" s="170"/>
      <c r="AX46" s="170"/>
      <c r="AY46" s="180"/>
    </row>
    <row r="47" spans="6:51" s="79" customFormat="1" x14ac:dyDescent="0.25">
      <c r="G47" s="39"/>
      <c r="H47" s="39" t="s">
        <v>719</v>
      </c>
      <c r="I47" s="57" t="s">
        <v>50</v>
      </c>
      <c r="J47" s="77">
        <v>15.438740451371268</v>
      </c>
      <c r="K47" s="77">
        <v>17.419034878586292</v>
      </c>
      <c r="L47" s="77">
        <v>17.324711883076631</v>
      </c>
      <c r="M47" s="77">
        <v>16.306445127102727</v>
      </c>
      <c r="N47" s="77">
        <v>15.255654486361029</v>
      </c>
      <c r="O47" s="77">
        <v>14.107620585287542</v>
      </c>
      <c r="P47" s="77">
        <v>13.945180380960956</v>
      </c>
      <c r="Q47" s="77">
        <v>13.357054082416104</v>
      </c>
      <c r="R47" s="77">
        <v>12.999693553669992</v>
      </c>
      <c r="S47" s="77">
        <v>12.865963022645046</v>
      </c>
      <c r="T47" s="77">
        <v>12.071520529193567</v>
      </c>
      <c r="U47" s="77">
        <v>11.715605096260255</v>
      </c>
      <c r="V47" s="179"/>
      <c r="W47" s="77">
        <v>6329687.3999999994</v>
      </c>
      <c r="X47" s="77">
        <v>7269787.4323519925</v>
      </c>
      <c r="Y47" s="77">
        <v>6934059.1358678518</v>
      </c>
      <c r="Z47" s="77">
        <v>6947468.5383101702</v>
      </c>
      <c r="AA47" s="77">
        <v>6726759.7435888071</v>
      </c>
      <c r="AB47" s="77">
        <v>6626218.2978153331</v>
      </c>
      <c r="AC47" s="77">
        <v>6712488.362503361</v>
      </c>
      <c r="AD47" s="77">
        <v>6672914.2130240109</v>
      </c>
      <c r="AE47" s="77">
        <v>7116492.2499873107</v>
      </c>
      <c r="AF47" s="77">
        <v>7218405.4445122117</v>
      </c>
      <c r="AG47" s="77">
        <v>7132349.1763909217</v>
      </c>
      <c r="AH47" s="77">
        <v>6851212.5771626467</v>
      </c>
      <c r="AI47" s="179"/>
      <c r="AJ47" s="179">
        <f t="shared" ref="AJ47:AJ59" si="22">(J47*1000000)/(W47)</f>
        <v>2.4390999864181713</v>
      </c>
      <c r="AK47" s="179">
        <f t="shared" ref="AK47:AK59" si="23">(K47*1000000)/(X47)</f>
        <v>2.3960858609246456</v>
      </c>
      <c r="AL47" s="179">
        <f t="shared" ref="AL47:AL59" si="24">(L47*1000000)/(Y47)</f>
        <v>2.4984949715039182</v>
      </c>
      <c r="AM47" s="179">
        <f t="shared" ref="AM47:AM59" si="25">(M47*1000000)/(Z47)</f>
        <v>2.3471060051851542</v>
      </c>
      <c r="AN47" s="179">
        <f t="shared" ref="AN47:AN59" si="26">(N47*1000000)/(AA47)</f>
        <v>2.2679053612552473</v>
      </c>
      <c r="AO47" s="179">
        <f t="shared" ref="AO47:AO59" si="27">(O47*1000000)/(AB47)</f>
        <v>2.1290606423182328</v>
      </c>
      <c r="AP47" s="179">
        <f t="shared" ref="AP47:AP59" si="28">(P47*1000000)/(AC47)</f>
        <v>2.0774978857110793</v>
      </c>
      <c r="AQ47" s="179">
        <f t="shared" si="21"/>
        <v>2.0016822719444187</v>
      </c>
      <c r="AR47" s="179">
        <f>(R47*1000000)/(AE47)</f>
        <v>1.8266996010138523</v>
      </c>
      <c r="AS47" s="179">
        <f>(S47*1000000)/(AF47)</f>
        <v>1.782382982162132</v>
      </c>
      <c r="AT47" s="179">
        <f>(T47*1000000)/(AG47)</f>
        <v>1.692502740773264</v>
      </c>
      <c r="AU47" s="179">
        <f t="shared" si="20"/>
        <v>1.7100046107622224</v>
      </c>
      <c r="AV47" s="170"/>
      <c r="AW47" s="170"/>
      <c r="AX47" s="170"/>
      <c r="AY47" s="180"/>
    </row>
    <row r="48" spans="6:51" s="79" customFormat="1" x14ac:dyDescent="0.25">
      <c r="G48" s="39"/>
      <c r="H48" s="39"/>
      <c r="I48" s="39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179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179"/>
      <c r="AJ48" s="179"/>
      <c r="AK48" s="179"/>
      <c r="AL48" s="179"/>
      <c r="AM48" s="179"/>
      <c r="AN48" s="179"/>
      <c r="AO48" s="179"/>
      <c r="AP48" s="179"/>
      <c r="AQ48" s="179"/>
      <c r="AR48" s="179"/>
      <c r="AS48" s="179"/>
      <c r="AT48" s="179"/>
      <c r="AU48" s="179"/>
      <c r="AV48" s="170"/>
      <c r="AW48" s="170"/>
      <c r="AX48" s="170"/>
      <c r="AY48" s="180"/>
    </row>
    <row r="49" spans="1:51" s="79" customFormat="1" x14ac:dyDescent="0.25">
      <c r="A49" s="94"/>
      <c r="B49" s="94"/>
      <c r="C49" s="94"/>
      <c r="D49" s="70"/>
      <c r="E49" s="70"/>
      <c r="F49" s="61" t="s">
        <v>674</v>
      </c>
      <c r="G49" s="61" t="s">
        <v>728</v>
      </c>
      <c r="H49" s="70"/>
      <c r="I49" s="70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179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179"/>
      <c r="AJ49" s="179"/>
      <c r="AK49" s="179"/>
      <c r="AL49" s="179"/>
      <c r="AM49" s="179"/>
      <c r="AN49" s="179"/>
      <c r="AO49" s="179"/>
      <c r="AP49" s="179"/>
      <c r="AQ49" s="179"/>
      <c r="AR49" s="179"/>
      <c r="AS49" s="179"/>
      <c r="AT49" s="179"/>
      <c r="AU49" s="179"/>
      <c r="AV49" s="170"/>
      <c r="AW49" s="170"/>
      <c r="AX49" s="170"/>
      <c r="AY49" s="180"/>
    </row>
    <row r="50" spans="1:51" s="79" customFormat="1" x14ac:dyDescent="0.25">
      <c r="A50" s="94"/>
      <c r="B50" s="94"/>
      <c r="C50" s="94"/>
      <c r="D50" s="70"/>
      <c r="E50" s="70"/>
      <c r="H50" s="100" t="s">
        <v>1040</v>
      </c>
      <c r="I50" s="178" t="s">
        <v>734</v>
      </c>
      <c r="J50" s="77">
        <v>1132.1119531405157</v>
      </c>
      <c r="K50" s="77">
        <v>1117.0726613154006</v>
      </c>
      <c r="L50" s="77">
        <v>1123.1560715691701</v>
      </c>
      <c r="M50" s="77">
        <v>1097.4320384317618</v>
      </c>
      <c r="N50" s="77">
        <v>1030.4109492862171</v>
      </c>
      <c r="O50" s="77">
        <v>1004.9137440101031</v>
      </c>
      <c r="P50" s="77">
        <v>973.16561296429995</v>
      </c>
      <c r="Q50" s="77">
        <v>960.47804290083457</v>
      </c>
      <c r="R50" s="77">
        <v>893.54070715691375</v>
      </c>
      <c r="S50" s="77">
        <v>852.89921967389967</v>
      </c>
      <c r="T50" s="77">
        <v>822.21495812608464</v>
      </c>
      <c r="U50" s="77">
        <v>804.87940690479923</v>
      </c>
      <c r="V50" s="179"/>
      <c r="W50" s="77">
        <v>449977481.8910526</v>
      </c>
      <c r="X50" s="77">
        <v>443888897.28539115</v>
      </c>
      <c r="Y50" s="77">
        <v>445060232.20322472</v>
      </c>
      <c r="Z50" s="77">
        <v>450821602.30694121</v>
      </c>
      <c r="AA50" s="77">
        <v>446893288.57748085</v>
      </c>
      <c r="AB50" s="77">
        <v>448374928.92256147</v>
      </c>
      <c r="AC50" s="77">
        <v>453777470.67043304</v>
      </c>
      <c r="AD50" s="77">
        <v>459166377.55675173</v>
      </c>
      <c r="AE50" s="77">
        <v>464875000.97353536</v>
      </c>
      <c r="AF50" s="77">
        <v>462974201.70879501</v>
      </c>
      <c r="AG50" s="77">
        <v>461375926.52860391</v>
      </c>
      <c r="AH50" s="77">
        <v>450278782.79385453</v>
      </c>
      <c r="AI50" s="179"/>
      <c r="AJ50" s="179">
        <f t="shared" si="22"/>
        <v>2.51593023807049</v>
      </c>
      <c r="AK50" s="179">
        <f t="shared" si="23"/>
        <v>2.5165591393406643</v>
      </c>
      <c r="AL50" s="179">
        <f t="shared" si="24"/>
        <v>2.5236046501146641</v>
      </c>
      <c r="AM50" s="179">
        <f t="shared" si="25"/>
        <v>2.4342933719590856</v>
      </c>
      <c r="AN50" s="179">
        <f t="shared" si="26"/>
        <v>2.305720348958805</v>
      </c>
      <c r="AO50" s="179">
        <f t="shared" si="27"/>
        <v>2.2412353572598191</v>
      </c>
      <c r="AP50" s="179">
        <f t="shared" si="28"/>
        <v>2.1445877679350134</v>
      </c>
      <c r="AQ50" s="179">
        <f t="shared" si="21"/>
        <v>2.0917865284727255</v>
      </c>
      <c r="AR50" s="179">
        <f>(R50*1000000)/(AE50)</f>
        <v>1.9221096107247584</v>
      </c>
      <c r="AS50" s="179">
        <f>(S50*1000000)/(AF50)</f>
        <v>1.8422175933905764</v>
      </c>
      <c r="AT50" s="179">
        <f>(T50*1000000)/(AG50)</f>
        <v>1.7820933231441798</v>
      </c>
      <c r="AU50" s="179">
        <f t="shared" si="20"/>
        <v>1.7875135086551193</v>
      </c>
      <c r="AV50" s="170"/>
      <c r="AW50" s="170"/>
      <c r="AX50" s="170"/>
      <c r="AY50" s="184"/>
    </row>
    <row r="51" spans="1:51" s="79" customFormat="1" x14ac:dyDescent="0.25">
      <c r="G51" s="39"/>
      <c r="H51" s="39" t="s">
        <v>717</v>
      </c>
      <c r="I51" s="178" t="s">
        <v>52</v>
      </c>
      <c r="J51" s="77">
        <v>556.49951389381044</v>
      </c>
      <c r="K51" s="77">
        <v>560.83724730957817</v>
      </c>
      <c r="L51" s="77">
        <v>559.83066959588825</v>
      </c>
      <c r="M51" s="77">
        <v>528.65326136197234</v>
      </c>
      <c r="N51" s="77">
        <v>498.78655384671708</v>
      </c>
      <c r="O51" s="77">
        <v>491.605260852242</v>
      </c>
      <c r="P51" s="77">
        <v>481.39872608547375</v>
      </c>
      <c r="Q51" s="77">
        <v>487.36847484411118</v>
      </c>
      <c r="R51" s="77">
        <v>467.28148976812054</v>
      </c>
      <c r="S51" s="77">
        <v>454.48373185883889</v>
      </c>
      <c r="T51" s="77">
        <v>441.17249173247131</v>
      </c>
      <c r="U51" s="77">
        <v>423.15807278965832</v>
      </c>
      <c r="V51" s="179"/>
      <c r="W51" s="77">
        <v>284784149.71992803</v>
      </c>
      <c r="X51" s="77">
        <v>282436111.78840607</v>
      </c>
      <c r="Y51" s="77">
        <v>285607086.56214017</v>
      </c>
      <c r="Z51" s="77">
        <v>278994075.11856705</v>
      </c>
      <c r="AA51" s="77">
        <v>274370016.64018893</v>
      </c>
      <c r="AB51" s="77">
        <v>276505261.21335822</v>
      </c>
      <c r="AC51" s="77">
        <v>278790862.53294772</v>
      </c>
      <c r="AD51" s="77">
        <v>281489500.40704864</v>
      </c>
      <c r="AE51" s="77">
        <v>286374210.76536852</v>
      </c>
      <c r="AF51" s="77">
        <v>286608570.05511779</v>
      </c>
      <c r="AG51" s="77">
        <v>285117786.96353269</v>
      </c>
      <c r="AH51" s="77">
        <v>275893334.04266638</v>
      </c>
      <c r="AI51" s="179"/>
      <c r="AJ51" s="179">
        <f t="shared" si="22"/>
        <v>1.954109856328387</v>
      </c>
      <c r="AK51" s="179">
        <f t="shared" si="23"/>
        <v>1.9857136672726294</v>
      </c>
      <c r="AL51" s="179">
        <f t="shared" si="24"/>
        <v>1.9601427833412133</v>
      </c>
      <c r="AM51" s="179">
        <f t="shared" si="25"/>
        <v>1.89485479624363</v>
      </c>
      <c r="AN51" s="179">
        <f t="shared" si="26"/>
        <v>1.8179338980061723</v>
      </c>
      <c r="AO51" s="179">
        <f t="shared" si="27"/>
        <v>1.7779237136211572</v>
      </c>
      <c r="AP51" s="179">
        <f t="shared" si="28"/>
        <v>1.7267378195674605</v>
      </c>
      <c r="AQ51" s="179">
        <f t="shared" si="21"/>
        <v>1.7313913099399825</v>
      </c>
      <c r="AR51" s="179">
        <f>(R51*1000000)/(AE51)</f>
        <v>1.6317163773904646</v>
      </c>
      <c r="AS51" s="179">
        <f>(S51*1000000)/(AF51)</f>
        <v>1.5857297350579469</v>
      </c>
      <c r="AT51" s="179">
        <f>(T51*1000000)/(AG51)</f>
        <v>1.5473341611931717</v>
      </c>
      <c r="AU51" s="179">
        <f t="shared" si="20"/>
        <v>1.5337741821780215</v>
      </c>
      <c r="AV51" s="170"/>
      <c r="AW51" s="170"/>
      <c r="AX51" s="170"/>
      <c r="AY51" s="184"/>
    </row>
    <row r="52" spans="1:51" s="79" customFormat="1" x14ac:dyDescent="0.25">
      <c r="G52" s="39"/>
      <c r="H52" s="39" t="s">
        <v>718</v>
      </c>
      <c r="I52" s="178" t="s">
        <v>730</v>
      </c>
      <c r="J52" s="77">
        <v>555.89890754026953</v>
      </c>
      <c r="K52" s="77">
        <v>534.80115909389724</v>
      </c>
      <c r="L52" s="77">
        <v>542.15561170646083</v>
      </c>
      <c r="M52" s="77">
        <v>548.59130202204949</v>
      </c>
      <c r="N52" s="77">
        <v>513.98149451411734</v>
      </c>
      <c r="O52" s="77">
        <v>495.46704304395899</v>
      </c>
      <c r="P52" s="77">
        <v>475.13097439663545</v>
      </c>
      <c r="Q52" s="77">
        <v>456.21162132744126</v>
      </c>
      <c r="R52" s="77">
        <v>411.43764934346433</v>
      </c>
      <c r="S52" s="77">
        <v>383.80571945594772</v>
      </c>
      <c r="T52" s="77">
        <v>366.99066351523373</v>
      </c>
      <c r="U52" s="77">
        <v>368.07803400610021</v>
      </c>
      <c r="V52" s="179"/>
      <c r="W52" s="77">
        <v>157336254.37112433</v>
      </c>
      <c r="X52" s="77">
        <v>152940064.14076638</v>
      </c>
      <c r="Y52" s="77">
        <v>151175543.92635557</v>
      </c>
      <c r="Z52" s="77">
        <v>163603007.66844416</v>
      </c>
      <c r="AA52" s="77">
        <v>164937452.16462687</v>
      </c>
      <c r="AB52" s="77">
        <v>163934794.79948246</v>
      </c>
      <c r="AC52" s="77">
        <v>167117114.94860825</v>
      </c>
      <c r="AD52" s="77">
        <v>169508993.59583661</v>
      </c>
      <c r="AE52" s="77">
        <v>170717531.00882342</v>
      </c>
      <c r="AF52" s="77">
        <v>168110532.39872864</v>
      </c>
      <c r="AG52" s="77">
        <v>168126632.10406178</v>
      </c>
      <c r="AH52" s="77">
        <v>166601284.77404985</v>
      </c>
      <c r="AI52" s="179"/>
      <c r="AJ52" s="179">
        <f t="shared" si="22"/>
        <v>3.5331901713448488</v>
      </c>
      <c r="AK52" s="179">
        <f t="shared" si="23"/>
        <v>3.4968022414431905</v>
      </c>
      <c r="AL52" s="179">
        <f t="shared" si="24"/>
        <v>3.5862653285412969</v>
      </c>
      <c r="AM52" s="179">
        <f t="shared" si="25"/>
        <v>3.3531859214582287</v>
      </c>
      <c r="AN52" s="179">
        <f t="shared" si="26"/>
        <v>3.1162206507294883</v>
      </c>
      <c r="AO52" s="179">
        <f t="shared" si="27"/>
        <v>3.0223421675062432</v>
      </c>
      <c r="AP52" s="179">
        <f t="shared" si="28"/>
        <v>2.843101824386733</v>
      </c>
      <c r="AQ52" s="179">
        <f t="shared" si="21"/>
        <v>2.691371187154795</v>
      </c>
      <c r="AR52" s="179">
        <f>(R52*1000000)/(AE52)</f>
        <v>2.410049201813957</v>
      </c>
      <c r="AS52" s="179">
        <f>(S52*1000000)/(AF52)</f>
        <v>2.2830557608706394</v>
      </c>
      <c r="AT52" s="179">
        <f>(T52*1000000)/(AG52)</f>
        <v>2.1828229051069394</v>
      </c>
      <c r="AU52" s="179">
        <f t="shared" si="20"/>
        <v>2.2093349070224746</v>
      </c>
      <c r="AV52" s="170"/>
      <c r="AW52" s="170"/>
      <c r="AX52" s="170"/>
      <c r="AY52" s="184"/>
    </row>
    <row r="53" spans="1:51" s="79" customFormat="1" x14ac:dyDescent="0.25">
      <c r="G53" s="39"/>
      <c r="H53" s="39" t="s">
        <v>719</v>
      </c>
      <c r="I53" s="57" t="s">
        <v>50</v>
      </c>
      <c r="J53" s="77">
        <v>19.7135317064376</v>
      </c>
      <c r="K53" s="77">
        <v>21.434254911926104</v>
      </c>
      <c r="L53" s="77">
        <v>21.169790266821519</v>
      </c>
      <c r="M53" s="77">
        <v>20.187475047741</v>
      </c>
      <c r="N53" s="77">
        <v>17.642900925381564</v>
      </c>
      <c r="O53" s="77">
        <v>17.841440113901147</v>
      </c>
      <c r="P53" s="77">
        <v>16.635912482191127</v>
      </c>
      <c r="Q53" s="77">
        <v>16.897946729282392</v>
      </c>
      <c r="R53" s="77">
        <v>14.821568045328725</v>
      </c>
      <c r="S53" s="77">
        <v>14.609768359112737</v>
      </c>
      <c r="T53" s="77">
        <v>14.051802878379505</v>
      </c>
      <c r="U53" s="77">
        <v>13.643300109039792</v>
      </c>
      <c r="V53" s="179"/>
      <c r="W53" s="77">
        <v>7857077.7999999998</v>
      </c>
      <c r="X53" s="77">
        <v>8512721.3562187683</v>
      </c>
      <c r="Y53" s="77">
        <v>8277601.7147288611</v>
      </c>
      <c r="Z53" s="77">
        <v>8224519.519929789</v>
      </c>
      <c r="AA53" s="77">
        <v>7585819.7726648953</v>
      </c>
      <c r="AB53" s="77">
        <v>7934872.9097206229</v>
      </c>
      <c r="AC53" s="77">
        <v>7869493.1888770694</v>
      </c>
      <c r="AD53" s="77">
        <v>8167883.5538664078</v>
      </c>
      <c r="AE53" s="77">
        <v>7783259.1993434401</v>
      </c>
      <c r="AF53" s="77">
        <v>8255099.2549487753</v>
      </c>
      <c r="AG53" s="77">
        <v>8131507.4610097427</v>
      </c>
      <c r="AH53" s="77">
        <v>7784163.9771393072</v>
      </c>
      <c r="AI53" s="179"/>
      <c r="AJ53" s="179">
        <f t="shared" si="22"/>
        <v>2.5090157191058489</v>
      </c>
      <c r="AK53" s="179">
        <f t="shared" si="23"/>
        <v>2.5179086704474134</v>
      </c>
      <c r="AL53" s="179">
        <f t="shared" si="24"/>
        <v>2.5574787234752754</v>
      </c>
      <c r="AM53" s="179">
        <f t="shared" si="25"/>
        <v>2.4545476485066859</v>
      </c>
      <c r="AN53" s="179">
        <f t="shared" si="26"/>
        <v>2.3257738061424598</v>
      </c>
      <c r="AO53" s="179">
        <f t="shared" si="27"/>
        <v>2.248484672267967</v>
      </c>
      <c r="AP53" s="179">
        <f t="shared" si="28"/>
        <v>2.1139750785609328</v>
      </c>
      <c r="AQ53" s="179">
        <f t="shared" si="21"/>
        <v>2.0688280651703779</v>
      </c>
      <c r="AR53" s="179">
        <f>(R53*1000000)/(AE53)</f>
        <v>1.9042881222019439</v>
      </c>
      <c r="AS53" s="179">
        <f>(S53*1000000)/(AF53)</f>
        <v>1.7697871228325277</v>
      </c>
      <c r="AT53" s="179">
        <f>(T53*1000000)/(AG53)</f>
        <v>1.7280686202106246</v>
      </c>
      <c r="AU53" s="179">
        <f t="shared" si="20"/>
        <v>1.752699474099944</v>
      </c>
      <c r="AV53" s="170"/>
      <c r="AW53" s="170"/>
      <c r="AX53" s="170"/>
      <c r="AY53" s="184"/>
    </row>
    <row r="54" spans="1:51" s="79" customFormat="1" x14ac:dyDescent="0.25"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179"/>
      <c r="W54" s="192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179"/>
      <c r="AJ54" s="179"/>
      <c r="AK54" s="179"/>
      <c r="AL54" s="179"/>
      <c r="AM54" s="179"/>
      <c r="AN54" s="179"/>
      <c r="AO54" s="179"/>
      <c r="AP54" s="179"/>
      <c r="AQ54" s="179"/>
      <c r="AR54" s="179"/>
      <c r="AS54" s="179"/>
      <c r="AT54" s="179"/>
      <c r="AU54" s="179"/>
      <c r="AV54" s="170"/>
      <c r="AW54" s="170"/>
      <c r="AX54" s="170"/>
      <c r="AY54" s="184"/>
    </row>
    <row r="55" spans="1:51" s="79" customFormat="1" x14ac:dyDescent="0.25">
      <c r="A55" s="94"/>
      <c r="B55" s="94"/>
      <c r="C55" s="94"/>
      <c r="D55" s="70"/>
      <c r="E55" s="70"/>
      <c r="F55" s="52"/>
      <c r="G55" s="70"/>
      <c r="H55" s="70"/>
      <c r="I55" s="70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179"/>
      <c r="W55" s="194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179"/>
      <c r="AJ55" s="179"/>
      <c r="AK55" s="179"/>
      <c r="AL55" s="179"/>
      <c r="AM55" s="179"/>
      <c r="AN55" s="179"/>
      <c r="AO55" s="179"/>
      <c r="AP55" s="179"/>
      <c r="AQ55" s="179"/>
      <c r="AR55" s="179"/>
      <c r="AS55" s="179"/>
      <c r="AT55" s="179"/>
      <c r="AU55" s="179"/>
      <c r="AV55" s="170"/>
      <c r="AW55" s="170"/>
      <c r="AX55" s="170"/>
      <c r="AY55" s="184"/>
    </row>
    <row r="56" spans="1:51" s="79" customFormat="1" x14ac:dyDescent="0.25">
      <c r="A56" s="95"/>
      <c r="B56" s="95"/>
      <c r="C56" s="95"/>
      <c r="D56" s="85"/>
      <c r="E56" s="85"/>
      <c r="F56" s="171"/>
      <c r="G56" s="100" t="s">
        <v>1039</v>
      </c>
      <c r="H56" s="100" t="s">
        <v>678</v>
      </c>
      <c r="I56" s="178" t="s">
        <v>734</v>
      </c>
      <c r="J56" s="89">
        <v>19128.288089980815</v>
      </c>
      <c r="K56" s="89">
        <v>18748.949588860749</v>
      </c>
      <c r="L56" s="89">
        <v>18805.077166075334</v>
      </c>
      <c r="M56" s="89">
        <v>18437.931095797041</v>
      </c>
      <c r="N56" s="89">
        <v>17319.885504753387</v>
      </c>
      <c r="O56" s="89">
        <v>16930.258717333621</v>
      </c>
      <c r="P56" s="89">
        <v>16402.338900073639</v>
      </c>
      <c r="Q56" s="89">
        <v>16440.872014191242</v>
      </c>
      <c r="R56" s="89">
        <v>15685.296947882427</v>
      </c>
      <c r="S56" s="89">
        <v>15276.555303004154</v>
      </c>
      <c r="T56" s="89">
        <v>14977.983286745242</v>
      </c>
      <c r="U56" s="89">
        <v>14659.602470998603</v>
      </c>
      <c r="V56" s="179"/>
      <c r="W56" s="89">
        <v>7750251144.0033817</v>
      </c>
      <c r="X56" s="89">
        <v>7615150834.161809</v>
      </c>
      <c r="Y56" s="89">
        <v>7634388004.871067</v>
      </c>
      <c r="Z56" s="89">
        <v>7745364216.6253357</v>
      </c>
      <c r="AA56" s="89">
        <v>7687988409.7647762</v>
      </c>
      <c r="AB56" s="89">
        <v>7690824090.6316795</v>
      </c>
      <c r="AC56" s="89">
        <v>7815675806.2254782</v>
      </c>
      <c r="AD56" s="89">
        <v>7994285147.2534275</v>
      </c>
      <c r="AE56" s="89">
        <v>8214079781.238533</v>
      </c>
      <c r="AF56" s="89">
        <v>8327699535.0665264</v>
      </c>
      <c r="AG56" s="89">
        <v>8412518456.7961426</v>
      </c>
      <c r="AH56" s="89">
        <v>8235574794.8055782</v>
      </c>
      <c r="AI56" s="179"/>
      <c r="AJ56" s="179">
        <f t="shared" si="22"/>
        <v>2.4680862251516826</v>
      </c>
      <c r="AK56" s="179">
        <f t="shared" si="23"/>
        <v>2.4620588609686318</v>
      </c>
      <c r="AL56" s="179">
        <f t="shared" si="24"/>
        <v>2.463206894131774</v>
      </c>
      <c r="AM56" s="179">
        <f t="shared" si="25"/>
        <v>2.3805118236041416</v>
      </c>
      <c r="AN56" s="179">
        <f t="shared" si="26"/>
        <v>2.2528501061155102</v>
      </c>
      <c r="AO56" s="179">
        <f t="shared" si="27"/>
        <v>2.2013582052873439</v>
      </c>
      <c r="AP56" s="179">
        <f t="shared" si="28"/>
        <v>2.0986462727904556</v>
      </c>
      <c r="AQ56" s="179">
        <f t="shared" si="21"/>
        <v>2.0565781319221248</v>
      </c>
      <c r="AR56" s="179">
        <f>(R56*1000000)/(AE56)</f>
        <v>1.9095622839832427</v>
      </c>
      <c r="AS56" s="179">
        <f>(S56*1000000)/(AF56)</f>
        <v>1.8344268112312623</v>
      </c>
      <c r="AT56" s="179">
        <f>(T56*1000000)/(AG56)</f>
        <v>1.7804398722769066</v>
      </c>
      <c r="AU56" s="179">
        <f t="shared" si="20"/>
        <v>1.7800339182451297</v>
      </c>
      <c r="AV56" s="170"/>
      <c r="AW56" s="170"/>
      <c r="AX56" s="170"/>
      <c r="AY56" s="184"/>
    </row>
    <row r="57" spans="1:51" s="79" customFormat="1" x14ac:dyDescent="0.25">
      <c r="A57" s="81"/>
      <c r="B57" s="81"/>
      <c r="C57" s="81"/>
      <c r="D57" s="172"/>
      <c r="E57" s="172"/>
      <c r="F57" s="173"/>
      <c r="G57" s="172"/>
      <c r="H57" s="39" t="s">
        <v>717</v>
      </c>
      <c r="I57" s="178" t="s">
        <v>52</v>
      </c>
      <c r="J57" s="89">
        <v>9403.5095243995147</v>
      </c>
      <c r="K57" s="89">
        <v>9466.5284685741699</v>
      </c>
      <c r="L57" s="89">
        <v>9287.1062605755778</v>
      </c>
      <c r="M57" s="89">
        <v>8849.1666781370059</v>
      </c>
      <c r="N57" s="89">
        <v>8497.8462183586016</v>
      </c>
      <c r="O57" s="89">
        <v>8402.2276651106622</v>
      </c>
      <c r="P57" s="89">
        <v>8369.5318642601815</v>
      </c>
      <c r="Q57" s="89">
        <v>8556.4984541479607</v>
      </c>
      <c r="R57" s="89">
        <v>8362.5604095071612</v>
      </c>
      <c r="S57" s="89">
        <v>8231.7418590106972</v>
      </c>
      <c r="T57" s="89">
        <v>8089.9623739483413</v>
      </c>
      <c r="U57" s="89">
        <v>7832.5431449794332</v>
      </c>
      <c r="W57" s="89">
        <v>4818005350.8127251</v>
      </c>
      <c r="X57" s="89">
        <v>4768280975.619318</v>
      </c>
      <c r="Y57" s="89">
        <v>4787876225.1828299</v>
      </c>
      <c r="Z57" s="89">
        <v>4721423142.3970118</v>
      </c>
      <c r="AA57" s="89">
        <v>4700899690.4660788</v>
      </c>
      <c r="AB57" s="89">
        <v>4711511574.5959253</v>
      </c>
      <c r="AC57" s="89">
        <v>4811259514.1446066</v>
      </c>
      <c r="AD57" s="89">
        <v>4916604346.355567</v>
      </c>
      <c r="AE57" s="89">
        <v>5056695979.7516184</v>
      </c>
      <c r="AF57" s="89">
        <v>5122252927.1019325</v>
      </c>
      <c r="AG57" s="89">
        <v>5133130820.6710787</v>
      </c>
      <c r="AH57" s="89">
        <v>5016009861.4847488</v>
      </c>
      <c r="AI57" s="89"/>
      <c r="AJ57" s="179">
        <f t="shared" si="22"/>
        <v>1.9517432712716445</v>
      </c>
      <c r="AK57" s="179">
        <f t="shared" si="23"/>
        <v>1.9853126350937467</v>
      </c>
      <c r="AL57" s="179">
        <f t="shared" si="24"/>
        <v>1.9397131053071326</v>
      </c>
      <c r="AM57" s="179">
        <f t="shared" si="25"/>
        <v>1.874258335092666</v>
      </c>
      <c r="AN57" s="179">
        <f t="shared" si="26"/>
        <v>1.8077063494022498</v>
      </c>
      <c r="AO57" s="179">
        <f t="shared" si="27"/>
        <v>1.7833401302492322</v>
      </c>
      <c r="AP57" s="179">
        <f t="shared" si="28"/>
        <v>1.7395719020465683</v>
      </c>
      <c r="AQ57" s="179">
        <f t="shared" si="21"/>
        <v>1.7403268295303171</v>
      </c>
      <c r="AR57" s="179">
        <f>(R57*1000000)/(AE57)</f>
        <v>1.653759775749446</v>
      </c>
      <c r="AS57" s="179">
        <f>(S57*1000000)/(AF57)</f>
        <v>1.6070549377709178</v>
      </c>
      <c r="AT57" s="179">
        <f>(T57*1000000)/(AG57)</f>
        <v>1.5760288713800406</v>
      </c>
      <c r="AU57" s="179">
        <f t="shared" si="20"/>
        <v>1.5615087213287464</v>
      </c>
      <c r="AV57" s="170"/>
      <c r="AW57" s="170"/>
      <c r="AX57" s="170"/>
      <c r="AY57" s="184"/>
    </row>
    <row r="58" spans="1:51" s="79" customFormat="1" x14ac:dyDescent="0.25">
      <c r="A58" s="81"/>
      <c r="B58" s="81"/>
      <c r="C58" s="81"/>
      <c r="D58" s="172"/>
      <c r="E58" s="172"/>
      <c r="F58" s="173"/>
      <c r="G58" s="172"/>
      <c r="H58" s="39" t="s">
        <v>718</v>
      </c>
      <c r="I58" s="178" t="s">
        <v>730</v>
      </c>
      <c r="J58" s="89">
        <v>9432.2204026196578</v>
      </c>
      <c r="K58" s="89">
        <v>9008.5370074099847</v>
      </c>
      <c r="L58" s="89">
        <v>9250.7830395183664</v>
      </c>
      <c r="M58" s="89">
        <v>9332.8588259759763</v>
      </c>
      <c r="N58" s="89">
        <v>8572.9811569504345</v>
      </c>
      <c r="O58" s="89">
        <v>8288.0115722515147</v>
      </c>
      <c r="P58" s="89">
        <v>7806.2072976492364</v>
      </c>
      <c r="Q58" s="89">
        <v>7665.219153890077</v>
      </c>
      <c r="R58" s="89">
        <v>7116.1885540025687</v>
      </c>
      <c r="S58" s="89">
        <v>6849.7743876929917</v>
      </c>
      <c r="T58" s="89">
        <v>6701.0582691392892</v>
      </c>
      <c r="U58" s="89">
        <v>6644.3638153284637</v>
      </c>
      <c r="W58" s="89">
        <v>2817531536.6906571</v>
      </c>
      <c r="X58" s="89">
        <v>2734825395.542491</v>
      </c>
      <c r="Y58" s="89">
        <v>2738146080.6882377</v>
      </c>
      <c r="Z58" s="89">
        <v>2914683251.5940623</v>
      </c>
      <c r="AA58" s="89">
        <v>2877236731.0986977</v>
      </c>
      <c r="AB58" s="89">
        <v>2869334493.1357541</v>
      </c>
      <c r="AC58" s="89">
        <v>2894381121.7808728</v>
      </c>
      <c r="AD58" s="89">
        <v>2966824864.3708344</v>
      </c>
      <c r="AE58" s="89">
        <v>3045619322.7869158</v>
      </c>
      <c r="AF58" s="89">
        <v>3093392469.8145924</v>
      </c>
      <c r="AG58" s="89">
        <v>3167921711.3750625</v>
      </c>
      <c r="AH58" s="89">
        <v>3109921489.3577561</v>
      </c>
      <c r="AI58" s="89"/>
      <c r="AJ58" s="179">
        <f t="shared" si="22"/>
        <v>3.3476893797960146</v>
      </c>
      <c r="AK58" s="179">
        <f t="shared" si="23"/>
        <v>3.2940081008802449</v>
      </c>
      <c r="AL58" s="179">
        <f t="shared" si="24"/>
        <v>3.3784841154980181</v>
      </c>
      <c r="AM58" s="179">
        <f t="shared" si="25"/>
        <v>3.2020147715439631</v>
      </c>
      <c r="AN58" s="179">
        <f t="shared" si="26"/>
        <v>2.9795883891961745</v>
      </c>
      <c r="AO58" s="179">
        <f t="shared" si="27"/>
        <v>2.8884787019703499</v>
      </c>
      <c r="AP58" s="179">
        <f t="shared" si="28"/>
        <v>2.6970212177331314</v>
      </c>
      <c r="AQ58" s="179">
        <f t="shared" si="21"/>
        <v>2.5836439642741151</v>
      </c>
      <c r="AR58" s="179">
        <f>(R58*1000000)/(AE58)</f>
        <v>2.3365325077760701</v>
      </c>
      <c r="AS58" s="179">
        <f>(S58*1000000)/(AF58)</f>
        <v>2.2143243880410504</v>
      </c>
      <c r="AT58" s="179">
        <f>(T58*1000000)/(AG58)</f>
        <v>2.115285313105367</v>
      </c>
      <c r="AU58" s="179">
        <f t="shared" si="20"/>
        <v>2.1365053227438939</v>
      </c>
      <c r="AV58" s="170"/>
      <c r="AW58" s="170"/>
      <c r="AX58" s="170"/>
      <c r="AY58" s="184"/>
    </row>
    <row r="59" spans="1:51" s="79" customFormat="1" ht="24.75" customHeight="1" x14ac:dyDescent="0.25">
      <c r="A59" s="81"/>
      <c r="B59" s="81"/>
      <c r="C59" s="81"/>
      <c r="D59" s="172"/>
      <c r="E59" s="172"/>
      <c r="F59" s="173"/>
      <c r="H59" s="39" t="s">
        <v>719</v>
      </c>
      <c r="I59" s="57" t="s">
        <v>50</v>
      </c>
      <c r="J59" s="89">
        <v>292.55816296164755</v>
      </c>
      <c r="K59" s="89">
        <v>273.88411287659545</v>
      </c>
      <c r="L59" s="89">
        <v>267.18786598139019</v>
      </c>
      <c r="M59" s="89">
        <v>255.90559168405821</v>
      </c>
      <c r="N59" s="89">
        <v>249.05812944433933</v>
      </c>
      <c r="O59" s="89">
        <v>240.01947997145305</v>
      </c>
      <c r="P59" s="89">
        <v>226.59973816422121</v>
      </c>
      <c r="Q59" s="89">
        <v>219.15440615320026</v>
      </c>
      <c r="R59" s="89">
        <v>206.54798437269466</v>
      </c>
      <c r="S59" s="89">
        <v>195.03905630046395</v>
      </c>
      <c r="T59" s="89">
        <v>186.96264365761496</v>
      </c>
      <c r="U59" s="89">
        <v>182.695510690698</v>
      </c>
      <c r="W59" s="89">
        <v>114714256.5</v>
      </c>
      <c r="X59" s="89">
        <v>112044462.99999996</v>
      </c>
      <c r="Y59" s="89">
        <v>108365699</v>
      </c>
      <c r="Z59" s="89">
        <v>109257822.63425994</v>
      </c>
      <c r="AA59" s="89">
        <v>109851988.20000002</v>
      </c>
      <c r="AB59" s="89">
        <v>109978022.89999999</v>
      </c>
      <c r="AC59" s="89">
        <v>110035170.3</v>
      </c>
      <c r="AD59" s="89">
        <v>110855936.52702558</v>
      </c>
      <c r="AE59" s="89">
        <v>111764478.69999997</v>
      </c>
      <c r="AF59" s="89">
        <v>112054138.15000004</v>
      </c>
      <c r="AG59" s="89">
        <v>111465924.74999999</v>
      </c>
      <c r="AH59" s="89">
        <v>109643443.96306945</v>
      </c>
      <c r="AI59" s="89"/>
      <c r="AJ59" s="179">
        <f t="shared" si="22"/>
        <v>2.5503208745605876</v>
      </c>
      <c r="AK59" s="179">
        <f t="shared" si="23"/>
        <v>2.4444234506848908</v>
      </c>
      <c r="AL59" s="179">
        <f t="shared" si="24"/>
        <v>2.4656129056242251</v>
      </c>
      <c r="AM59" s="179">
        <f t="shared" si="25"/>
        <v>2.3422175686284818</v>
      </c>
      <c r="AN59" s="179">
        <f t="shared" si="26"/>
        <v>2.267215491729619</v>
      </c>
      <c r="AO59" s="179">
        <f t="shared" si="27"/>
        <v>2.1824313043861152</v>
      </c>
      <c r="AP59" s="179">
        <f t="shared" si="28"/>
        <v>2.0593391871564286</v>
      </c>
      <c r="AQ59" s="179">
        <f t="shared" si="21"/>
        <v>1.9769298155698913</v>
      </c>
      <c r="AR59" s="179">
        <f>(R59*1000000)/(AE59)</f>
        <v>1.8480646693401945</v>
      </c>
      <c r="AS59" s="179">
        <f>(S59*1000000)/(AF59)</f>
        <v>1.7405787909356552</v>
      </c>
      <c r="AT59" s="179">
        <f>(T59*1000000)/(AG59)</f>
        <v>1.6773076083739664</v>
      </c>
      <c r="AU59" s="179">
        <f t="shared" si="20"/>
        <v>1.6662693553500036</v>
      </c>
      <c r="AV59" s="170"/>
      <c r="AW59" s="170"/>
      <c r="AX59" s="170"/>
      <c r="AY59" s="184"/>
    </row>
    <row r="60" spans="1:51" s="79" customFormat="1" ht="14" x14ac:dyDescent="0.3">
      <c r="A60" s="81"/>
      <c r="B60" s="81"/>
      <c r="C60" s="81"/>
      <c r="D60" s="172"/>
      <c r="E60" s="172"/>
      <c r="F60" s="173"/>
      <c r="G60" s="172"/>
      <c r="Y60" s="189"/>
      <c r="Z60" s="39"/>
      <c r="AA60" s="39"/>
      <c r="AB60" s="189"/>
      <c r="AC60" s="89"/>
      <c r="AD60" s="89"/>
      <c r="AE60" s="89"/>
      <c r="AF60" s="89"/>
      <c r="AG60" s="89"/>
      <c r="AH60" s="89"/>
      <c r="AI60" s="89"/>
      <c r="AJ60" s="89"/>
      <c r="AK60" s="89"/>
      <c r="AL60" s="89"/>
      <c r="AM60" s="89"/>
      <c r="AN60" s="89"/>
      <c r="AO60" s="89"/>
      <c r="AP60" s="89"/>
      <c r="AQ60" s="170"/>
      <c r="AR60" s="170"/>
      <c r="AS60" s="170"/>
      <c r="AT60" s="170"/>
      <c r="AU60" s="170"/>
      <c r="AV60" s="170"/>
      <c r="AW60" s="170"/>
      <c r="AX60" s="170"/>
      <c r="AY60" s="184"/>
    </row>
    <row r="61" spans="1:51" s="79" customFormat="1" ht="45.65" customHeight="1" x14ac:dyDescent="0.3">
      <c r="A61" s="174"/>
      <c r="B61" s="174"/>
      <c r="C61" s="174"/>
      <c r="D61" s="172"/>
      <c r="E61" s="172"/>
      <c r="F61" s="173"/>
      <c r="G61" s="175"/>
      <c r="Y61" s="187"/>
      <c r="Z61" s="39"/>
      <c r="AA61" s="39"/>
      <c r="AB61" s="187"/>
      <c r="AC61" s="187"/>
      <c r="AD61" s="187"/>
      <c r="AE61" s="187"/>
      <c r="AF61" s="187"/>
      <c r="AG61" s="187"/>
      <c r="AH61" s="187"/>
      <c r="AI61" s="89"/>
      <c r="AJ61" s="187"/>
      <c r="AK61" s="187"/>
      <c r="AL61" s="187"/>
      <c r="AM61" s="187"/>
      <c r="AN61" s="187"/>
      <c r="AO61" s="187"/>
      <c r="AP61" s="187"/>
      <c r="AQ61" s="90"/>
      <c r="AR61" s="90"/>
      <c r="AS61" s="90"/>
      <c r="AT61" s="90"/>
      <c r="AU61" s="90"/>
      <c r="AV61" s="90"/>
      <c r="AW61" s="90"/>
      <c r="AX61" s="90"/>
      <c r="AY61" s="183"/>
    </row>
    <row r="62" spans="1:51" s="79" customFormat="1" ht="13" x14ac:dyDescent="0.3">
      <c r="A62" s="81"/>
      <c r="B62" s="81"/>
      <c r="C62" s="81"/>
      <c r="D62" s="172"/>
      <c r="E62" s="172"/>
      <c r="F62" s="173"/>
      <c r="G62" s="172"/>
      <c r="H62" s="172"/>
      <c r="I62" s="172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187"/>
      <c r="W62" s="89"/>
      <c r="X62" s="89"/>
      <c r="Y62" s="89"/>
      <c r="Z62" s="89"/>
      <c r="AA62" s="89"/>
      <c r="AB62" s="89"/>
      <c r="AC62" s="89"/>
      <c r="AD62" s="89"/>
      <c r="AE62" s="89"/>
      <c r="AF62" s="89"/>
      <c r="AG62" s="89"/>
      <c r="AH62" s="89"/>
      <c r="AI62" s="187"/>
      <c r="AJ62" s="89"/>
      <c r="AK62" s="89"/>
      <c r="AL62" s="89"/>
      <c r="AM62" s="89"/>
      <c r="AN62" s="89"/>
      <c r="AO62" s="89"/>
      <c r="AP62" s="89"/>
      <c r="AQ62" s="170"/>
      <c r="AR62" s="170"/>
      <c r="AS62" s="170"/>
      <c r="AT62" s="170"/>
      <c r="AU62" s="170"/>
      <c r="AV62" s="170"/>
      <c r="AW62" s="170"/>
      <c r="AX62" s="170"/>
      <c r="AY62" s="184"/>
    </row>
    <row r="63" spans="1:51" s="79" customFormat="1" x14ac:dyDescent="0.25">
      <c r="A63" s="81"/>
      <c r="B63" s="81"/>
      <c r="C63" s="81"/>
      <c r="D63" s="172"/>
      <c r="E63" s="172"/>
      <c r="F63" s="173"/>
      <c r="G63" s="172"/>
      <c r="H63" s="172"/>
      <c r="I63" s="172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170"/>
      <c r="AR63" s="170"/>
      <c r="AS63" s="170"/>
      <c r="AT63" s="170"/>
      <c r="AU63" s="170"/>
      <c r="AV63" s="170"/>
      <c r="AW63" s="170"/>
      <c r="AX63" s="170"/>
      <c r="AY63" s="184"/>
    </row>
    <row r="64" spans="1:51" s="79" customFormat="1" x14ac:dyDescent="0.25">
      <c r="A64" s="81"/>
      <c r="B64" s="81"/>
      <c r="C64" s="81"/>
      <c r="D64" s="172"/>
      <c r="E64" s="172"/>
      <c r="F64" s="173"/>
      <c r="G64" s="172"/>
      <c r="H64" s="172"/>
      <c r="I64" s="172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  <c r="AD64" s="89"/>
      <c r="AE64" s="89"/>
      <c r="AF64" s="89"/>
      <c r="AG64" s="89"/>
      <c r="AH64" s="89"/>
      <c r="AI64" s="89"/>
      <c r="AJ64" s="89"/>
      <c r="AK64" s="89"/>
      <c r="AL64" s="89"/>
      <c r="AM64" s="89"/>
      <c r="AN64" s="89"/>
      <c r="AO64" s="89"/>
      <c r="AP64" s="89"/>
      <c r="AQ64" s="170"/>
      <c r="AR64" s="170"/>
      <c r="AS64" s="170"/>
      <c r="AT64" s="170"/>
      <c r="AU64" s="170"/>
      <c r="AV64" s="170"/>
      <c r="AW64" s="170"/>
      <c r="AX64" s="170"/>
      <c r="AY64" s="184"/>
    </row>
    <row r="65" spans="1:51" s="79" customFormat="1" x14ac:dyDescent="0.25">
      <c r="A65" s="81"/>
      <c r="B65" s="81"/>
      <c r="C65" s="81"/>
      <c r="D65" s="172"/>
      <c r="E65" s="172"/>
      <c r="F65" s="173"/>
      <c r="G65" s="172"/>
      <c r="H65" s="172"/>
      <c r="I65" s="172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89"/>
      <c r="AG65" s="89"/>
      <c r="AH65" s="89"/>
      <c r="AI65" s="89"/>
      <c r="AJ65" s="89"/>
      <c r="AK65" s="89"/>
      <c r="AL65" s="89"/>
      <c r="AM65" s="89"/>
      <c r="AN65" s="89"/>
      <c r="AO65" s="89"/>
      <c r="AP65" s="89"/>
      <c r="AQ65" s="170"/>
      <c r="AR65" s="170"/>
      <c r="AS65" s="170"/>
      <c r="AT65" s="170"/>
      <c r="AU65" s="170"/>
      <c r="AV65" s="170"/>
      <c r="AW65" s="170"/>
      <c r="AX65" s="170"/>
      <c r="AY65" s="184"/>
    </row>
    <row r="66" spans="1:51" s="79" customFormat="1" x14ac:dyDescent="0.25">
      <c r="A66" s="81"/>
      <c r="B66" s="81"/>
      <c r="C66" s="81"/>
      <c r="D66" s="172"/>
      <c r="E66" s="172"/>
      <c r="F66" s="173"/>
      <c r="G66" s="172"/>
      <c r="H66" s="172"/>
      <c r="I66" s="172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  <c r="AD66" s="89"/>
      <c r="AE66" s="89"/>
      <c r="AF66" s="89"/>
      <c r="AG66" s="89"/>
      <c r="AH66" s="89"/>
      <c r="AI66" s="89"/>
      <c r="AJ66" s="89"/>
      <c r="AK66" s="89"/>
      <c r="AL66" s="89"/>
      <c r="AM66" s="89"/>
      <c r="AN66" s="89"/>
      <c r="AO66" s="89"/>
      <c r="AP66" s="89"/>
      <c r="AQ66" s="170"/>
      <c r="AR66" s="170"/>
      <c r="AS66" s="170"/>
      <c r="AT66" s="170"/>
      <c r="AU66" s="170"/>
      <c r="AV66" s="170"/>
      <c r="AW66" s="170"/>
      <c r="AX66" s="170"/>
      <c r="AY66" s="184"/>
    </row>
    <row r="67" spans="1:51" s="79" customFormat="1" x14ac:dyDescent="0.25">
      <c r="A67" s="81"/>
      <c r="B67" s="81"/>
      <c r="C67" s="81"/>
      <c r="D67" s="172"/>
      <c r="E67" s="172"/>
      <c r="F67" s="173"/>
      <c r="G67" s="172"/>
      <c r="H67" s="172"/>
      <c r="I67" s="172"/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89"/>
      <c r="AA67" s="89"/>
      <c r="AB67" s="89"/>
      <c r="AC67" s="89"/>
      <c r="AD67" s="89"/>
      <c r="AE67" s="89"/>
      <c r="AF67" s="89"/>
      <c r="AG67" s="89"/>
      <c r="AH67" s="89"/>
      <c r="AI67" s="89"/>
      <c r="AJ67" s="89"/>
      <c r="AK67" s="89"/>
      <c r="AL67" s="89"/>
      <c r="AM67" s="89"/>
      <c r="AN67" s="89"/>
      <c r="AO67" s="89"/>
      <c r="AP67" s="89"/>
      <c r="AQ67" s="170"/>
      <c r="AR67" s="170"/>
      <c r="AS67" s="170"/>
      <c r="AT67" s="170"/>
      <c r="AU67" s="170"/>
      <c r="AV67" s="170"/>
      <c r="AW67" s="170"/>
      <c r="AX67" s="170"/>
      <c r="AY67" s="184"/>
    </row>
    <row r="68" spans="1:51" s="79" customFormat="1" x14ac:dyDescent="0.25">
      <c r="A68" s="81"/>
      <c r="B68" s="81"/>
      <c r="C68" s="81"/>
      <c r="D68" s="172"/>
      <c r="E68" s="172"/>
      <c r="F68" s="173"/>
      <c r="G68" s="172"/>
      <c r="H68" s="172"/>
      <c r="I68" s="172"/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  <c r="AD68" s="89"/>
      <c r="AE68" s="89"/>
      <c r="AF68" s="89"/>
      <c r="AG68" s="89"/>
      <c r="AH68" s="89"/>
      <c r="AI68" s="89"/>
      <c r="AJ68" s="89"/>
      <c r="AK68" s="89"/>
      <c r="AL68" s="89"/>
      <c r="AM68" s="89"/>
      <c r="AN68" s="89"/>
      <c r="AO68" s="89"/>
      <c r="AP68" s="89"/>
      <c r="AQ68" s="170"/>
      <c r="AR68" s="170"/>
      <c r="AS68" s="170"/>
      <c r="AT68" s="170"/>
      <c r="AU68" s="170"/>
      <c r="AV68" s="170"/>
      <c r="AW68" s="170"/>
      <c r="AX68" s="170"/>
      <c r="AY68" s="184"/>
    </row>
    <row r="69" spans="1:51" s="79" customFormat="1" x14ac:dyDescent="0.25">
      <c r="A69" s="81"/>
      <c r="B69" s="81"/>
      <c r="C69" s="81"/>
      <c r="D69" s="172"/>
      <c r="E69" s="172"/>
      <c r="F69" s="173"/>
      <c r="G69" s="172"/>
      <c r="H69" s="172"/>
      <c r="I69" s="172"/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  <c r="AD69" s="89"/>
      <c r="AE69" s="89"/>
      <c r="AF69" s="89"/>
      <c r="AG69" s="89"/>
      <c r="AH69" s="89"/>
      <c r="AI69" s="89"/>
      <c r="AJ69" s="89"/>
      <c r="AK69" s="89"/>
      <c r="AL69" s="89"/>
      <c r="AM69" s="89"/>
      <c r="AN69" s="89"/>
      <c r="AO69" s="89"/>
      <c r="AP69" s="89"/>
      <c r="AQ69" s="170"/>
      <c r="AR69" s="170"/>
      <c r="AS69" s="170"/>
      <c r="AT69" s="170"/>
      <c r="AU69" s="170"/>
      <c r="AV69" s="170"/>
      <c r="AW69" s="170"/>
      <c r="AX69" s="170"/>
      <c r="AY69" s="184"/>
    </row>
    <row r="70" spans="1:51" s="79" customFormat="1" x14ac:dyDescent="0.25">
      <c r="A70" s="81"/>
      <c r="B70" s="81"/>
      <c r="C70" s="81"/>
      <c r="D70" s="172"/>
      <c r="E70" s="172"/>
      <c r="F70" s="173"/>
      <c r="G70" s="172"/>
      <c r="H70" s="190" t="s">
        <v>737</v>
      </c>
      <c r="I70" s="172"/>
      <c r="J70" s="89"/>
      <c r="K70" s="89"/>
      <c r="L70" s="89"/>
      <c r="M70" s="89"/>
      <c r="N70" s="89"/>
      <c r="O70" s="89"/>
      <c r="P70" s="89"/>
      <c r="Q70" s="89"/>
      <c r="R70" s="89"/>
      <c r="S70" s="89"/>
      <c r="T70" s="89"/>
      <c r="U70" s="89"/>
      <c r="V70" s="89"/>
      <c r="W70" s="89"/>
      <c r="X70" s="89"/>
      <c r="Y70" s="89"/>
      <c r="Z70" s="89"/>
      <c r="AA70" s="89"/>
      <c r="AB70" s="89"/>
      <c r="AC70" s="89"/>
      <c r="AD70" s="89"/>
      <c r="AE70" s="89"/>
      <c r="AF70" s="89"/>
      <c r="AG70" s="89"/>
      <c r="AH70" s="89"/>
      <c r="AI70" s="89"/>
      <c r="AJ70" s="89"/>
      <c r="AK70" s="89"/>
      <c r="AL70" s="89"/>
      <c r="AM70" s="89"/>
      <c r="AN70" s="89"/>
      <c r="AO70" s="89"/>
      <c r="AP70" s="89"/>
      <c r="AQ70" s="170"/>
      <c r="AR70" s="170"/>
      <c r="AS70" s="170"/>
      <c r="AT70" s="170"/>
      <c r="AU70" s="170"/>
      <c r="AV70" s="170"/>
      <c r="AW70" s="170"/>
      <c r="AX70" s="170"/>
      <c r="AY70" s="184"/>
    </row>
    <row r="71" spans="1:51" s="79" customFormat="1" x14ac:dyDescent="0.25">
      <c r="A71" s="81"/>
      <c r="B71" s="81"/>
      <c r="C71" s="81"/>
      <c r="D71" s="172"/>
      <c r="E71" s="172"/>
      <c r="F71" s="173"/>
      <c r="G71" s="172"/>
      <c r="H71" s="172"/>
      <c r="I71" s="172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89"/>
      <c r="W71" s="89"/>
      <c r="X71" s="89"/>
      <c r="Y71" s="89"/>
      <c r="Z71" s="89"/>
      <c r="AA71" s="89"/>
      <c r="AB71" s="89"/>
      <c r="AC71" s="89"/>
      <c r="AD71" s="89"/>
      <c r="AE71" s="89"/>
      <c r="AF71" s="89"/>
      <c r="AG71" s="89"/>
      <c r="AH71" s="89"/>
      <c r="AI71" s="89"/>
      <c r="AJ71" s="89"/>
      <c r="AK71" s="89"/>
      <c r="AL71" s="89"/>
      <c r="AM71" s="89"/>
      <c r="AN71" s="89"/>
      <c r="AO71" s="89"/>
      <c r="AP71" s="89"/>
      <c r="AQ71" s="170"/>
      <c r="AR71" s="170"/>
      <c r="AS71" s="170"/>
      <c r="AT71" s="170"/>
      <c r="AU71" s="170"/>
      <c r="AV71" s="170"/>
      <c r="AW71" s="170"/>
      <c r="AX71" s="170"/>
      <c r="AY71" s="184"/>
    </row>
    <row r="72" spans="1:51" s="79" customFormat="1" x14ac:dyDescent="0.25">
      <c r="A72" s="81"/>
      <c r="B72" s="81"/>
      <c r="C72" s="81"/>
      <c r="D72" s="172"/>
      <c r="E72" s="172"/>
      <c r="F72" s="173"/>
      <c r="G72" s="172"/>
      <c r="H72" s="284" t="s">
        <v>738</v>
      </c>
      <c r="I72" s="284"/>
      <c r="J72" s="284"/>
      <c r="K72" s="284"/>
      <c r="L72" s="284"/>
      <c r="M72" s="284"/>
      <c r="N72" s="284"/>
      <c r="O72" s="284"/>
      <c r="P72" s="284"/>
      <c r="Q72" s="89"/>
      <c r="R72" s="89"/>
      <c r="S72" s="89"/>
      <c r="T72" s="89"/>
      <c r="U72" s="89"/>
      <c r="V72" s="89"/>
      <c r="W72" s="89"/>
      <c r="X72" s="89"/>
      <c r="Y72" s="89"/>
      <c r="Z72" s="89"/>
      <c r="AA72" s="89"/>
      <c r="AB72" s="89"/>
      <c r="AC72" s="89"/>
      <c r="AD72" s="89"/>
      <c r="AE72" s="89"/>
      <c r="AF72" s="89"/>
      <c r="AG72" s="89"/>
      <c r="AH72" s="89"/>
      <c r="AI72" s="89"/>
      <c r="AJ72" s="89"/>
      <c r="AK72" s="89"/>
      <c r="AL72" s="89"/>
      <c r="AM72" s="89"/>
      <c r="AN72" s="89"/>
      <c r="AO72" s="89"/>
      <c r="AP72" s="89"/>
      <c r="AQ72" s="170"/>
      <c r="AR72" s="170"/>
      <c r="AS72" s="170"/>
      <c r="AT72" s="170"/>
      <c r="AU72" s="170"/>
      <c r="AV72" s="170"/>
      <c r="AW72" s="170"/>
      <c r="AX72" s="170"/>
      <c r="AY72" s="184"/>
    </row>
    <row r="73" spans="1:51" s="79" customFormat="1" x14ac:dyDescent="0.25">
      <c r="A73" s="81"/>
      <c r="B73" s="81"/>
      <c r="C73" s="81"/>
      <c r="D73" s="172"/>
      <c r="E73" s="172"/>
      <c r="F73" s="173"/>
      <c r="G73" s="172"/>
      <c r="H73" s="284"/>
      <c r="I73" s="284"/>
      <c r="J73" s="284"/>
      <c r="K73" s="284"/>
      <c r="L73" s="284"/>
      <c r="M73" s="284"/>
      <c r="N73" s="284"/>
      <c r="O73" s="284"/>
      <c r="P73" s="284"/>
      <c r="Q73" s="89"/>
      <c r="R73" s="89"/>
      <c r="S73" s="89"/>
      <c r="T73" s="89"/>
      <c r="U73" s="89"/>
      <c r="V73" s="89"/>
      <c r="W73" s="89"/>
      <c r="X73" s="89"/>
      <c r="Y73" s="89"/>
      <c r="Z73" s="89"/>
      <c r="AA73" s="89"/>
      <c r="AB73" s="89"/>
      <c r="AC73" s="89"/>
      <c r="AD73" s="89"/>
      <c r="AE73" s="89"/>
      <c r="AF73" s="89"/>
      <c r="AG73" s="89"/>
      <c r="AH73" s="89"/>
      <c r="AI73" s="89"/>
      <c r="AJ73" s="89"/>
      <c r="AK73" s="89"/>
      <c r="AL73" s="89"/>
      <c r="AM73" s="89"/>
      <c r="AN73" s="89"/>
      <c r="AO73" s="89"/>
      <c r="AP73" s="89"/>
      <c r="AQ73" s="170"/>
      <c r="AR73" s="170"/>
      <c r="AS73" s="170"/>
      <c r="AT73" s="170"/>
      <c r="AU73" s="170"/>
      <c r="AV73" s="170"/>
      <c r="AW73" s="170"/>
      <c r="AX73" s="170"/>
      <c r="AY73" s="184"/>
    </row>
    <row r="74" spans="1:51" s="79" customFormat="1" x14ac:dyDescent="0.25">
      <c r="A74" s="81"/>
      <c r="B74" s="81"/>
      <c r="C74" s="81"/>
      <c r="D74" s="172"/>
      <c r="E74" s="172"/>
      <c r="F74" s="173"/>
      <c r="G74" s="172"/>
      <c r="H74" s="284"/>
      <c r="I74" s="284"/>
      <c r="J74" s="284"/>
      <c r="K74" s="284"/>
      <c r="L74" s="284"/>
      <c r="M74" s="284"/>
      <c r="N74" s="284"/>
      <c r="O74" s="284"/>
      <c r="P74" s="284"/>
      <c r="Q74" s="89"/>
      <c r="R74" s="89"/>
      <c r="S74" s="89"/>
      <c r="T74" s="89"/>
      <c r="U74" s="89"/>
      <c r="V74" s="89"/>
      <c r="W74" s="89"/>
      <c r="X74" s="89"/>
      <c r="Y74" s="89"/>
      <c r="Z74" s="89"/>
      <c r="AA74" s="89"/>
      <c r="AB74" s="89"/>
      <c r="AC74" s="89"/>
      <c r="AD74" s="89"/>
      <c r="AE74" s="89"/>
      <c r="AF74" s="89"/>
      <c r="AG74" s="89"/>
      <c r="AH74" s="89"/>
      <c r="AI74" s="89"/>
      <c r="AJ74" s="89"/>
      <c r="AK74" s="89"/>
      <c r="AL74" s="89"/>
      <c r="AM74" s="89"/>
      <c r="AN74" s="89"/>
      <c r="AO74" s="89"/>
      <c r="AP74" s="89"/>
      <c r="AQ74" s="170"/>
      <c r="AR74" s="170"/>
      <c r="AS74" s="170"/>
      <c r="AT74" s="170"/>
      <c r="AU74" s="170"/>
      <c r="AV74" s="170"/>
      <c r="AW74" s="170"/>
      <c r="AX74" s="170"/>
      <c r="AY74" s="184"/>
    </row>
    <row r="75" spans="1:51" s="79" customFormat="1" ht="14" x14ac:dyDescent="0.3">
      <c r="A75" s="81"/>
      <c r="B75" s="81"/>
      <c r="C75" s="81"/>
      <c r="D75" s="172"/>
      <c r="E75" s="172"/>
      <c r="F75" s="173"/>
      <c r="G75" s="172"/>
      <c r="H75" s="284"/>
      <c r="I75" s="284"/>
      <c r="J75" s="284"/>
      <c r="K75" s="284"/>
      <c r="L75" s="284"/>
      <c r="M75" s="284"/>
      <c r="N75" s="284"/>
      <c r="O75" s="284"/>
      <c r="P75" s="284"/>
      <c r="Q75" s="89"/>
      <c r="R75" s="89"/>
      <c r="S75" s="89"/>
      <c r="T75" s="89"/>
      <c r="U75" s="89"/>
      <c r="V75" s="89"/>
      <c r="W75" s="195"/>
      <c r="X75" s="189"/>
      <c r="Y75" s="89"/>
      <c r="Z75" s="89"/>
      <c r="AA75" s="89"/>
      <c r="AB75" s="89"/>
      <c r="AC75" s="89"/>
      <c r="AD75" s="89"/>
      <c r="AE75" s="89"/>
      <c r="AF75" s="89"/>
      <c r="AG75" s="89"/>
      <c r="AH75" s="89"/>
      <c r="AI75" s="89"/>
      <c r="AJ75" s="89"/>
      <c r="AK75" s="89"/>
      <c r="AL75" s="89"/>
      <c r="AM75" s="89"/>
      <c r="AN75" s="89"/>
      <c r="AO75" s="89"/>
      <c r="AP75" s="89"/>
      <c r="AQ75" s="170"/>
      <c r="AR75" s="170"/>
      <c r="AS75" s="170"/>
      <c r="AT75" s="170"/>
      <c r="AU75" s="170"/>
      <c r="AV75" s="170"/>
      <c r="AW75" s="170"/>
      <c r="AX75" s="170"/>
      <c r="AY75" s="184"/>
    </row>
    <row r="76" spans="1:51" s="79" customFormat="1" x14ac:dyDescent="0.25">
      <c r="A76" s="81"/>
      <c r="B76" s="81"/>
      <c r="C76" s="81"/>
      <c r="D76" s="172"/>
      <c r="E76" s="172"/>
      <c r="F76" s="173"/>
      <c r="G76" s="172"/>
      <c r="H76" s="284"/>
      <c r="I76" s="284"/>
      <c r="J76" s="284"/>
      <c r="K76" s="284"/>
      <c r="L76" s="284"/>
      <c r="M76" s="284"/>
      <c r="N76" s="284"/>
      <c r="O76" s="284"/>
      <c r="P76" s="284"/>
      <c r="Q76" s="89"/>
      <c r="R76" s="89"/>
      <c r="S76" s="89"/>
      <c r="T76" s="89"/>
      <c r="U76" s="89"/>
      <c r="V76" s="89"/>
      <c r="W76" s="193"/>
      <c r="Y76" s="89"/>
      <c r="Z76" s="89"/>
      <c r="AA76" s="89"/>
      <c r="AB76" s="89"/>
      <c r="AC76" s="89"/>
      <c r="AD76" s="89"/>
      <c r="AE76" s="89"/>
      <c r="AF76" s="89"/>
      <c r="AG76" s="89"/>
      <c r="AH76" s="89"/>
      <c r="AI76" s="89"/>
      <c r="AJ76" s="89"/>
      <c r="AK76" s="89"/>
      <c r="AL76" s="89"/>
      <c r="AM76" s="89"/>
      <c r="AN76" s="89"/>
      <c r="AO76" s="89"/>
      <c r="AP76" s="89"/>
      <c r="AQ76" s="170"/>
      <c r="AR76" s="170"/>
      <c r="AS76" s="170"/>
      <c r="AT76" s="170"/>
      <c r="AU76" s="170"/>
      <c r="AV76" s="170"/>
      <c r="AW76" s="170"/>
      <c r="AX76" s="170"/>
      <c r="AY76" s="184"/>
    </row>
    <row r="77" spans="1:51" s="79" customFormat="1" ht="14.25" customHeight="1" x14ac:dyDescent="0.3">
      <c r="A77" s="81"/>
      <c r="B77" s="81"/>
      <c r="C77" s="81"/>
      <c r="D77" s="172"/>
      <c r="E77" s="172"/>
      <c r="F77" s="173"/>
      <c r="G77" s="172"/>
      <c r="H77" s="284"/>
      <c r="I77" s="284"/>
      <c r="J77" s="284"/>
      <c r="K77" s="284"/>
      <c r="L77" s="284"/>
      <c r="M77" s="284"/>
      <c r="N77" s="284"/>
      <c r="O77" s="284"/>
      <c r="P77" s="284"/>
      <c r="Q77" s="217"/>
      <c r="R77" s="217"/>
      <c r="S77" s="217"/>
      <c r="T77" s="217"/>
      <c r="U77" s="217"/>
      <c r="V77" s="89"/>
      <c r="W77" s="195"/>
      <c r="X77" s="189"/>
      <c r="Y77" s="89"/>
      <c r="Z77" s="89"/>
      <c r="AA77" s="89"/>
      <c r="AB77" s="89"/>
      <c r="AC77" s="89"/>
      <c r="AD77" s="89"/>
      <c r="AE77" s="89"/>
      <c r="AF77" s="89"/>
      <c r="AG77" s="89"/>
      <c r="AH77" s="89"/>
      <c r="AI77" s="89"/>
      <c r="AJ77" s="89"/>
      <c r="AK77" s="89"/>
      <c r="AL77" s="89"/>
      <c r="AM77" s="89"/>
      <c r="AN77" s="89"/>
      <c r="AO77" s="89"/>
      <c r="AP77" s="89"/>
      <c r="AQ77" s="170"/>
      <c r="AR77" s="170"/>
      <c r="AS77" s="170"/>
      <c r="AT77" s="170"/>
      <c r="AU77" s="170"/>
      <c r="AV77" s="170"/>
      <c r="AW77" s="170"/>
      <c r="AX77" s="170"/>
      <c r="AY77" s="184"/>
    </row>
    <row r="78" spans="1:51" s="79" customFormat="1" ht="14.25" customHeight="1" x14ac:dyDescent="0.3">
      <c r="A78" s="81"/>
      <c r="B78" s="81"/>
      <c r="C78" s="81"/>
      <c r="D78" s="172"/>
      <c r="E78" s="172"/>
      <c r="F78" s="173"/>
      <c r="G78" s="172"/>
      <c r="H78" s="277" t="s">
        <v>1053</v>
      </c>
      <c r="I78" s="277"/>
      <c r="J78" s="277"/>
      <c r="K78" s="277"/>
      <c r="L78" s="277"/>
      <c r="M78" s="277"/>
      <c r="N78" s="277"/>
      <c r="O78" s="277"/>
      <c r="P78" s="277"/>
      <c r="Q78" s="89"/>
      <c r="R78" s="89"/>
      <c r="S78" s="89"/>
      <c r="T78" s="89"/>
      <c r="U78" s="89"/>
      <c r="V78" s="89"/>
      <c r="W78" s="195"/>
      <c r="X78" s="189"/>
      <c r="Y78" s="89"/>
      <c r="Z78" s="89"/>
      <c r="AA78" s="89"/>
      <c r="AB78" s="89"/>
      <c r="AC78" s="89"/>
      <c r="AD78" s="89"/>
      <c r="AE78" s="89"/>
      <c r="AF78" s="89"/>
      <c r="AG78" s="89"/>
      <c r="AH78" s="89"/>
      <c r="AI78" s="89"/>
      <c r="AJ78" s="89"/>
      <c r="AK78" s="89"/>
      <c r="AL78" s="89"/>
      <c r="AM78" s="89"/>
      <c r="AN78" s="89"/>
      <c r="AO78" s="89"/>
      <c r="AP78" s="89"/>
      <c r="AQ78" s="170"/>
      <c r="AR78" s="170"/>
      <c r="AS78" s="170"/>
      <c r="AT78" s="170"/>
      <c r="AU78" s="170"/>
      <c r="AV78" s="170"/>
      <c r="AW78" s="170"/>
      <c r="AX78" s="170"/>
      <c r="AY78" s="184"/>
    </row>
    <row r="79" spans="1:51" s="79" customFormat="1" ht="12.75" customHeight="1" x14ac:dyDescent="0.3">
      <c r="A79" s="174"/>
      <c r="B79" s="174"/>
      <c r="C79" s="174"/>
      <c r="D79" s="172"/>
      <c r="E79" s="172"/>
      <c r="F79" s="173"/>
      <c r="G79" s="175"/>
      <c r="H79" s="277"/>
      <c r="I79" s="277"/>
      <c r="J79" s="277"/>
      <c r="K79" s="277"/>
      <c r="L79" s="277"/>
      <c r="M79" s="277"/>
      <c r="N79" s="277"/>
      <c r="O79" s="277"/>
      <c r="P79" s="277"/>
      <c r="Q79" s="216"/>
      <c r="R79" s="220"/>
      <c r="S79" s="235"/>
      <c r="T79" s="250"/>
      <c r="U79" s="271"/>
      <c r="V79" s="89"/>
      <c r="W79" s="187"/>
      <c r="X79" s="187"/>
      <c r="Y79" s="187"/>
      <c r="Z79" s="187"/>
      <c r="AA79" s="187"/>
      <c r="AB79" s="187"/>
      <c r="AC79" s="187"/>
      <c r="AD79" s="187"/>
      <c r="AE79" s="187"/>
      <c r="AF79" s="187"/>
      <c r="AG79" s="187"/>
      <c r="AH79" s="187"/>
      <c r="AI79" s="89"/>
      <c r="AJ79" s="187"/>
      <c r="AK79" s="187"/>
      <c r="AL79" s="187"/>
      <c r="AM79" s="187"/>
      <c r="AN79" s="187"/>
      <c r="AO79" s="187"/>
      <c r="AP79" s="187"/>
      <c r="AQ79" s="90"/>
      <c r="AR79" s="90"/>
      <c r="AS79" s="90"/>
      <c r="AT79" s="90"/>
      <c r="AU79" s="90"/>
      <c r="AV79" s="90"/>
      <c r="AW79" s="90"/>
      <c r="AX79" s="90"/>
      <c r="AY79" s="183"/>
    </row>
    <row r="80" spans="1:51" s="79" customFormat="1" ht="13" x14ac:dyDescent="0.3">
      <c r="A80" s="81"/>
      <c r="B80" s="81"/>
      <c r="C80" s="81"/>
      <c r="D80" s="172"/>
      <c r="E80" s="172"/>
      <c r="F80" s="173"/>
      <c r="G80" s="172"/>
      <c r="H80" s="254"/>
      <c r="I80" s="254"/>
      <c r="J80" s="254"/>
      <c r="K80" s="254"/>
      <c r="L80" s="254"/>
      <c r="M80" s="254"/>
      <c r="N80" s="254"/>
      <c r="O80" s="254"/>
      <c r="P80" s="254"/>
      <c r="Q80" s="89"/>
      <c r="R80" s="89"/>
      <c r="S80" s="89"/>
      <c r="T80" s="89"/>
      <c r="U80" s="89"/>
      <c r="V80" s="187"/>
      <c r="W80" s="89"/>
      <c r="X80" s="89"/>
      <c r="Y80" s="89"/>
      <c r="Z80" s="89"/>
      <c r="AA80" s="89"/>
      <c r="AB80" s="89"/>
      <c r="AC80" s="89"/>
      <c r="AD80" s="89"/>
      <c r="AE80" s="89"/>
      <c r="AF80" s="89"/>
      <c r="AG80" s="89"/>
      <c r="AH80" s="89"/>
      <c r="AI80" s="187"/>
      <c r="AJ80" s="89"/>
      <c r="AK80" s="89"/>
      <c r="AL80" s="89"/>
      <c r="AM80" s="89"/>
      <c r="AN80" s="89"/>
      <c r="AO80" s="89"/>
      <c r="AP80" s="89"/>
      <c r="AQ80" s="170"/>
      <c r="AR80" s="170"/>
      <c r="AS80" s="170"/>
      <c r="AT80" s="170"/>
      <c r="AU80" s="170"/>
      <c r="AV80" s="170"/>
      <c r="AW80" s="170"/>
      <c r="AX80" s="170"/>
      <c r="AY80" s="184"/>
    </row>
    <row r="81" spans="1:51" s="79" customFormat="1" x14ac:dyDescent="0.25">
      <c r="A81" s="81"/>
      <c r="B81" s="81"/>
      <c r="C81" s="81"/>
      <c r="D81" s="172"/>
      <c r="E81" s="172"/>
      <c r="F81" s="173"/>
      <c r="G81" s="172"/>
      <c r="H81" s="172"/>
      <c r="I81" s="172"/>
      <c r="J81" s="89"/>
      <c r="K81" s="89"/>
      <c r="L81" s="89"/>
      <c r="M81" s="89"/>
      <c r="N81" s="89"/>
      <c r="O81" s="89"/>
      <c r="P81" s="89"/>
      <c r="Q81" s="89"/>
      <c r="R81" s="89"/>
      <c r="S81" s="89"/>
      <c r="T81" s="89"/>
      <c r="U81" s="89"/>
      <c r="V81" s="89"/>
      <c r="W81" s="89"/>
      <c r="X81" s="89"/>
      <c r="Y81" s="89"/>
      <c r="Z81" s="89"/>
      <c r="AA81" s="89"/>
      <c r="AB81" s="89"/>
      <c r="AC81" s="89"/>
      <c r="AD81" s="89"/>
      <c r="AE81" s="89"/>
      <c r="AF81" s="89"/>
      <c r="AG81" s="89"/>
      <c r="AH81" s="89"/>
      <c r="AI81" s="89"/>
      <c r="AJ81" s="89"/>
      <c r="AK81" s="89"/>
      <c r="AL81" s="89"/>
      <c r="AM81" s="89"/>
      <c r="AN81" s="89"/>
      <c r="AO81" s="89"/>
      <c r="AP81" s="89"/>
      <c r="AQ81" s="170"/>
      <c r="AR81" s="170"/>
      <c r="AS81" s="170"/>
      <c r="AT81" s="170"/>
      <c r="AU81" s="170"/>
      <c r="AV81" s="170"/>
      <c r="AW81" s="170"/>
      <c r="AX81" s="170"/>
      <c r="AY81" s="184"/>
    </row>
    <row r="82" spans="1:51" s="79" customFormat="1" x14ac:dyDescent="0.25">
      <c r="A82" s="81"/>
      <c r="B82" s="81"/>
      <c r="C82" s="81"/>
      <c r="D82" s="172"/>
      <c r="E82" s="172"/>
      <c r="F82" s="173"/>
      <c r="G82" s="172"/>
      <c r="H82" s="172"/>
      <c r="I82" s="172"/>
      <c r="J82" s="89"/>
      <c r="K82" s="89"/>
      <c r="L82" s="89"/>
      <c r="M82" s="89"/>
      <c r="N82" s="89"/>
      <c r="O82" s="89"/>
      <c r="P82" s="89"/>
      <c r="Q82" s="89"/>
      <c r="R82" s="89"/>
      <c r="S82" s="89"/>
      <c r="T82" s="89"/>
      <c r="U82" s="89"/>
      <c r="V82" s="89"/>
      <c r="W82" s="89"/>
      <c r="X82" s="89"/>
      <c r="Y82" s="89"/>
      <c r="Z82" s="89"/>
      <c r="AA82" s="89"/>
      <c r="AB82" s="89"/>
      <c r="AC82" s="89"/>
      <c r="AD82" s="89"/>
      <c r="AE82" s="89"/>
      <c r="AF82" s="89"/>
      <c r="AG82" s="89"/>
      <c r="AH82" s="89"/>
      <c r="AI82" s="89"/>
      <c r="AJ82" s="89"/>
      <c r="AK82" s="89"/>
      <c r="AL82" s="89"/>
      <c r="AM82" s="89"/>
      <c r="AN82" s="89"/>
      <c r="AO82" s="89"/>
      <c r="AP82" s="89"/>
      <c r="AQ82" s="170"/>
      <c r="AR82" s="170"/>
      <c r="AS82" s="170"/>
      <c r="AT82" s="170"/>
      <c r="AU82" s="170"/>
      <c r="AV82" s="170"/>
      <c r="AW82" s="170"/>
      <c r="AX82" s="170"/>
      <c r="AY82" s="184"/>
    </row>
    <row r="83" spans="1:51" s="79" customFormat="1" x14ac:dyDescent="0.25">
      <c r="A83" s="81"/>
      <c r="B83" s="81"/>
      <c r="C83" s="81"/>
      <c r="D83" s="172"/>
      <c r="E83" s="172"/>
      <c r="F83" s="173"/>
      <c r="G83" s="172"/>
      <c r="H83" s="172"/>
      <c r="I83" s="172"/>
      <c r="J83" s="89"/>
      <c r="K83" s="89"/>
      <c r="L83" s="89"/>
      <c r="M83" s="89"/>
      <c r="N83" s="89"/>
      <c r="O83" s="89"/>
      <c r="P83" s="89"/>
      <c r="Q83" s="89"/>
      <c r="R83" s="89"/>
      <c r="S83" s="89"/>
      <c r="T83" s="89"/>
      <c r="U83" s="89"/>
      <c r="V83" s="89"/>
      <c r="W83" s="89"/>
      <c r="X83" s="89"/>
      <c r="Y83" s="89"/>
      <c r="Z83" s="89"/>
      <c r="AA83" s="89"/>
      <c r="AB83" s="89"/>
      <c r="AC83" s="89"/>
      <c r="AD83" s="89"/>
      <c r="AE83" s="89"/>
      <c r="AF83" s="89"/>
      <c r="AG83" s="89"/>
      <c r="AH83" s="89"/>
      <c r="AI83" s="89"/>
      <c r="AJ83" s="89"/>
      <c r="AK83" s="89"/>
      <c r="AL83" s="89"/>
      <c r="AM83" s="89"/>
      <c r="AN83" s="89"/>
      <c r="AO83" s="89"/>
      <c r="AP83" s="89"/>
      <c r="AQ83" s="170"/>
      <c r="AR83" s="170"/>
      <c r="AS83" s="170"/>
      <c r="AT83" s="170"/>
      <c r="AU83" s="170"/>
      <c r="AV83" s="170"/>
      <c r="AW83" s="170"/>
      <c r="AX83" s="170"/>
      <c r="AY83" s="184"/>
    </row>
    <row r="84" spans="1:51" s="79" customFormat="1" x14ac:dyDescent="0.25">
      <c r="A84" s="81"/>
      <c r="B84" s="81"/>
      <c r="C84" s="81"/>
      <c r="D84" s="172"/>
      <c r="E84" s="172"/>
      <c r="F84" s="173"/>
      <c r="G84" s="172"/>
      <c r="H84" s="172"/>
      <c r="I84" s="172"/>
      <c r="J84" s="89"/>
      <c r="K84" s="89"/>
      <c r="L84" s="89"/>
      <c r="M84" s="89"/>
      <c r="N84" s="89"/>
      <c r="O84" s="89"/>
      <c r="P84" s="89"/>
      <c r="Q84" s="89"/>
      <c r="R84" s="89"/>
      <c r="S84" s="89"/>
      <c r="T84" s="89"/>
      <c r="U84" s="89"/>
      <c r="V84" s="89"/>
      <c r="W84" s="89"/>
      <c r="X84" s="89"/>
      <c r="Y84" s="89"/>
      <c r="Z84" s="89"/>
      <c r="AA84" s="89"/>
      <c r="AB84" s="89"/>
      <c r="AC84" s="89"/>
      <c r="AD84" s="89"/>
      <c r="AE84" s="89"/>
      <c r="AF84" s="89"/>
      <c r="AG84" s="89"/>
      <c r="AH84" s="89"/>
      <c r="AI84" s="89"/>
      <c r="AJ84" s="89"/>
      <c r="AK84" s="89"/>
      <c r="AL84" s="89"/>
      <c r="AM84" s="89"/>
      <c r="AN84" s="89"/>
      <c r="AO84" s="89"/>
      <c r="AP84" s="89"/>
      <c r="AQ84" s="170"/>
      <c r="AR84" s="170"/>
      <c r="AS84" s="170"/>
      <c r="AT84" s="170"/>
      <c r="AU84" s="170"/>
      <c r="AV84" s="170"/>
      <c r="AW84" s="170"/>
      <c r="AX84" s="170"/>
      <c r="AY84" s="184"/>
    </row>
    <row r="85" spans="1:51" s="79" customFormat="1" x14ac:dyDescent="0.25">
      <c r="A85" s="81"/>
      <c r="B85" s="81"/>
      <c r="C85" s="81"/>
      <c r="D85" s="172"/>
      <c r="E85" s="172"/>
      <c r="F85" s="173"/>
      <c r="G85" s="172"/>
      <c r="H85" s="172"/>
      <c r="I85" s="172"/>
      <c r="J85" s="89"/>
      <c r="K85" s="89"/>
      <c r="L85" s="89"/>
      <c r="M85" s="89"/>
      <c r="N85" s="89"/>
      <c r="O85" s="89"/>
      <c r="P85" s="89"/>
      <c r="Q85" s="89"/>
      <c r="R85" s="89"/>
      <c r="S85" s="89"/>
      <c r="T85" s="89"/>
      <c r="U85" s="89"/>
      <c r="V85" s="89"/>
      <c r="W85" s="89"/>
      <c r="X85" s="89"/>
      <c r="Y85" s="89"/>
      <c r="Z85" s="89"/>
      <c r="AA85" s="89"/>
      <c r="AB85" s="89"/>
      <c r="AC85" s="89"/>
      <c r="AD85" s="89"/>
      <c r="AE85" s="89"/>
      <c r="AF85" s="89"/>
      <c r="AG85" s="89"/>
      <c r="AH85" s="89"/>
      <c r="AI85" s="89"/>
      <c r="AJ85" s="89"/>
      <c r="AK85" s="89"/>
      <c r="AL85" s="89"/>
      <c r="AM85" s="89"/>
      <c r="AN85" s="89"/>
      <c r="AO85" s="89"/>
      <c r="AP85" s="89"/>
      <c r="AQ85" s="170"/>
      <c r="AR85" s="170"/>
      <c r="AS85" s="170"/>
      <c r="AT85" s="170"/>
      <c r="AU85" s="170"/>
      <c r="AV85" s="170"/>
      <c r="AW85" s="170"/>
      <c r="AX85" s="170"/>
      <c r="AY85" s="184"/>
    </row>
    <row r="86" spans="1:51" s="79" customFormat="1" x14ac:dyDescent="0.25">
      <c r="A86" s="81"/>
      <c r="B86" s="81"/>
      <c r="C86" s="81"/>
      <c r="D86" s="172"/>
      <c r="E86" s="172"/>
      <c r="F86" s="173"/>
      <c r="G86" s="172"/>
      <c r="H86" s="172"/>
      <c r="I86" s="172"/>
      <c r="J86" s="89"/>
      <c r="K86" s="89"/>
      <c r="L86" s="89"/>
      <c r="M86" s="89"/>
      <c r="N86" s="89"/>
      <c r="O86" s="89"/>
      <c r="P86" s="89"/>
      <c r="Q86" s="89"/>
      <c r="R86" s="89"/>
      <c r="S86" s="89"/>
      <c r="T86" s="89"/>
      <c r="U86" s="89"/>
      <c r="V86" s="89"/>
      <c r="W86" s="89"/>
      <c r="X86" s="89"/>
      <c r="Y86" s="89"/>
      <c r="Z86" s="89"/>
      <c r="AA86" s="89"/>
      <c r="AB86" s="89"/>
      <c r="AC86" s="89"/>
      <c r="AD86" s="89"/>
      <c r="AE86" s="89"/>
      <c r="AF86" s="89"/>
      <c r="AG86" s="89"/>
      <c r="AH86" s="89"/>
      <c r="AI86" s="89"/>
      <c r="AJ86" s="89"/>
      <c r="AK86" s="89"/>
      <c r="AL86" s="89"/>
      <c r="AM86" s="89"/>
      <c r="AN86" s="89"/>
      <c r="AO86" s="89"/>
      <c r="AP86" s="89"/>
      <c r="AQ86" s="170"/>
      <c r="AR86" s="170"/>
      <c r="AS86" s="170"/>
      <c r="AT86" s="170"/>
      <c r="AU86" s="170"/>
      <c r="AV86" s="170"/>
      <c r="AW86" s="170"/>
      <c r="AX86" s="170"/>
      <c r="AY86" s="184"/>
    </row>
    <row r="87" spans="1:51" s="79" customFormat="1" x14ac:dyDescent="0.25">
      <c r="A87" s="81"/>
      <c r="B87" s="81"/>
      <c r="C87" s="81"/>
      <c r="D87" s="172"/>
      <c r="E87" s="172"/>
      <c r="F87" s="173"/>
      <c r="G87" s="172"/>
      <c r="H87" s="172"/>
      <c r="I87" s="172"/>
      <c r="J87" s="89"/>
      <c r="K87" s="89"/>
      <c r="L87" s="89"/>
      <c r="M87" s="89"/>
      <c r="N87" s="89"/>
      <c r="O87" s="89"/>
      <c r="P87" s="89"/>
      <c r="Q87" s="89"/>
      <c r="R87" s="89"/>
      <c r="S87" s="89"/>
      <c r="T87" s="89"/>
      <c r="U87" s="89"/>
      <c r="V87" s="89"/>
      <c r="W87" s="89"/>
      <c r="X87" s="89"/>
      <c r="Y87" s="89"/>
      <c r="Z87" s="89"/>
      <c r="AA87" s="89"/>
      <c r="AB87" s="89"/>
      <c r="AC87" s="89"/>
      <c r="AD87" s="89"/>
      <c r="AE87" s="89"/>
      <c r="AF87" s="89"/>
      <c r="AG87" s="89"/>
      <c r="AH87" s="89"/>
      <c r="AI87" s="89"/>
      <c r="AJ87" s="89"/>
      <c r="AK87" s="89"/>
      <c r="AL87" s="89"/>
      <c r="AM87" s="89"/>
      <c r="AN87" s="89"/>
      <c r="AO87" s="89"/>
      <c r="AP87" s="89"/>
      <c r="AQ87" s="170"/>
      <c r="AR87" s="170"/>
      <c r="AS87" s="170"/>
      <c r="AT87" s="170"/>
      <c r="AU87" s="170"/>
      <c r="AV87" s="170"/>
      <c r="AW87" s="170"/>
      <c r="AX87" s="170"/>
      <c r="AY87" s="184"/>
    </row>
    <row r="88" spans="1:51" s="79" customFormat="1" x14ac:dyDescent="0.25">
      <c r="A88" s="81"/>
      <c r="B88" s="81"/>
      <c r="C88" s="81"/>
      <c r="D88" s="172"/>
      <c r="E88" s="172"/>
      <c r="F88" s="173"/>
      <c r="G88" s="172"/>
      <c r="H88" s="172"/>
      <c r="I88" s="172"/>
      <c r="J88" s="89"/>
      <c r="K88" s="89"/>
      <c r="L88" s="89"/>
      <c r="M88" s="89"/>
      <c r="N88" s="89"/>
      <c r="O88" s="89"/>
      <c r="P88" s="89"/>
      <c r="Q88" s="89"/>
      <c r="R88" s="89"/>
      <c r="S88" s="89"/>
      <c r="T88" s="89"/>
      <c r="U88" s="89"/>
      <c r="V88" s="89"/>
      <c r="W88" s="89"/>
      <c r="X88" s="89"/>
      <c r="Y88" s="89"/>
      <c r="Z88" s="89"/>
      <c r="AA88" s="89"/>
      <c r="AB88" s="89"/>
      <c r="AC88" s="89"/>
      <c r="AD88" s="89"/>
      <c r="AE88" s="89"/>
      <c r="AF88" s="89"/>
      <c r="AG88" s="89"/>
      <c r="AH88" s="89"/>
      <c r="AI88" s="89"/>
      <c r="AJ88" s="89"/>
      <c r="AK88" s="89"/>
      <c r="AL88" s="89"/>
      <c r="AM88" s="89"/>
      <c r="AN88" s="89"/>
      <c r="AO88" s="89"/>
      <c r="AP88" s="89"/>
      <c r="AQ88" s="170"/>
      <c r="AR88" s="170"/>
      <c r="AS88" s="170"/>
      <c r="AT88" s="170"/>
      <c r="AU88" s="170"/>
      <c r="AV88" s="170"/>
      <c r="AW88" s="170"/>
      <c r="AX88" s="170"/>
      <c r="AY88" s="184"/>
    </row>
    <row r="89" spans="1:51" s="79" customFormat="1" x14ac:dyDescent="0.25">
      <c r="A89" s="81"/>
      <c r="B89" s="81"/>
      <c r="C89" s="81"/>
      <c r="D89" s="172"/>
      <c r="E89" s="172"/>
      <c r="F89" s="173"/>
      <c r="G89" s="172"/>
      <c r="H89" s="172"/>
      <c r="I89" s="172"/>
      <c r="J89" s="89"/>
      <c r="K89" s="89"/>
      <c r="L89" s="89"/>
      <c r="M89" s="89"/>
      <c r="N89" s="89"/>
      <c r="O89" s="89"/>
      <c r="P89" s="89"/>
      <c r="Q89" s="89"/>
      <c r="R89" s="89"/>
      <c r="S89" s="89"/>
      <c r="T89" s="89"/>
      <c r="U89" s="89"/>
      <c r="V89" s="89"/>
      <c r="W89" s="89"/>
      <c r="X89" s="89"/>
      <c r="Y89" s="89"/>
      <c r="Z89" s="89"/>
      <c r="AA89" s="89"/>
      <c r="AB89" s="89"/>
      <c r="AC89" s="89"/>
      <c r="AD89" s="89"/>
      <c r="AE89" s="89"/>
      <c r="AF89" s="89"/>
      <c r="AG89" s="89"/>
      <c r="AH89" s="89"/>
      <c r="AI89" s="89"/>
      <c r="AJ89" s="89"/>
      <c r="AK89" s="89"/>
      <c r="AL89" s="89"/>
      <c r="AM89" s="89"/>
      <c r="AN89" s="89"/>
      <c r="AO89" s="89"/>
      <c r="AP89" s="89"/>
      <c r="AQ89" s="170"/>
      <c r="AR89" s="170"/>
      <c r="AS89" s="170"/>
      <c r="AT89" s="170"/>
      <c r="AU89" s="170"/>
      <c r="AV89" s="170"/>
      <c r="AW89" s="170"/>
      <c r="AX89" s="170"/>
      <c r="AY89" s="184"/>
    </row>
    <row r="90" spans="1:51" s="79" customFormat="1" x14ac:dyDescent="0.25">
      <c r="A90" s="81"/>
      <c r="B90" s="81"/>
      <c r="C90" s="81"/>
      <c r="D90" s="172"/>
      <c r="E90" s="172"/>
      <c r="F90" s="173"/>
      <c r="G90" s="172"/>
      <c r="H90" s="172"/>
      <c r="I90" s="172"/>
      <c r="J90" s="89"/>
      <c r="K90" s="89"/>
      <c r="L90" s="89"/>
      <c r="M90" s="89"/>
      <c r="N90" s="89"/>
      <c r="O90" s="89"/>
      <c r="P90" s="89"/>
      <c r="Q90" s="89"/>
      <c r="R90" s="89"/>
      <c r="S90" s="89"/>
      <c r="T90" s="89"/>
      <c r="U90" s="89"/>
      <c r="V90" s="89"/>
      <c r="W90" s="89"/>
      <c r="X90" s="89"/>
      <c r="Y90" s="89"/>
      <c r="Z90" s="89"/>
      <c r="AA90" s="89"/>
      <c r="AB90" s="89"/>
      <c r="AC90" s="89"/>
      <c r="AD90" s="89"/>
      <c r="AE90" s="89"/>
      <c r="AF90" s="89"/>
      <c r="AG90" s="89"/>
      <c r="AH90" s="89"/>
      <c r="AI90" s="89"/>
      <c r="AJ90" s="89"/>
      <c r="AK90" s="89"/>
      <c r="AL90" s="89"/>
      <c r="AM90" s="89"/>
      <c r="AN90" s="89"/>
      <c r="AO90" s="89"/>
      <c r="AP90" s="89"/>
      <c r="AQ90" s="170"/>
      <c r="AR90" s="170"/>
      <c r="AS90" s="170"/>
      <c r="AT90" s="170"/>
      <c r="AU90" s="170"/>
      <c r="AV90" s="170"/>
      <c r="AW90" s="170"/>
      <c r="AX90" s="170"/>
      <c r="AY90" s="184"/>
    </row>
    <row r="91" spans="1:51" s="79" customFormat="1" x14ac:dyDescent="0.25">
      <c r="A91" s="81"/>
      <c r="B91" s="81"/>
      <c r="C91" s="81"/>
      <c r="D91" s="172"/>
      <c r="E91" s="172"/>
      <c r="F91" s="173"/>
      <c r="G91" s="172"/>
      <c r="H91" s="172"/>
      <c r="I91" s="172"/>
      <c r="J91" s="89"/>
      <c r="K91" s="89"/>
      <c r="L91" s="89"/>
      <c r="M91" s="89"/>
      <c r="N91" s="89"/>
      <c r="O91" s="89"/>
      <c r="P91" s="89"/>
      <c r="Q91" s="89"/>
      <c r="R91" s="89"/>
      <c r="S91" s="89"/>
      <c r="T91" s="89"/>
      <c r="U91" s="89"/>
      <c r="V91" s="89"/>
      <c r="W91" s="89"/>
      <c r="X91" s="89"/>
      <c r="Y91" s="89"/>
      <c r="Z91" s="89"/>
      <c r="AA91" s="89"/>
      <c r="AB91" s="89"/>
      <c r="AC91" s="89"/>
      <c r="AD91" s="89"/>
      <c r="AE91" s="89"/>
      <c r="AF91" s="89"/>
      <c r="AG91" s="89"/>
      <c r="AH91" s="89"/>
      <c r="AI91" s="89"/>
      <c r="AJ91" s="89"/>
      <c r="AK91" s="89"/>
      <c r="AL91" s="89"/>
      <c r="AM91" s="89"/>
      <c r="AN91" s="89"/>
      <c r="AO91" s="89"/>
      <c r="AP91" s="89"/>
      <c r="AQ91" s="170"/>
      <c r="AR91" s="170"/>
      <c r="AS91" s="170"/>
      <c r="AT91" s="170"/>
      <c r="AU91" s="170"/>
      <c r="AV91" s="170"/>
      <c r="AW91" s="170"/>
      <c r="AX91" s="170"/>
      <c r="AY91" s="184"/>
    </row>
    <row r="92" spans="1:51" s="79" customFormat="1" x14ac:dyDescent="0.25">
      <c r="A92" s="81"/>
      <c r="B92" s="81"/>
      <c r="C92" s="81"/>
      <c r="D92" s="172"/>
      <c r="E92" s="172"/>
      <c r="F92" s="173"/>
      <c r="G92" s="172"/>
      <c r="H92" s="172"/>
      <c r="I92" s="172"/>
      <c r="J92" s="89"/>
      <c r="K92" s="89"/>
      <c r="L92" s="89"/>
      <c r="M92" s="89"/>
      <c r="N92" s="89"/>
      <c r="O92" s="89"/>
      <c r="P92" s="89"/>
      <c r="Q92" s="89"/>
      <c r="R92" s="89"/>
      <c r="S92" s="89"/>
      <c r="T92" s="89"/>
      <c r="U92" s="89"/>
      <c r="V92" s="89"/>
      <c r="W92" s="89"/>
      <c r="X92" s="89"/>
      <c r="Y92" s="89"/>
      <c r="Z92" s="89"/>
      <c r="AA92" s="89"/>
      <c r="AB92" s="89"/>
      <c r="AC92" s="89"/>
      <c r="AD92" s="89"/>
      <c r="AE92" s="89"/>
      <c r="AF92" s="89"/>
      <c r="AG92" s="89"/>
      <c r="AH92" s="89"/>
      <c r="AI92" s="89"/>
      <c r="AJ92" s="89"/>
      <c r="AK92" s="89"/>
      <c r="AL92" s="89"/>
      <c r="AM92" s="89"/>
      <c r="AN92" s="89"/>
      <c r="AO92" s="89"/>
      <c r="AP92" s="89"/>
      <c r="AQ92" s="170"/>
      <c r="AR92" s="170"/>
      <c r="AS92" s="170"/>
      <c r="AT92" s="170"/>
      <c r="AU92" s="170"/>
      <c r="AV92" s="170"/>
      <c r="AW92" s="170"/>
      <c r="AX92" s="170"/>
      <c r="AY92" s="184"/>
    </row>
    <row r="93" spans="1:51" s="79" customFormat="1" x14ac:dyDescent="0.25">
      <c r="A93" s="81"/>
      <c r="B93" s="81"/>
      <c r="C93" s="81"/>
      <c r="D93" s="172"/>
      <c r="E93" s="172"/>
      <c r="F93" s="173"/>
      <c r="G93" s="172"/>
      <c r="H93" s="172"/>
      <c r="I93" s="172"/>
      <c r="J93" s="89"/>
      <c r="K93" s="89"/>
      <c r="L93" s="89"/>
      <c r="M93" s="89"/>
      <c r="N93" s="89"/>
      <c r="O93" s="89"/>
      <c r="P93" s="89"/>
      <c r="Q93" s="89"/>
      <c r="R93" s="89"/>
      <c r="S93" s="89"/>
      <c r="T93" s="89"/>
      <c r="U93" s="89"/>
      <c r="V93" s="89"/>
      <c r="W93" s="89"/>
      <c r="X93" s="89"/>
      <c r="Y93" s="89"/>
      <c r="Z93" s="89"/>
      <c r="AA93" s="89"/>
      <c r="AB93" s="89"/>
      <c r="AC93" s="89"/>
      <c r="AD93" s="89"/>
      <c r="AE93" s="89"/>
      <c r="AF93" s="89"/>
      <c r="AG93" s="89"/>
      <c r="AH93" s="89"/>
      <c r="AI93" s="89"/>
      <c r="AJ93" s="89"/>
      <c r="AK93" s="89"/>
      <c r="AL93" s="89"/>
      <c r="AM93" s="89"/>
      <c r="AN93" s="89"/>
      <c r="AO93" s="89"/>
      <c r="AP93" s="89"/>
      <c r="AQ93" s="170"/>
      <c r="AR93" s="170"/>
      <c r="AS93" s="170"/>
      <c r="AT93" s="170"/>
      <c r="AU93" s="170"/>
      <c r="AV93" s="170"/>
      <c r="AW93" s="170"/>
      <c r="AX93" s="170"/>
      <c r="AY93" s="184"/>
    </row>
    <row r="94" spans="1:51" s="79" customFormat="1" x14ac:dyDescent="0.25">
      <c r="A94" s="81"/>
      <c r="B94" s="81"/>
      <c r="C94" s="81"/>
      <c r="D94" s="172"/>
      <c r="E94" s="172"/>
      <c r="F94" s="173"/>
      <c r="G94" s="172"/>
      <c r="H94" s="172"/>
      <c r="I94" s="172"/>
      <c r="J94" s="89"/>
      <c r="K94" s="89"/>
      <c r="L94" s="89"/>
      <c r="M94" s="89"/>
      <c r="N94" s="89"/>
      <c r="O94" s="89"/>
      <c r="P94" s="89"/>
      <c r="Q94" s="89"/>
      <c r="R94" s="89"/>
      <c r="S94" s="89"/>
      <c r="T94" s="89"/>
      <c r="U94" s="89"/>
      <c r="V94" s="89"/>
      <c r="W94" s="89"/>
      <c r="X94" s="89"/>
      <c r="Y94" s="89"/>
      <c r="Z94" s="89"/>
      <c r="AA94" s="89"/>
      <c r="AB94" s="89"/>
      <c r="AC94" s="89"/>
      <c r="AD94" s="89"/>
      <c r="AE94" s="89"/>
      <c r="AF94" s="89"/>
      <c r="AG94" s="89"/>
      <c r="AH94" s="89"/>
      <c r="AI94" s="89"/>
      <c r="AJ94" s="89"/>
      <c r="AK94" s="89"/>
      <c r="AL94" s="89"/>
      <c r="AM94" s="89"/>
      <c r="AN94" s="89"/>
      <c r="AO94" s="89"/>
      <c r="AP94" s="89"/>
      <c r="AQ94" s="170"/>
      <c r="AR94" s="170"/>
      <c r="AS94" s="170"/>
      <c r="AT94" s="170"/>
      <c r="AU94" s="170"/>
      <c r="AV94" s="170"/>
      <c r="AW94" s="170"/>
      <c r="AX94" s="170"/>
      <c r="AY94" s="184"/>
    </row>
    <row r="95" spans="1:51" s="79" customFormat="1" x14ac:dyDescent="0.25">
      <c r="A95" s="81"/>
      <c r="B95" s="81"/>
      <c r="C95" s="81"/>
      <c r="D95" s="172"/>
      <c r="E95" s="172"/>
      <c r="F95" s="173"/>
      <c r="G95" s="172"/>
      <c r="H95" s="172"/>
      <c r="I95" s="172"/>
      <c r="J95" s="89"/>
      <c r="K95" s="89"/>
      <c r="L95" s="89"/>
      <c r="M95" s="89"/>
      <c r="N95" s="89"/>
      <c r="O95" s="89"/>
      <c r="P95" s="89"/>
      <c r="Q95" s="89"/>
      <c r="R95" s="89"/>
      <c r="S95" s="89"/>
      <c r="T95" s="89"/>
      <c r="U95" s="89"/>
      <c r="V95" s="89"/>
      <c r="W95" s="89"/>
      <c r="X95" s="89"/>
      <c r="Y95" s="89"/>
      <c r="Z95" s="89"/>
      <c r="AA95" s="89"/>
      <c r="AB95" s="89"/>
      <c r="AC95" s="89"/>
      <c r="AD95" s="89"/>
      <c r="AE95" s="89"/>
      <c r="AF95" s="89"/>
      <c r="AG95" s="89"/>
      <c r="AH95" s="89"/>
      <c r="AI95" s="89"/>
      <c r="AJ95" s="89"/>
      <c r="AK95" s="89"/>
      <c r="AL95" s="89"/>
      <c r="AM95" s="89"/>
      <c r="AN95" s="89"/>
      <c r="AO95" s="89"/>
      <c r="AP95" s="89"/>
      <c r="AQ95" s="170"/>
      <c r="AR95" s="170"/>
      <c r="AS95" s="170"/>
      <c r="AT95" s="170"/>
      <c r="AU95" s="170"/>
      <c r="AV95" s="170"/>
      <c r="AW95" s="170"/>
      <c r="AX95" s="170"/>
      <c r="AY95" s="184"/>
    </row>
    <row r="96" spans="1:51" s="79" customFormat="1" x14ac:dyDescent="0.25">
      <c r="A96" s="81"/>
      <c r="B96" s="81"/>
      <c r="C96" s="81"/>
      <c r="D96" s="172"/>
      <c r="E96" s="172"/>
      <c r="F96" s="173"/>
      <c r="G96" s="172"/>
      <c r="H96" s="172"/>
      <c r="I96" s="172"/>
      <c r="J96" s="89"/>
      <c r="K96" s="89"/>
      <c r="L96" s="89"/>
      <c r="M96" s="89"/>
      <c r="N96" s="89"/>
      <c r="O96" s="89"/>
      <c r="P96" s="89"/>
      <c r="Q96" s="89"/>
      <c r="R96" s="89"/>
      <c r="S96" s="89"/>
      <c r="T96" s="89"/>
      <c r="U96" s="89"/>
      <c r="V96" s="89"/>
      <c r="W96" s="89"/>
      <c r="X96" s="89"/>
      <c r="Y96" s="89"/>
      <c r="Z96" s="89"/>
      <c r="AA96" s="89"/>
      <c r="AB96" s="89"/>
      <c r="AC96" s="89"/>
      <c r="AD96" s="89"/>
      <c r="AE96" s="89"/>
      <c r="AF96" s="89"/>
      <c r="AG96" s="89"/>
      <c r="AH96" s="89"/>
      <c r="AI96" s="89"/>
      <c r="AJ96" s="89"/>
      <c r="AK96" s="89"/>
      <c r="AL96" s="89"/>
      <c r="AM96" s="89"/>
      <c r="AN96" s="89"/>
      <c r="AO96" s="89"/>
      <c r="AP96" s="89"/>
      <c r="AQ96" s="170"/>
      <c r="AR96" s="170"/>
      <c r="AS96" s="170"/>
      <c r="AT96" s="170"/>
      <c r="AU96" s="170"/>
      <c r="AV96" s="170"/>
      <c r="AW96" s="170"/>
      <c r="AX96" s="170"/>
      <c r="AY96" s="184"/>
    </row>
    <row r="97" spans="1:51" s="79" customFormat="1" ht="13" x14ac:dyDescent="0.3">
      <c r="A97" s="174"/>
      <c r="B97" s="174"/>
      <c r="C97" s="174"/>
      <c r="D97" s="172"/>
      <c r="E97" s="172"/>
      <c r="F97" s="173"/>
      <c r="G97" s="175"/>
      <c r="H97" s="175"/>
      <c r="I97" s="175"/>
      <c r="J97" s="187"/>
      <c r="K97" s="187"/>
      <c r="L97" s="187"/>
      <c r="M97" s="187"/>
      <c r="N97" s="187"/>
      <c r="O97" s="187"/>
      <c r="P97" s="187"/>
      <c r="Q97" s="187"/>
      <c r="R97" s="187"/>
      <c r="S97" s="187"/>
      <c r="T97" s="187"/>
      <c r="U97" s="187"/>
      <c r="V97" s="89"/>
      <c r="W97" s="187"/>
      <c r="X97" s="187"/>
      <c r="Y97" s="187"/>
      <c r="Z97" s="187"/>
      <c r="AA97" s="187"/>
      <c r="AB97" s="187"/>
      <c r="AC97" s="187"/>
      <c r="AD97" s="187"/>
      <c r="AE97" s="187"/>
      <c r="AF97" s="187"/>
      <c r="AG97" s="187"/>
      <c r="AH97" s="187"/>
      <c r="AI97" s="89"/>
      <c r="AJ97" s="187"/>
      <c r="AK97" s="187"/>
      <c r="AL97" s="187"/>
      <c r="AM97" s="187"/>
      <c r="AN97" s="187"/>
      <c r="AO97" s="187"/>
      <c r="AP97" s="187"/>
      <c r="AQ97" s="90"/>
      <c r="AR97" s="90"/>
      <c r="AS97" s="90"/>
      <c r="AT97" s="90"/>
      <c r="AU97" s="90"/>
      <c r="AV97" s="90"/>
      <c r="AW97" s="90"/>
      <c r="AX97" s="90"/>
      <c r="AY97" s="183"/>
    </row>
    <row r="98" spans="1:51" s="79" customFormat="1" ht="13" x14ac:dyDescent="0.3">
      <c r="A98" s="81"/>
      <c r="B98" s="81"/>
      <c r="C98" s="81"/>
      <c r="D98" s="172"/>
      <c r="E98" s="172"/>
      <c r="F98" s="173"/>
      <c r="G98" s="172"/>
      <c r="H98" s="172"/>
      <c r="I98" s="172"/>
      <c r="J98" s="89"/>
      <c r="K98" s="89"/>
      <c r="L98" s="89"/>
      <c r="M98" s="89"/>
      <c r="N98" s="89"/>
      <c r="O98" s="89"/>
      <c r="P98" s="89"/>
      <c r="Q98" s="89"/>
      <c r="R98" s="89"/>
      <c r="S98" s="89"/>
      <c r="T98" s="89"/>
      <c r="U98" s="89"/>
      <c r="V98" s="187"/>
      <c r="W98" s="89"/>
      <c r="X98" s="89"/>
      <c r="Y98" s="89"/>
      <c r="Z98" s="89"/>
      <c r="AA98" s="89"/>
      <c r="AB98" s="89"/>
      <c r="AC98" s="89"/>
      <c r="AD98" s="89"/>
      <c r="AE98" s="89"/>
      <c r="AF98" s="89"/>
      <c r="AG98" s="89"/>
      <c r="AH98" s="89"/>
      <c r="AI98" s="187"/>
      <c r="AJ98" s="89"/>
      <c r="AK98" s="89"/>
      <c r="AL98" s="89"/>
      <c r="AM98" s="89"/>
      <c r="AN98" s="89"/>
      <c r="AO98" s="89"/>
      <c r="AP98" s="89"/>
      <c r="AQ98" s="170"/>
      <c r="AR98" s="170"/>
      <c r="AS98" s="170"/>
      <c r="AT98" s="170"/>
      <c r="AU98" s="170"/>
      <c r="AV98" s="170"/>
      <c r="AW98" s="170"/>
      <c r="AX98" s="170"/>
      <c r="AY98" s="184"/>
    </row>
    <row r="99" spans="1:51" s="79" customFormat="1" x14ac:dyDescent="0.25">
      <c r="A99" s="81"/>
      <c r="B99" s="81"/>
      <c r="C99" s="81"/>
      <c r="D99" s="172"/>
      <c r="E99" s="172"/>
      <c r="F99" s="173"/>
      <c r="G99" s="172"/>
      <c r="H99" s="172"/>
      <c r="I99" s="172"/>
      <c r="J99" s="89"/>
      <c r="K99" s="89"/>
      <c r="L99" s="89"/>
      <c r="M99" s="89"/>
      <c r="N99" s="89"/>
      <c r="O99" s="89"/>
      <c r="P99" s="89"/>
      <c r="Q99" s="89"/>
      <c r="R99" s="89"/>
      <c r="S99" s="89"/>
      <c r="T99" s="89"/>
      <c r="U99" s="89"/>
      <c r="V99" s="89"/>
      <c r="W99" s="89"/>
      <c r="X99" s="89"/>
      <c r="Y99" s="89"/>
      <c r="Z99" s="89"/>
      <c r="AA99" s="89"/>
      <c r="AB99" s="89"/>
      <c r="AC99" s="89"/>
      <c r="AD99" s="89"/>
      <c r="AE99" s="89"/>
      <c r="AF99" s="89"/>
      <c r="AG99" s="89"/>
      <c r="AH99" s="89"/>
      <c r="AI99" s="89"/>
      <c r="AJ99" s="89"/>
      <c r="AK99" s="89"/>
      <c r="AL99" s="89"/>
      <c r="AM99" s="89"/>
      <c r="AN99" s="89"/>
      <c r="AO99" s="89"/>
      <c r="AP99" s="89"/>
      <c r="AQ99" s="170"/>
      <c r="AR99" s="170"/>
      <c r="AS99" s="170"/>
      <c r="AT99" s="170"/>
      <c r="AU99" s="170"/>
      <c r="AV99" s="170"/>
      <c r="AW99" s="170"/>
      <c r="AX99" s="170"/>
      <c r="AY99" s="184"/>
    </row>
    <row r="100" spans="1:51" s="79" customFormat="1" x14ac:dyDescent="0.25">
      <c r="A100" s="81"/>
      <c r="B100" s="81"/>
      <c r="C100" s="81"/>
      <c r="D100" s="172"/>
      <c r="E100" s="172"/>
      <c r="F100" s="173"/>
      <c r="G100" s="172"/>
      <c r="H100" s="172"/>
      <c r="I100" s="172"/>
      <c r="J100" s="89"/>
      <c r="K100" s="89"/>
      <c r="L100" s="89"/>
      <c r="M100" s="89"/>
      <c r="N100" s="89"/>
      <c r="O100" s="89"/>
      <c r="P100" s="89"/>
      <c r="Q100" s="89"/>
      <c r="R100" s="89"/>
      <c r="S100" s="89"/>
      <c r="T100" s="89"/>
      <c r="U100" s="89"/>
      <c r="V100" s="89"/>
      <c r="W100" s="89"/>
      <c r="X100" s="89"/>
      <c r="Y100" s="89"/>
      <c r="Z100" s="89"/>
      <c r="AA100" s="89"/>
      <c r="AB100" s="89"/>
      <c r="AC100" s="89"/>
      <c r="AD100" s="89"/>
      <c r="AE100" s="89"/>
      <c r="AF100" s="89"/>
      <c r="AG100" s="89"/>
      <c r="AH100" s="89"/>
      <c r="AI100" s="89"/>
      <c r="AJ100" s="89"/>
      <c r="AK100" s="89"/>
      <c r="AL100" s="89"/>
      <c r="AM100" s="89"/>
      <c r="AN100" s="89"/>
      <c r="AO100" s="89"/>
      <c r="AP100" s="89"/>
      <c r="AQ100" s="170"/>
      <c r="AR100" s="170"/>
      <c r="AS100" s="170"/>
      <c r="AT100" s="170"/>
      <c r="AU100" s="170"/>
      <c r="AV100" s="170"/>
      <c r="AW100" s="170"/>
      <c r="AX100" s="170"/>
      <c r="AY100" s="184"/>
    </row>
    <row r="101" spans="1:51" s="79" customFormat="1" x14ac:dyDescent="0.25">
      <c r="A101" s="81"/>
      <c r="B101" s="81"/>
      <c r="C101" s="81"/>
      <c r="D101" s="172"/>
      <c r="E101" s="172"/>
      <c r="F101" s="173"/>
      <c r="G101" s="172"/>
      <c r="H101" s="172"/>
      <c r="I101" s="172"/>
      <c r="J101" s="89"/>
      <c r="K101" s="89"/>
      <c r="L101" s="89"/>
      <c r="M101" s="89"/>
      <c r="N101" s="89"/>
      <c r="O101" s="89"/>
      <c r="P101" s="89"/>
      <c r="Q101" s="89"/>
      <c r="R101" s="89"/>
      <c r="S101" s="89"/>
      <c r="T101" s="89"/>
      <c r="U101" s="89"/>
      <c r="V101" s="89"/>
      <c r="W101" s="89"/>
      <c r="X101" s="89"/>
      <c r="Y101" s="89"/>
      <c r="Z101" s="89"/>
      <c r="AA101" s="89"/>
      <c r="AB101" s="89"/>
      <c r="AC101" s="89"/>
      <c r="AD101" s="89"/>
      <c r="AE101" s="89"/>
      <c r="AF101" s="89"/>
      <c r="AG101" s="89"/>
      <c r="AH101" s="89"/>
      <c r="AI101" s="89"/>
      <c r="AJ101" s="89"/>
      <c r="AK101" s="89"/>
      <c r="AL101" s="89"/>
      <c r="AM101" s="89"/>
      <c r="AN101" s="89"/>
      <c r="AO101" s="89"/>
      <c r="AP101" s="89"/>
      <c r="AQ101" s="170"/>
      <c r="AR101" s="170"/>
      <c r="AS101" s="170"/>
      <c r="AT101" s="170"/>
      <c r="AU101" s="170"/>
      <c r="AV101" s="170"/>
      <c r="AW101" s="170"/>
      <c r="AX101" s="170"/>
      <c r="AY101" s="184"/>
    </row>
    <row r="102" spans="1:51" s="79" customFormat="1" x14ac:dyDescent="0.25">
      <c r="A102" s="81"/>
      <c r="B102" s="81"/>
      <c r="C102" s="81"/>
      <c r="D102" s="172"/>
      <c r="E102" s="172"/>
      <c r="F102" s="173"/>
      <c r="G102" s="172"/>
      <c r="H102" s="172"/>
      <c r="I102" s="172"/>
      <c r="J102" s="89"/>
      <c r="K102" s="89"/>
      <c r="L102" s="89"/>
      <c r="M102" s="89"/>
      <c r="N102" s="89"/>
      <c r="O102" s="89"/>
      <c r="P102" s="89"/>
      <c r="Q102" s="89"/>
      <c r="R102" s="89"/>
      <c r="S102" s="89"/>
      <c r="T102" s="89"/>
      <c r="U102" s="89"/>
      <c r="V102" s="89"/>
      <c r="W102" s="89"/>
      <c r="X102" s="89"/>
      <c r="Y102" s="89"/>
      <c r="Z102" s="89"/>
      <c r="AA102" s="89"/>
      <c r="AB102" s="89"/>
      <c r="AC102" s="89"/>
      <c r="AD102" s="89"/>
      <c r="AE102" s="89"/>
      <c r="AF102" s="89"/>
      <c r="AG102" s="89"/>
      <c r="AH102" s="89"/>
      <c r="AI102" s="89"/>
      <c r="AJ102" s="89"/>
      <c r="AK102" s="89"/>
      <c r="AL102" s="89"/>
      <c r="AM102" s="89"/>
      <c r="AN102" s="89"/>
      <c r="AO102" s="89"/>
      <c r="AP102" s="89"/>
      <c r="AQ102" s="170"/>
      <c r="AR102" s="170"/>
      <c r="AS102" s="170"/>
      <c r="AT102" s="170"/>
      <c r="AU102" s="170"/>
      <c r="AV102" s="170"/>
      <c r="AW102" s="170"/>
      <c r="AX102" s="170"/>
      <c r="AY102" s="184"/>
    </row>
    <row r="103" spans="1:51" s="79" customFormat="1" x14ac:dyDescent="0.25">
      <c r="A103" s="81"/>
      <c r="B103" s="81"/>
      <c r="C103" s="81"/>
      <c r="D103" s="172"/>
      <c r="E103" s="172"/>
      <c r="F103" s="173"/>
      <c r="G103" s="172"/>
      <c r="H103" s="172"/>
      <c r="I103" s="172"/>
      <c r="J103" s="89"/>
      <c r="K103" s="89"/>
      <c r="L103" s="89"/>
      <c r="M103" s="89"/>
      <c r="N103" s="89"/>
      <c r="O103" s="89"/>
      <c r="P103" s="89"/>
      <c r="Q103" s="89"/>
      <c r="R103" s="89"/>
      <c r="S103" s="89"/>
      <c r="T103" s="89"/>
      <c r="U103" s="89"/>
      <c r="V103" s="89"/>
      <c r="W103" s="89"/>
      <c r="X103" s="89"/>
      <c r="Y103" s="89"/>
      <c r="Z103" s="89"/>
      <c r="AA103" s="89"/>
      <c r="AB103" s="89"/>
      <c r="AC103" s="89"/>
      <c r="AD103" s="89"/>
      <c r="AE103" s="89"/>
      <c r="AF103" s="89"/>
      <c r="AG103" s="89"/>
      <c r="AH103" s="89"/>
      <c r="AI103" s="89"/>
      <c r="AJ103" s="89"/>
      <c r="AK103" s="89"/>
      <c r="AL103" s="89"/>
      <c r="AM103" s="89"/>
      <c r="AN103" s="89"/>
      <c r="AO103" s="89"/>
      <c r="AP103" s="89"/>
      <c r="AQ103" s="170"/>
      <c r="AR103" s="170"/>
      <c r="AS103" s="170"/>
      <c r="AT103" s="170"/>
      <c r="AU103" s="170"/>
      <c r="AV103" s="170"/>
      <c r="AW103" s="170"/>
      <c r="AX103" s="170"/>
      <c r="AY103" s="184"/>
    </row>
    <row r="104" spans="1:51" s="79" customFormat="1" x14ac:dyDescent="0.25">
      <c r="A104" s="81"/>
      <c r="B104" s="81"/>
      <c r="C104" s="81"/>
      <c r="D104" s="172"/>
      <c r="E104" s="172"/>
      <c r="F104" s="173"/>
      <c r="G104" s="172"/>
      <c r="H104" s="172"/>
      <c r="I104" s="172"/>
      <c r="J104" s="89"/>
      <c r="K104" s="89"/>
      <c r="L104" s="89"/>
      <c r="M104" s="89"/>
      <c r="N104" s="89"/>
      <c r="O104" s="89"/>
      <c r="P104" s="89"/>
      <c r="Q104" s="89"/>
      <c r="R104" s="89"/>
      <c r="S104" s="89"/>
      <c r="T104" s="89"/>
      <c r="U104" s="89"/>
      <c r="V104" s="89"/>
      <c r="W104" s="89"/>
      <c r="X104" s="89"/>
      <c r="Y104" s="89"/>
      <c r="Z104" s="89"/>
      <c r="AA104" s="89"/>
      <c r="AB104" s="89"/>
      <c r="AC104" s="89"/>
      <c r="AD104" s="89"/>
      <c r="AE104" s="89"/>
      <c r="AF104" s="89"/>
      <c r="AG104" s="89"/>
      <c r="AH104" s="89"/>
      <c r="AI104" s="89"/>
      <c r="AJ104" s="89"/>
      <c r="AK104" s="89"/>
      <c r="AL104" s="89"/>
      <c r="AM104" s="89"/>
      <c r="AN104" s="89"/>
      <c r="AO104" s="89"/>
      <c r="AP104" s="89"/>
      <c r="AQ104" s="170"/>
      <c r="AR104" s="170"/>
      <c r="AS104" s="170"/>
      <c r="AT104" s="170"/>
      <c r="AU104" s="170"/>
      <c r="AV104" s="170"/>
      <c r="AW104" s="170"/>
      <c r="AX104" s="170"/>
      <c r="AY104" s="184"/>
    </row>
    <row r="105" spans="1:51" s="79" customFormat="1" x14ac:dyDescent="0.25">
      <c r="A105" s="81"/>
      <c r="B105" s="81"/>
      <c r="C105" s="81"/>
      <c r="D105" s="172"/>
      <c r="E105" s="172"/>
      <c r="F105" s="173"/>
      <c r="G105" s="172"/>
      <c r="H105" s="172"/>
      <c r="I105" s="172"/>
      <c r="J105" s="89"/>
      <c r="K105" s="89"/>
      <c r="L105" s="89"/>
      <c r="M105" s="89"/>
      <c r="N105" s="89"/>
      <c r="O105" s="89"/>
      <c r="P105" s="89"/>
      <c r="Q105" s="89"/>
      <c r="R105" s="89"/>
      <c r="S105" s="89"/>
      <c r="T105" s="89"/>
      <c r="U105" s="89"/>
      <c r="V105" s="89"/>
      <c r="W105" s="89"/>
      <c r="X105" s="89"/>
      <c r="Y105" s="89"/>
      <c r="Z105" s="89"/>
      <c r="AA105" s="89"/>
      <c r="AB105" s="89"/>
      <c r="AC105" s="89"/>
      <c r="AD105" s="89"/>
      <c r="AE105" s="89"/>
      <c r="AF105" s="89"/>
      <c r="AG105" s="89"/>
      <c r="AH105" s="89"/>
      <c r="AI105" s="89"/>
      <c r="AJ105" s="89"/>
      <c r="AK105" s="89"/>
      <c r="AL105" s="89"/>
      <c r="AM105" s="89"/>
      <c r="AN105" s="89"/>
      <c r="AO105" s="89"/>
      <c r="AP105" s="89"/>
      <c r="AQ105" s="170"/>
      <c r="AR105" s="170"/>
      <c r="AS105" s="170"/>
      <c r="AT105" s="170"/>
      <c r="AU105" s="170"/>
      <c r="AV105" s="170"/>
      <c r="AW105" s="170"/>
      <c r="AX105" s="170"/>
      <c r="AY105" s="184"/>
    </row>
    <row r="106" spans="1:51" s="79" customFormat="1" x14ac:dyDescent="0.25">
      <c r="A106" s="81"/>
      <c r="B106" s="81"/>
      <c r="C106" s="81"/>
      <c r="D106" s="172"/>
      <c r="E106" s="172"/>
      <c r="F106" s="173"/>
      <c r="G106" s="172"/>
      <c r="H106" s="172"/>
      <c r="I106" s="172"/>
      <c r="J106" s="89"/>
      <c r="K106" s="89"/>
      <c r="L106" s="89"/>
      <c r="M106" s="89"/>
      <c r="N106" s="89"/>
      <c r="O106" s="89"/>
      <c r="P106" s="89"/>
      <c r="Q106" s="89"/>
      <c r="R106" s="89"/>
      <c r="S106" s="89"/>
      <c r="T106" s="89"/>
      <c r="U106" s="89"/>
      <c r="V106" s="89"/>
      <c r="W106" s="89"/>
      <c r="X106" s="89"/>
      <c r="Y106" s="89"/>
      <c r="Z106" s="89"/>
      <c r="AA106" s="89"/>
      <c r="AB106" s="89"/>
      <c r="AC106" s="89"/>
      <c r="AD106" s="89"/>
      <c r="AE106" s="89"/>
      <c r="AF106" s="89"/>
      <c r="AG106" s="89"/>
      <c r="AH106" s="89"/>
      <c r="AI106" s="89"/>
      <c r="AJ106" s="89"/>
      <c r="AK106" s="89"/>
      <c r="AL106" s="89"/>
      <c r="AM106" s="89"/>
      <c r="AN106" s="89"/>
      <c r="AO106" s="89"/>
      <c r="AP106" s="89"/>
      <c r="AQ106" s="170"/>
      <c r="AR106" s="170"/>
      <c r="AS106" s="170"/>
      <c r="AT106" s="170"/>
      <c r="AU106" s="170"/>
      <c r="AV106" s="170"/>
      <c r="AW106" s="170"/>
      <c r="AX106" s="170"/>
      <c r="AY106" s="184"/>
    </row>
    <row r="107" spans="1:51" s="79" customFormat="1" x14ac:dyDescent="0.25">
      <c r="A107" s="81"/>
      <c r="B107" s="81"/>
      <c r="C107" s="81"/>
      <c r="D107" s="172"/>
      <c r="E107" s="172"/>
      <c r="F107" s="173"/>
      <c r="G107" s="172"/>
      <c r="H107" s="172"/>
      <c r="I107" s="172"/>
      <c r="J107" s="89"/>
      <c r="K107" s="89"/>
      <c r="L107" s="89"/>
      <c r="M107" s="89"/>
      <c r="N107" s="89"/>
      <c r="O107" s="89"/>
      <c r="P107" s="89"/>
      <c r="Q107" s="89"/>
      <c r="R107" s="89"/>
      <c r="S107" s="89"/>
      <c r="T107" s="89"/>
      <c r="U107" s="89"/>
      <c r="V107" s="89"/>
      <c r="W107" s="89"/>
      <c r="X107" s="89"/>
      <c r="Y107" s="89"/>
      <c r="Z107" s="89"/>
      <c r="AA107" s="89"/>
      <c r="AB107" s="89"/>
      <c r="AC107" s="89"/>
      <c r="AD107" s="89"/>
      <c r="AE107" s="89"/>
      <c r="AF107" s="89"/>
      <c r="AG107" s="89"/>
      <c r="AH107" s="89"/>
      <c r="AI107" s="89"/>
      <c r="AJ107" s="89"/>
      <c r="AK107" s="89"/>
      <c r="AL107" s="89"/>
      <c r="AM107" s="89"/>
      <c r="AN107" s="89"/>
      <c r="AO107" s="89"/>
      <c r="AP107" s="89"/>
      <c r="AQ107" s="170"/>
      <c r="AR107" s="170"/>
      <c r="AS107" s="170"/>
      <c r="AT107" s="170"/>
      <c r="AU107" s="170"/>
      <c r="AV107" s="170"/>
      <c r="AW107" s="170"/>
      <c r="AX107" s="170"/>
      <c r="AY107" s="184"/>
    </row>
    <row r="108" spans="1:51" s="79" customFormat="1" x14ac:dyDescent="0.25">
      <c r="A108" s="81"/>
      <c r="B108" s="81"/>
      <c r="C108" s="81"/>
      <c r="D108" s="172"/>
      <c r="E108" s="172"/>
      <c r="F108" s="173"/>
      <c r="G108" s="172"/>
      <c r="H108" s="172"/>
      <c r="I108" s="172"/>
      <c r="J108" s="89"/>
      <c r="K108" s="89"/>
      <c r="L108" s="89"/>
      <c r="M108" s="89"/>
      <c r="N108" s="89"/>
      <c r="O108" s="89"/>
      <c r="P108" s="89"/>
      <c r="Q108" s="89"/>
      <c r="R108" s="89"/>
      <c r="S108" s="89"/>
      <c r="T108" s="89"/>
      <c r="U108" s="89"/>
      <c r="V108" s="89"/>
      <c r="W108" s="89"/>
      <c r="X108" s="89"/>
      <c r="Y108" s="89"/>
      <c r="Z108" s="89"/>
      <c r="AA108" s="89"/>
      <c r="AB108" s="89"/>
      <c r="AC108" s="89"/>
      <c r="AD108" s="89"/>
      <c r="AE108" s="89"/>
      <c r="AF108" s="89"/>
      <c r="AG108" s="89"/>
      <c r="AH108" s="89"/>
      <c r="AI108" s="89"/>
      <c r="AJ108" s="89"/>
      <c r="AK108" s="89"/>
      <c r="AL108" s="89"/>
      <c r="AM108" s="89"/>
      <c r="AN108" s="89"/>
      <c r="AO108" s="89"/>
      <c r="AP108" s="89"/>
      <c r="AQ108" s="170"/>
      <c r="AR108" s="170"/>
      <c r="AS108" s="170"/>
      <c r="AT108" s="170"/>
      <c r="AU108" s="170"/>
      <c r="AV108" s="170"/>
      <c r="AW108" s="170"/>
      <c r="AX108" s="170"/>
      <c r="AY108" s="184"/>
    </row>
    <row r="109" spans="1:51" s="79" customFormat="1" x14ac:dyDescent="0.25">
      <c r="A109" s="81"/>
      <c r="B109" s="81"/>
      <c r="C109" s="81"/>
      <c r="D109" s="172"/>
      <c r="E109" s="172"/>
      <c r="F109" s="173"/>
      <c r="G109" s="172"/>
      <c r="H109" s="172"/>
      <c r="I109" s="172"/>
      <c r="J109" s="89"/>
      <c r="K109" s="89"/>
      <c r="L109" s="89"/>
      <c r="M109" s="89"/>
      <c r="N109" s="89"/>
      <c r="O109" s="89"/>
      <c r="P109" s="89"/>
      <c r="Q109" s="89"/>
      <c r="R109" s="89"/>
      <c r="S109" s="89"/>
      <c r="T109" s="89"/>
      <c r="U109" s="89"/>
      <c r="V109" s="89"/>
      <c r="W109" s="89"/>
      <c r="X109" s="89"/>
      <c r="Y109" s="89"/>
      <c r="Z109" s="89"/>
      <c r="AA109" s="89"/>
      <c r="AB109" s="89"/>
      <c r="AC109" s="89"/>
      <c r="AD109" s="89"/>
      <c r="AE109" s="89"/>
      <c r="AF109" s="89"/>
      <c r="AG109" s="89"/>
      <c r="AH109" s="89"/>
      <c r="AI109" s="89"/>
      <c r="AJ109" s="89"/>
      <c r="AK109" s="89"/>
      <c r="AL109" s="89"/>
      <c r="AM109" s="89"/>
      <c r="AN109" s="89"/>
      <c r="AO109" s="89"/>
      <c r="AP109" s="89"/>
      <c r="AQ109" s="170"/>
      <c r="AR109" s="170"/>
      <c r="AS109" s="170"/>
      <c r="AT109" s="170"/>
      <c r="AU109" s="170"/>
      <c r="AV109" s="170"/>
      <c r="AW109" s="170"/>
      <c r="AX109" s="170"/>
      <c r="AY109" s="184"/>
    </row>
    <row r="110" spans="1:51" s="79" customFormat="1" x14ac:dyDescent="0.25">
      <c r="A110" s="81"/>
      <c r="B110" s="81"/>
      <c r="C110" s="81"/>
      <c r="D110" s="172"/>
      <c r="E110" s="172"/>
      <c r="F110" s="173"/>
      <c r="G110" s="172"/>
      <c r="H110" s="172"/>
      <c r="I110" s="172"/>
      <c r="J110" s="89"/>
      <c r="K110" s="89"/>
      <c r="L110" s="89"/>
      <c r="M110" s="89"/>
      <c r="N110" s="89"/>
      <c r="O110" s="89"/>
      <c r="P110" s="89"/>
      <c r="Q110" s="89"/>
      <c r="R110" s="89"/>
      <c r="S110" s="89"/>
      <c r="T110" s="89"/>
      <c r="U110" s="89"/>
      <c r="V110" s="89"/>
      <c r="W110" s="89"/>
      <c r="X110" s="89"/>
      <c r="Y110" s="89"/>
      <c r="Z110" s="89"/>
      <c r="AA110" s="89"/>
      <c r="AB110" s="89"/>
      <c r="AC110" s="89"/>
      <c r="AD110" s="89"/>
      <c r="AE110" s="89"/>
      <c r="AF110" s="89"/>
      <c r="AG110" s="89"/>
      <c r="AH110" s="89"/>
      <c r="AI110" s="89"/>
      <c r="AJ110" s="89"/>
      <c r="AK110" s="89"/>
      <c r="AL110" s="89"/>
      <c r="AM110" s="89"/>
      <c r="AN110" s="89"/>
      <c r="AO110" s="89"/>
      <c r="AP110" s="89"/>
      <c r="AQ110" s="170"/>
      <c r="AR110" s="170"/>
      <c r="AS110" s="170"/>
      <c r="AT110" s="170"/>
      <c r="AU110" s="170"/>
      <c r="AV110" s="170"/>
      <c r="AW110" s="170"/>
      <c r="AX110" s="170"/>
      <c r="AY110" s="184"/>
    </row>
    <row r="111" spans="1:51" s="79" customFormat="1" x14ac:dyDescent="0.25">
      <c r="A111" s="81"/>
      <c r="B111" s="81"/>
      <c r="C111" s="81"/>
      <c r="D111" s="172"/>
      <c r="E111" s="172"/>
      <c r="F111" s="173"/>
      <c r="G111" s="172"/>
      <c r="H111" s="172"/>
      <c r="I111" s="172"/>
      <c r="J111" s="89"/>
      <c r="K111" s="89"/>
      <c r="L111" s="89"/>
      <c r="M111" s="89"/>
      <c r="N111" s="89"/>
      <c r="O111" s="89"/>
      <c r="P111" s="89"/>
      <c r="Q111" s="89"/>
      <c r="R111" s="89"/>
      <c r="S111" s="89"/>
      <c r="T111" s="89"/>
      <c r="U111" s="89"/>
      <c r="V111" s="89"/>
      <c r="W111" s="89"/>
      <c r="X111" s="89"/>
      <c r="Y111" s="89"/>
      <c r="Z111" s="89"/>
      <c r="AA111" s="89"/>
      <c r="AB111" s="89"/>
      <c r="AC111" s="89"/>
      <c r="AD111" s="89"/>
      <c r="AE111" s="89"/>
      <c r="AF111" s="89"/>
      <c r="AG111" s="89"/>
      <c r="AH111" s="89"/>
      <c r="AI111" s="89"/>
      <c r="AJ111" s="89"/>
      <c r="AK111" s="89"/>
      <c r="AL111" s="89"/>
      <c r="AM111" s="89"/>
      <c r="AN111" s="89"/>
      <c r="AO111" s="89"/>
      <c r="AP111" s="89"/>
      <c r="AQ111" s="170"/>
      <c r="AR111" s="170"/>
      <c r="AS111" s="170"/>
      <c r="AT111" s="170"/>
      <c r="AU111" s="170"/>
      <c r="AV111" s="170"/>
      <c r="AW111" s="170"/>
      <c r="AX111" s="170"/>
      <c r="AY111" s="184"/>
    </row>
    <row r="112" spans="1:51" s="79" customFormat="1" x14ac:dyDescent="0.25">
      <c r="A112" s="81"/>
      <c r="B112" s="81"/>
      <c r="C112" s="81"/>
      <c r="D112" s="172"/>
      <c r="E112" s="172"/>
      <c r="F112" s="173"/>
      <c r="G112" s="172"/>
      <c r="H112" s="172"/>
      <c r="I112" s="172"/>
      <c r="J112" s="89"/>
      <c r="K112" s="89"/>
      <c r="L112" s="89"/>
      <c r="M112" s="89"/>
      <c r="N112" s="89"/>
      <c r="O112" s="89"/>
      <c r="P112" s="89"/>
      <c r="Q112" s="89"/>
      <c r="R112" s="89"/>
      <c r="S112" s="89"/>
      <c r="T112" s="89"/>
      <c r="U112" s="89"/>
      <c r="V112" s="89"/>
      <c r="W112" s="89"/>
      <c r="X112" s="89"/>
      <c r="Y112" s="89"/>
      <c r="Z112" s="89"/>
      <c r="AA112" s="89"/>
      <c r="AB112" s="89"/>
      <c r="AC112" s="89"/>
      <c r="AD112" s="89"/>
      <c r="AE112" s="89"/>
      <c r="AF112" s="89"/>
      <c r="AG112" s="89"/>
      <c r="AH112" s="89"/>
      <c r="AI112" s="89"/>
      <c r="AJ112" s="89"/>
      <c r="AK112" s="89"/>
      <c r="AL112" s="89"/>
      <c r="AM112" s="89"/>
      <c r="AN112" s="89"/>
      <c r="AO112" s="89"/>
      <c r="AP112" s="89"/>
      <c r="AQ112" s="170"/>
      <c r="AR112" s="170"/>
      <c r="AS112" s="170"/>
      <c r="AT112" s="170"/>
      <c r="AU112" s="170"/>
      <c r="AV112" s="170"/>
      <c r="AW112" s="170"/>
      <c r="AX112" s="170"/>
      <c r="AY112" s="184"/>
    </row>
    <row r="113" spans="1:51" s="79" customFormat="1" x14ac:dyDescent="0.25">
      <c r="A113" s="81"/>
      <c r="B113" s="81"/>
      <c r="C113" s="81"/>
      <c r="D113" s="172"/>
      <c r="E113" s="172"/>
      <c r="F113" s="173"/>
      <c r="G113" s="172"/>
      <c r="H113" s="172"/>
      <c r="I113" s="172"/>
      <c r="J113" s="89"/>
      <c r="K113" s="89"/>
      <c r="L113" s="89"/>
      <c r="M113" s="89"/>
      <c r="N113" s="89"/>
      <c r="O113" s="89"/>
      <c r="P113" s="89"/>
      <c r="Q113" s="89"/>
      <c r="R113" s="89"/>
      <c r="S113" s="89"/>
      <c r="T113" s="89"/>
      <c r="U113" s="89"/>
      <c r="V113" s="89"/>
      <c r="W113" s="89"/>
      <c r="X113" s="89"/>
      <c r="Y113" s="89"/>
      <c r="Z113" s="89"/>
      <c r="AA113" s="89"/>
      <c r="AB113" s="89"/>
      <c r="AC113" s="89"/>
      <c r="AD113" s="89"/>
      <c r="AE113" s="89"/>
      <c r="AF113" s="89"/>
      <c r="AG113" s="89"/>
      <c r="AH113" s="89"/>
      <c r="AI113" s="89"/>
      <c r="AJ113" s="89"/>
      <c r="AK113" s="89"/>
      <c r="AL113" s="89"/>
      <c r="AM113" s="89"/>
      <c r="AN113" s="89"/>
      <c r="AO113" s="89"/>
      <c r="AP113" s="89"/>
      <c r="AQ113" s="170"/>
      <c r="AR113" s="170"/>
      <c r="AS113" s="170"/>
      <c r="AT113" s="170"/>
      <c r="AU113" s="170"/>
      <c r="AV113" s="170"/>
      <c r="AW113" s="170"/>
      <c r="AX113" s="170"/>
      <c r="AY113" s="184"/>
    </row>
    <row r="114" spans="1:51" s="79" customFormat="1" x14ac:dyDescent="0.25">
      <c r="A114" s="81"/>
      <c r="B114" s="81"/>
      <c r="C114" s="81"/>
      <c r="D114" s="172"/>
      <c r="E114" s="172"/>
      <c r="F114" s="173"/>
      <c r="G114" s="172"/>
      <c r="H114" s="172"/>
      <c r="I114" s="172"/>
      <c r="J114" s="89"/>
      <c r="K114" s="89"/>
      <c r="L114" s="89"/>
      <c r="M114" s="89"/>
      <c r="N114" s="89"/>
      <c r="O114" s="89"/>
      <c r="P114" s="89"/>
      <c r="Q114" s="89"/>
      <c r="R114" s="89"/>
      <c r="S114" s="89"/>
      <c r="T114" s="89"/>
      <c r="U114" s="89"/>
      <c r="V114" s="89"/>
      <c r="W114" s="89"/>
      <c r="X114" s="89"/>
      <c r="Y114" s="89"/>
      <c r="Z114" s="89"/>
      <c r="AA114" s="89"/>
      <c r="AB114" s="89"/>
      <c r="AC114" s="89"/>
      <c r="AD114" s="89"/>
      <c r="AE114" s="89"/>
      <c r="AF114" s="89"/>
      <c r="AG114" s="89"/>
      <c r="AH114" s="89"/>
      <c r="AI114" s="89"/>
      <c r="AJ114" s="89"/>
      <c r="AK114" s="89"/>
      <c r="AL114" s="89"/>
      <c r="AM114" s="89"/>
      <c r="AN114" s="89"/>
      <c r="AO114" s="89"/>
      <c r="AP114" s="89"/>
      <c r="AQ114" s="170"/>
      <c r="AR114" s="170"/>
      <c r="AS114" s="170"/>
      <c r="AT114" s="170"/>
      <c r="AU114" s="170"/>
      <c r="AV114" s="170"/>
      <c r="AW114" s="170"/>
      <c r="AX114" s="170"/>
      <c r="AY114" s="184"/>
    </row>
    <row r="115" spans="1:51" s="79" customFormat="1" ht="13" x14ac:dyDescent="0.3">
      <c r="A115" s="174"/>
      <c r="B115" s="174"/>
      <c r="C115" s="174"/>
      <c r="D115" s="172"/>
      <c r="E115" s="172"/>
      <c r="F115" s="173"/>
      <c r="G115" s="175"/>
      <c r="H115" s="175"/>
      <c r="I115" s="175"/>
      <c r="J115" s="187"/>
      <c r="K115" s="187"/>
      <c r="L115" s="187"/>
      <c r="M115" s="187"/>
      <c r="N115" s="187"/>
      <c r="O115" s="187"/>
      <c r="P115" s="187"/>
      <c r="Q115" s="187"/>
      <c r="R115" s="187"/>
      <c r="S115" s="187"/>
      <c r="T115" s="187"/>
      <c r="U115" s="187"/>
      <c r="V115" s="89"/>
      <c r="W115" s="187"/>
      <c r="X115" s="187"/>
      <c r="Y115" s="187"/>
      <c r="Z115" s="187"/>
      <c r="AA115" s="187"/>
      <c r="AB115" s="187"/>
      <c r="AC115" s="187"/>
      <c r="AD115" s="187"/>
      <c r="AE115" s="187"/>
      <c r="AF115" s="187"/>
      <c r="AG115" s="187"/>
      <c r="AH115" s="187"/>
      <c r="AI115" s="89"/>
      <c r="AJ115" s="187"/>
      <c r="AK115" s="187"/>
      <c r="AL115" s="187"/>
      <c r="AM115" s="187"/>
      <c r="AN115" s="187"/>
      <c r="AO115" s="187"/>
      <c r="AP115" s="187"/>
      <c r="AQ115" s="90"/>
      <c r="AR115" s="90"/>
      <c r="AS115" s="90"/>
      <c r="AT115" s="90"/>
      <c r="AU115" s="90"/>
      <c r="AV115" s="90"/>
      <c r="AW115" s="90"/>
      <c r="AX115" s="90"/>
      <c r="AY115" s="183"/>
    </row>
    <row r="116" spans="1:51" s="79" customFormat="1" ht="13" x14ac:dyDescent="0.3">
      <c r="A116" s="81"/>
      <c r="B116" s="81"/>
      <c r="C116" s="81"/>
      <c r="D116" s="172"/>
      <c r="E116" s="172"/>
      <c r="F116" s="173"/>
      <c r="G116" s="172"/>
      <c r="H116" s="172"/>
      <c r="I116" s="172"/>
      <c r="J116" s="89"/>
      <c r="K116" s="89"/>
      <c r="L116" s="89"/>
      <c r="M116" s="89"/>
      <c r="N116" s="89"/>
      <c r="O116" s="89"/>
      <c r="P116" s="89"/>
      <c r="Q116" s="89"/>
      <c r="R116" s="89"/>
      <c r="S116" s="89"/>
      <c r="T116" s="89"/>
      <c r="U116" s="89"/>
      <c r="V116" s="187"/>
      <c r="W116" s="89"/>
      <c r="X116" s="89"/>
      <c r="Y116" s="89"/>
      <c r="Z116" s="89"/>
      <c r="AA116" s="89"/>
      <c r="AB116" s="89"/>
      <c r="AC116" s="89"/>
      <c r="AD116" s="89"/>
      <c r="AE116" s="89"/>
      <c r="AF116" s="89"/>
      <c r="AG116" s="89"/>
      <c r="AH116" s="89"/>
      <c r="AI116" s="187"/>
      <c r="AJ116" s="89"/>
      <c r="AK116" s="89"/>
      <c r="AL116" s="89"/>
      <c r="AM116" s="89"/>
      <c r="AN116" s="89"/>
      <c r="AO116" s="89"/>
      <c r="AP116" s="89"/>
      <c r="AQ116" s="170"/>
      <c r="AR116" s="170"/>
      <c r="AS116" s="170"/>
      <c r="AT116" s="170"/>
      <c r="AU116" s="170"/>
      <c r="AV116" s="170"/>
      <c r="AW116" s="170"/>
      <c r="AX116" s="170"/>
      <c r="AY116" s="184"/>
    </row>
    <row r="117" spans="1:51" s="79" customFormat="1" x14ac:dyDescent="0.25">
      <c r="A117" s="81"/>
      <c r="B117" s="81"/>
      <c r="C117" s="81"/>
      <c r="D117" s="172"/>
      <c r="E117" s="172"/>
      <c r="F117" s="173"/>
      <c r="G117" s="172"/>
      <c r="H117" s="172"/>
      <c r="I117" s="172"/>
      <c r="J117" s="89"/>
      <c r="K117" s="89"/>
      <c r="L117" s="89"/>
      <c r="M117" s="89"/>
      <c r="N117" s="89"/>
      <c r="O117" s="89"/>
      <c r="P117" s="89"/>
      <c r="Q117" s="89"/>
      <c r="R117" s="89"/>
      <c r="S117" s="89"/>
      <c r="T117" s="89"/>
      <c r="U117" s="89"/>
      <c r="V117" s="89"/>
      <c r="W117" s="89"/>
      <c r="X117" s="89"/>
      <c r="Y117" s="89"/>
      <c r="Z117" s="89"/>
      <c r="AA117" s="89"/>
      <c r="AB117" s="89"/>
      <c r="AC117" s="89"/>
      <c r="AD117" s="89"/>
      <c r="AE117" s="89"/>
      <c r="AF117" s="89"/>
      <c r="AG117" s="89"/>
      <c r="AH117" s="89"/>
      <c r="AI117" s="89"/>
      <c r="AJ117" s="89"/>
      <c r="AK117" s="89"/>
      <c r="AL117" s="89"/>
      <c r="AM117" s="89"/>
      <c r="AN117" s="89"/>
      <c r="AO117" s="89"/>
      <c r="AP117" s="89"/>
      <c r="AQ117" s="170"/>
      <c r="AR117" s="170"/>
      <c r="AS117" s="170"/>
      <c r="AT117" s="170"/>
      <c r="AU117" s="170"/>
      <c r="AV117" s="170"/>
      <c r="AW117" s="170"/>
      <c r="AX117" s="170"/>
      <c r="AY117" s="184"/>
    </row>
    <row r="118" spans="1:51" s="79" customFormat="1" x14ac:dyDescent="0.25">
      <c r="A118" s="81"/>
      <c r="B118" s="81"/>
      <c r="C118" s="81"/>
      <c r="D118" s="172"/>
      <c r="E118" s="172"/>
      <c r="F118" s="173"/>
      <c r="G118" s="172"/>
      <c r="H118" s="172"/>
      <c r="I118" s="172"/>
      <c r="J118" s="89"/>
      <c r="K118" s="89"/>
      <c r="L118" s="89"/>
      <c r="M118" s="89"/>
      <c r="N118" s="89"/>
      <c r="O118" s="89"/>
      <c r="P118" s="89"/>
      <c r="Q118" s="89"/>
      <c r="R118" s="89"/>
      <c r="S118" s="89"/>
      <c r="T118" s="89"/>
      <c r="U118" s="89"/>
      <c r="V118" s="89"/>
      <c r="W118" s="89"/>
      <c r="X118" s="89"/>
      <c r="Y118" s="89"/>
      <c r="Z118" s="89"/>
      <c r="AA118" s="89"/>
      <c r="AB118" s="89"/>
      <c r="AC118" s="89"/>
      <c r="AD118" s="89"/>
      <c r="AE118" s="89"/>
      <c r="AF118" s="89"/>
      <c r="AG118" s="89"/>
      <c r="AH118" s="89"/>
      <c r="AI118" s="89"/>
      <c r="AJ118" s="89"/>
      <c r="AK118" s="89"/>
      <c r="AL118" s="89"/>
      <c r="AM118" s="89"/>
      <c r="AN118" s="89"/>
      <c r="AO118" s="89"/>
      <c r="AP118" s="89"/>
      <c r="AQ118" s="170"/>
      <c r="AR118" s="170"/>
      <c r="AS118" s="170"/>
      <c r="AT118" s="170"/>
      <c r="AU118" s="170"/>
      <c r="AV118" s="170"/>
      <c r="AW118" s="170"/>
      <c r="AX118" s="170"/>
      <c r="AY118" s="184"/>
    </row>
    <row r="119" spans="1:51" s="79" customFormat="1" x14ac:dyDescent="0.25">
      <c r="A119" s="81"/>
      <c r="B119" s="81"/>
      <c r="C119" s="81"/>
      <c r="D119" s="172"/>
      <c r="E119" s="172"/>
      <c r="F119" s="173"/>
      <c r="G119" s="172"/>
      <c r="H119" s="172"/>
      <c r="I119" s="172"/>
      <c r="J119" s="89"/>
      <c r="K119" s="89"/>
      <c r="L119" s="89"/>
      <c r="M119" s="89"/>
      <c r="N119" s="89"/>
      <c r="O119" s="89"/>
      <c r="P119" s="89"/>
      <c r="Q119" s="89"/>
      <c r="R119" s="89"/>
      <c r="S119" s="89"/>
      <c r="T119" s="89"/>
      <c r="U119" s="89"/>
      <c r="V119" s="89"/>
      <c r="W119" s="89"/>
      <c r="X119" s="89"/>
      <c r="Y119" s="89"/>
      <c r="Z119" s="89"/>
      <c r="AA119" s="89"/>
      <c r="AB119" s="89"/>
      <c r="AC119" s="89"/>
      <c r="AD119" s="89"/>
      <c r="AE119" s="89"/>
      <c r="AF119" s="89"/>
      <c r="AG119" s="89"/>
      <c r="AH119" s="89"/>
      <c r="AI119" s="89"/>
      <c r="AJ119" s="89"/>
      <c r="AK119" s="89"/>
      <c r="AL119" s="89"/>
      <c r="AM119" s="89"/>
      <c r="AN119" s="89"/>
      <c r="AO119" s="89"/>
      <c r="AP119" s="89"/>
      <c r="AQ119" s="170"/>
      <c r="AR119" s="170"/>
      <c r="AS119" s="170"/>
      <c r="AT119" s="170"/>
      <c r="AU119" s="170"/>
      <c r="AV119" s="170"/>
      <c r="AW119" s="170"/>
      <c r="AX119" s="170"/>
      <c r="AY119" s="184"/>
    </row>
    <row r="120" spans="1:51" s="79" customFormat="1" x14ac:dyDescent="0.25">
      <c r="A120" s="81"/>
      <c r="B120" s="81"/>
      <c r="C120" s="81"/>
      <c r="D120" s="172"/>
      <c r="E120" s="172"/>
      <c r="F120" s="173"/>
      <c r="G120" s="172"/>
      <c r="H120" s="172"/>
      <c r="I120" s="172"/>
      <c r="J120" s="89"/>
      <c r="K120" s="89"/>
      <c r="L120" s="89"/>
      <c r="M120" s="89"/>
      <c r="N120" s="89"/>
      <c r="O120" s="89"/>
      <c r="P120" s="89"/>
      <c r="Q120" s="89"/>
      <c r="R120" s="89"/>
      <c r="S120" s="89"/>
      <c r="T120" s="89"/>
      <c r="U120" s="89"/>
      <c r="V120" s="89"/>
      <c r="W120" s="89"/>
      <c r="X120" s="89"/>
      <c r="Y120" s="89"/>
      <c r="Z120" s="89"/>
      <c r="AA120" s="89"/>
      <c r="AB120" s="89"/>
      <c r="AC120" s="89"/>
      <c r="AD120" s="89"/>
      <c r="AE120" s="89"/>
      <c r="AF120" s="89"/>
      <c r="AG120" s="89"/>
      <c r="AH120" s="89"/>
      <c r="AI120" s="89"/>
      <c r="AJ120" s="89"/>
      <c r="AK120" s="89"/>
      <c r="AL120" s="89"/>
      <c r="AM120" s="89"/>
      <c r="AN120" s="89"/>
      <c r="AO120" s="89"/>
      <c r="AP120" s="89"/>
      <c r="AQ120" s="170"/>
      <c r="AR120" s="170"/>
      <c r="AS120" s="170"/>
      <c r="AT120" s="170"/>
      <c r="AU120" s="170"/>
      <c r="AV120" s="170"/>
      <c r="AW120" s="170"/>
      <c r="AX120" s="170"/>
      <c r="AY120" s="184"/>
    </row>
    <row r="121" spans="1:51" s="79" customFormat="1" x14ac:dyDescent="0.25">
      <c r="A121" s="81"/>
      <c r="B121" s="81"/>
      <c r="C121" s="81"/>
      <c r="D121" s="172"/>
      <c r="E121" s="172"/>
      <c r="F121" s="173"/>
      <c r="G121" s="172"/>
      <c r="H121" s="172"/>
      <c r="I121" s="172"/>
      <c r="J121" s="89"/>
      <c r="K121" s="89"/>
      <c r="L121" s="89"/>
      <c r="M121" s="89"/>
      <c r="N121" s="89"/>
      <c r="O121" s="89"/>
      <c r="P121" s="89"/>
      <c r="Q121" s="89"/>
      <c r="R121" s="89"/>
      <c r="S121" s="89"/>
      <c r="T121" s="89"/>
      <c r="U121" s="89"/>
      <c r="V121" s="89"/>
      <c r="W121" s="89"/>
      <c r="X121" s="89"/>
      <c r="Y121" s="89"/>
      <c r="Z121" s="89"/>
      <c r="AA121" s="89"/>
      <c r="AB121" s="89"/>
      <c r="AC121" s="89"/>
      <c r="AD121" s="89"/>
      <c r="AE121" s="89"/>
      <c r="AF121" s="89"/>
      <c r="AG121" s="89"/>
      <c r="AH121" s="89"/>
      <c r="AI121" s="89"/>
      <c r="AJ121" s="89"/>
      <c r="AK121" s="89"/>
      <c r="AL121" s="89"/>
      <c r="AM121" s="89"/>
      <c r="AN121" s="89"/>
      <c r="AO121" s="89"/>
      <c r="AP121" s="89"/>
      <c r="AQ121" s="170"/>
      <c r="AR121" s="170"/>
      <c r="AS121" s="170"/>
      <c r="AT121" s="170"/>
      <c r="AU121" s="170"/>
      <c r="AV121" s="170"/>
      <c r="AW121" s="170"/>
      <c r="AX121" s="170"/>
      <c r="AY121" s="184"/>
    </row>
    <row r="122" spans="1:51" s="79" customFormat="1" x14ac:dyDescent="0.25">
      <c r="A122" s="81"/>
      <c r="B122" s="81"/>
      <c r="C122" s="81"/>
      <c r="D122" s="172"/>
      <c r="E122" s="172"/>
      <c r="F122" s="173"/>
      <c r="G122" s="172"/>
      <c r="H122" s="172"/>
      <c r="I122" s="172"/>
      <c r="J122" s="89"/>
      <c r="K122" s="89"/>
      <c r="L122" s="89"/>
      <c r="M122" s="89"/>
      <c r="N122" s="89"/>
      <c r="O122" s="89"/>
      <c r="P122" s="89"/>
      <c r="Q122" s="89"/>
      <c r="R122" s="89"/>
      <c r="S122" s="89"/>
      <c r="T122" s="89"/>
      <c r="U122" s="89"/>
      <c r="V122" s="89"/>
      <c r="W122" s="89"/>
      <c r="X122" s="89"/>
      <c r="Y122" s="89"/>
      <c r="Z122" s="89"/>
      <c r="AA122" s="89"/>
      <c r="AB122" s="89"/>
      <c r="AC122" s="89"/>
      <c r="AD122" s="89"/>
      <c r="AE122" s="89"/>
      <c r="AF122" s="89"/>
      <c r="AG122" s="89"/>
      <c r="AH122" s="89"/>
      <c r="AI122" s="89"/>
      <c r="AJ122" s="89"/>
      <c r="AK122" s="89"/>
      <c r="AL122" s="89"/>
      <c r="AM122" s="89"/>
      <c r="AN122" s="89"/>
      <c r="AO122" s="89"/>
      <c r="AP122" s="89"/>
      <c r="AQ122" s="170"/>
      <c r="AR122" s="170"/>
      <c r="AS122" s="170"/>
      <c r="AT122" s="170"/>
      <c r="AU122" s="170"/>
      <c r="AV122" s="170"/>
      <c r="AW122" s="170"/>
      <c r="AX122" s="170"/>
      <c r="AY122" s="184"/>
    </row>
    <row r="123" spans="1:51" s="79" customFormat="1" x14ac:dyDescent="0.25">
      <c r="A123" s="81"/>
      <c r="B123" s="81"/>
      <c r="C123" s="81"/>
      <c r="D123" s="172"/>
      <c r="E123" s="172"/>
      <c r="F123" s="173"/>
      <c r="G123" s="172"/>
      <c r="H123" s="172"/>
      <c r="I123" s="172"/>
      <c r="J123" s="89"/>
      <c r="K123" s="89"/>
      <c r="L123" s="89"/>
      <c r="M123" s="89"/>
      <c r="N123" s="89"/>
      <c r="O123" s="89"/>
      <c r="P123" s="89"/>
      <c r="Q123" s="89"/>
      <c r="R123" s="89"/>
      <c r="S123" s="89"/>
      <c r="T123" s="89"/>
      <c r="U123" s="89"/>
      <c r="V123" s="89"/>
      <c r="W123" s="89"/>
      <c r="X123" s="89"/>
      <c r="Y123" s="89"/>
      <c r="Z123" s="89"/>
      <c r="AA123" s="89"/>
      <c r="AB123" s="89"/>
      <c r="AC123" s="89"/>
      <c r="AD123" s="89"/>
      <c r="AE123" s="89"/>
      <c r="AF123" s="89"/>
      <c r="AG123" s="89"/>
      <c r="AH123" s="89"/>
      <c r="AI123" s="89"/>
      <c r="AJ123" s="89"/>
      <c r="AK123" s="89"/>
      <c r="AL123" s="89"/>
      <c r="AM123" s="89"/>
      <c r="AN123" s="89"/>
      <c r="AO123" s="89"/>
      <c r="AP123" s="89"/>
      <c r="AQ123" s="170"/>
      <c r="AR123" s="170"/>
      <c r="AS123" s="170"/>
      <c r="AT123" s="170"/>
      <c r="AU123" s="170"/>
      <c r="AV123" s="170"/>
      <c r="AW123" s="170"/>
      <c r="AX123" s="170"/>
      <c r="AY123" s="184"/>
    </row>
    <row r="124" spans="1:51" s="79" customFormat="1" x14ac:dyDescent="0.25">
      <c r="A124" s="81"/>
      <c r="B124" s="81"/>
      <c r="C124" s="81"/>
      <c r="D124" s="172"/>
      <c r="E124" s="172"/>
      <c r="F124" s="173"/>
      <c r="G124" s="172"/>
      <c r="H124" s="172"/>
      <c r="I124" s="172"/>
      <c r="J124" s="89"/>
      <c r="K124" s="89"/>
      <c r="L124" s="89"/>
      <c r="M124" s="89"/>
      <c r="N124" s="89"/>
      <c r="O124" s="89"/>
      <c r="P124" s="89"/>
      <c r="Q124" s="89"/>
      <c r="R124" s="89"/>
      <c r="S124" s="89"/>
      <c r="T124" s="89"/>
      <c r="U124" s="89"/>
      <c r="V124" s="89"/>
      <c r="W124" s="89"/>
      <c r="X124" s="89"/>
      <c r="Y124" s="89"/>
      <c r="Z124" s="89"/>
      <c r="AA124" s="89"/>
      <c r="AB124" s="89"/>
      <c r="AC124" s="89"/>
      <c r="AD124" s="89"/>
      <c r="AE124" s="89"/>
      <c r="AF124" s="89"/>
      <c r="AG124" s="89"/>
      <c r="AH124" s="89"/>
      <c r="AI124" s="89"/>
      <c r="AJ124" s="89"/>
      <c r="AK124" s="89"/>
      <c r="AL124" s="89"/>
      <c r="AM124" s="89"/>
      <c r="AN124" s="89"/>
      <c r="AO124" s="89"/>
      <c r="AP124" s="89"/>
      <c r="AQ124" s="170"/>
      <c r="AR124" s="170"/>
      <c r="AS124" s="170"/>
      <c r="AT124" s="170"/>
      <c r="AU124" s="170"/>
      <c r="AV124" s="170"/>
      <c r="AW124" s="170"/>
      <c r="AX124" s="170"/>
      <c r="AY124" s="184"/>
    </row>
    <row r="125" spans="1:51" s="79" customFormat="1" x14ac:dyDescent="0.25">
      <c r="A125" s="81"/>
      <c r="B125" s="81"/>
      <c r="C125" s="81"/>
      <c r="D125" s="172"/>
      <c r="E125" s="172"/>
      <c r="F125" s="173"/>
      <c r="G125" s="172"/>
      <c r="H125" s="172"/>
      <c r="I125" s="172"/>
      <c r="J125" s="89"/>
      <c r="K125" s="89"/>
      <c r="L125" s="89"/>
      <c r="M125" s="89"/>
      <c r="N125" s="89"/>
      <c r="O125" s="89"/>
      <c r="P125" s="89"/>
      <c r="Q125" s="89"/>
      <c r="R125" s="89"/>
      <c r="S125" s="89"/>
      <c r="T125" s="89"/>
      <c r="U125" s="89"/>
      <c r="V125" s="89"/>
      <c r="W125" s="89"/>
      <c r="X125" s="89"/>
      <c r="Y125" s="89"/>
      <c r="Z125" s="89"/>
      <c r="AA125" s="89"/>
      <c r="AB125" s="89"/>
      <c r="AC125" s="89"/>
      <c r="AD125" s="89"/>
      <c r="AE125" s="89"/>
      <c r="AF125" s="89"/>
      <c r="AG125" s="89"/>
      <c r="AH125" s="89"/>
      <c r="AI125" s="89"/>
      <c r="AJ125" s="89"/>
      <c r="AK125" s="89"/>
      <c r="AL125" s="89"/>
      <c r="AM125" s="89"/>
      <c r="AN125" s="89"/>
      <c r="AO125" s="89"/>
      <c r="AP125" s="89"/>
      <c r="AQ125" s="170"/>
      <c r="AR125" s="170"/>
      <c r="AS125" s="170"/>
      <c r="AT125" s="170"/>
      <c r="AU125" s="170"/>
      <c r="AV125" s="170"/>
      <c r="AW125" s="170"/>
      <c r="AX125" s="170"/>
      <c r="AY125" s="184"/>
    </row>
    <row r="126" spans="1:51" s="79" customFormat="1" x14ac:dyDescent="0.25">
      <c r="A126" s="81"/>
      <c r="B126" s="81"/>
      <c r="C126" s="81"/>
      <c r="D126" s="172"/>
      <c r="E126" s="172"/>
      <c r="F126" s="173"/>
      <c r="G126" s="172"/>
      <c r="H126" s="172"/>
      <c r="I126" s="172"/>
      <c r="J126" s="89"/>
      <c r="K126" s="89"/>
      <c r="L126" s="89"/>
      <c r="M126" s="89"/>
      <c r="N126" s="89"/>
      <c r="O126" s="89"/>
      <c r="P126" s="89"/>
      <c r="Q126" s="89"/>
      <c r="R126" s="89"/>
      <c r="S126" s="89"/>
      <c r="T126" s="89"/>
      <c r="U126" s="89"/>
      <c r="V126" s="89"/>
      <c r="W126" s="89"/>
      <c r="X126" s="89"/>
      <c r="Y126" s="89"/>
      <c r="Z126" s="89"/>
      <c r="AA126" s="89"/>
      <c r="AB126" s="89"/>
      <c r="AC126" s="89"/>
      <c r="AD126" s="89"/>
      <c r="AE126" s="89"/>
      <c r="AF126" s="89"/>
      <c r="AG126" s="89"/>
      <c r="AH126" s="89"/>
      <c r="AI126" s="89"/>
      <c r="AJ126" s="89"/>
      <c r="AK126" s="89"/>
      <c r="AL126" s="89"/>
      <c r="AM126" s="89"/>
      <c r="AN126" s="89"/>
      <c r="AO126" s="89"/>
      <c r="AP126" s="89"/>
      <c r="AQ126" s="170"/>
      <c r="AR126" s="170"/>
      <c r="AS126" s="170"/>
      <c r="AT126" s="170"/>
      <c r="AU126" s="170"/>
      <c r="AV126" s="170"/>
      <c r="AW126" s="170"/>
      <c r="AX126" s="170"/>
      <c r="AY126" s="184"/>
    </row>
    <row r="127" spans="1:51" s="79" customFormat="1" x14ac:dyDescent="0.25">
      <c r="A127" s="81"/>
      <c r="B127" s="81"/>
      <c r="C127" s="81"/>
      <c r="D127" s="172"/>
      <c r="E127" s="172"/>
      <c r="F127" s="173"/>
      <c r="G127" s="172"/>
      <c r="H127" s="172"/>
      <c r="I127" s="172"/>
      <c r="J127" s="89"/>
      <c r="K127" s="89"/>
      <c r="L127" s="89"/>
      <c r="M127" s="89"/>
      <c r="N127" s="89"/>
      <c r="O127" s="89"/>
      <c r="P127" s="89"/>
      <c r="Q127" s="89"/>
      <c r="R127" s="89"/>
      <c r="S127" s="89"/>
      <c r="T127" s="89"/>
      <c r="U127" s="89"/>
      <c r="V127" s="89"/>
      <c r="W127" s="89"/>
      <c r="X127" s="89"/>
      <c r="Y127" s="89"/>
      <c r="Z127" s="89"/>
      <c r="AA127" s="89"/>
      <c r="AB127" s="89"/>
      <c r="AC127" s="89"/>
      <c r="AD127" s="89"/>
      <c r="AE127" s="89"/>
      <c r="AF127" s="89"/>
      <c r="AG127" s="89"/>
      <c r="AH127" s="89"/>
      <c r="AI127" s="89"/>
      <c r="AJ127" s="89"/>
      <c r="AK127" s="89"/>
      <c r="AL127" s="89"/>
      <c r="AM127" s="89"/>
      <c r="AN127" s="89"/>
      <c r="AO127" s="89"/>
      <c r="AP127" s="89"/>
      <c r="AQ127" s="170"/>
      <c r="AR127" s="170"/>
      <c r="AS127" s="170"/>
      <c r="AT127" s="170"/>
      <c r="AU127" s="170"/>
      <c r="AV127" s="170"/>
      <c r="AW127" s="170"/>
      <c r="AX127" s="170"/>
      <c r="AY127" s="184"/>
    </row>
    <row r="128" spans="1:51" s="79" customFormat="1" x14ac:dyDescent="0.25">
      <c r="A128" s="81"/>
      <c r="B128" s="81"/>
      <c r="C128" s="81"/>
      <c r="D128" s="172"/>
      <c r="E128" s="172"/>
      <c r="F128" s="173"/>
      <c r="G128" s="172"/>
      <c r="H128" s="172"/>
      <c r="I128" s="172"/>
      <c r="J128" s="89"/>
      <c r="K128" s="89"/>
      <c r="L128" s="89"/>
      <c r="M128" s="89"/>
      <c r="N128" s="89"/>
      <c r="O128" s="89"/>
      <c r="P128" s="89"/>
      <c r="Q128" s="89"/>
      <c r="R128" s="89"/>
      <c r="S128" s="89"/>
      <c r="T128" s="89"/>
      <c r="U128" s="89"/>
      <c r="V128" s="89"/>
      <c r="W128" s="89"/>
      <c r="X128" s="89"/>
      <c r="Y128" s="89"/>
      <c r="Z128" s="89"/>
      <c r="AA128" s="89"/>
      <c r="AB128" s="89"/>
      <c r="AC128" s="89"/>
      <c r="AD128" s="89"/>
      <c r="AE128" s="89"/>
      <c r="AF128" s="89"/>
      <c r="AG128" s="89"/>
      <c r="AH128" s="89"/>
      <c r="AI128" s="89"/>
      <c r="AJ128" s="89"/>
      <c r="AK128" s="89"/>
      <c r="AL128" s="89"/>
      <c r="AM128" s="89"/>
      <c r="AN128" s="89"/>
      <c r="AO128" s="89"/>
      <c r="AP128" s="89"/>
      <c r="AQ128" s="170"/>
      <c r="AR128" s="170"/>
      <c r="AS128" s="170"/>
      <c r="AT128" s="170"/>
      <c r="AU128" s="170"/>
      <c r="AV128" s="170"/>
      <c r="AW128" s="170"/>
      <c r="AX128" s="170"/>
      <c r="AY128" s="184"/>
    </row>
    <row r="129" spans="1:51" s="79" customFormat="1" x14ac:dyDescent="0.25">
      <c r="A129" s="81"/>
      <c r="B129" s="81"/>
      <c r="C129" s="81"/>
      <c r="D129" s="172"/>
      <c r="E129" s="172"/>
      <c r="F129" s="173"/>
      <c r="G129" s="172"/>
      <c r="H129" s="172"/>
      <c r="I129" s="172"/>
      <c r="J129" s="89"/>
      <c r="K129" s="89"/>
      <c r="L129" s="89"/>
      <c r="M129" s="89"/>
      <c r="N129" s="89"/>
      <c r="O129" s="89"/>
      <c r="P129" s="89"/>
      <c r="Q129" s="89"/>
      <c r="R129" s="89"/>
      <c r="S129" s="89"/>
      <c r="T129" s="89"/>
      <c r="U129" s="89"/>
      <c r="V129" s="89"/>
      <c r="W129" s="89"/>
      <c r="X129" s="89"/>
      <c r="Y129" s="89"/>
      <c r="Z129" s="89"/>
      <c r="AA129" s="89"/>
      <c r="AB129" s="89"/>
      <c r="AC129" s="89"/>
      <c r="AD129" s="89"/>
      <c r="AE129" s="89"/>
      <c r="AF129" s="89"/>
      <c r="AG129" s="89"/>
      <c r="AH129" s="89"/>
      <c r="AI129" s="89"/>
      <c r="AJ129" s="89"/>
      <c r="AK129" s="89"/>
      <c r="AL129" s="89"/>
      <c r="AM129" s="89"/>
      <c r="AN129" s="89"/>
      <c r="AO129" s="89"/>
      <c r="AP129" s="89"/>
      <c r="AQ129" s="170"/>
      <c r="AR129" s="170"/>
      <c r="AS129" s="170"/>
      <c r="AT129" s="170"/>
      <c r="AU129" s="170"/>
      <c r="AV129" s="170"/>
      <c r="AW129" s="170"/>
      <c r="AX129" s="170"/>
      <c r="AY129" s="184"/>
    </row>
    <row r="130" spans="1:51" s="79" customFormat="1" x14ac:dyDescent="0.25">
      <c r="A130" s="81"/>
      <c r="B130" s="81"/>
      <c r="C130" s="81"/>
      <c r="D130" s="172"/>
      <c r="E130" s="172"/>
      <c r="F130" s="173"/>
      <c r="G130" s="172"/>
      <c r="H130" s="172"/>
      <c r="I130" s="172"/>
      <c r="J130" s="89"/>
      <c r="K130" s="89"/>
      <c r="L130" s="89"/>
      <c r="M130" s="89"/>
      <c r="N130" s="89"/>
      <c r="O130" s="89"/>
      <c r="P130" s="89"/>
      <c r="Q130" s="89"/>
      <c r="R130" s="89"/>
      <c r="S130" s="89"/>
      <c r="T130" s="89"/>
      <c r="U130" s="89"/>
      <c r="V130" s="89"/>
      <c r="W130" s="89"/>
      <c r="X130" s="89"/>
      <c r="Y130" s="89"/>
      <c r="Z130" s="89"/>
      <c r="AA130" s="89"/>
      <c r="AB130" s="89"/>
      <c r="AC130" s="89"/>
      <c r="AD130" s="89"/>
      <c r="AE130" s="89"/>
      <c r="AF130" s="89"/>
      <c r="AG130" s="89"/>
      <c r="AH130" s="89"/>
      <c r="AI130" s="89"/>
      <c r="AJ130" s="89"/>
      <c r="AK130" s="89"/>
      <c r="AL130" s="89"/>
      <c r="AM130" s="89"/>
      <c r="AN130" s="89"/>
      <c r="AO130" s="89"/>
      <c r="AP130" s="89"/>
      <c r="AQ130" s="170"/>
      <c r="AR130" s="170"/>
      <c r="AS130" s="170"/>
      <c r="AT130" s="170"/>
      <c r="AU130" s="170"/>
      <c r="AV130" s="170"/>
      <c r="AW130" s="170"/>
      <c r="AX130" s="170"/>
      <c r="AY130" s="184"/>
    </row>
    <row r="131" spans="1:51" s="79" customFormat="1" x14ac:dyDescent="0.25">
      <c r="A131" s="81"/>
      <c r="B131" s="81"/>
      <c r="C131" s="81"/>
      <c r="D131" s="172"/>
      <c r="E131" s="172"/>
      <c r="F131" s="173"/>
      <c r="G131" s="172"/>
      <c r="H131" s="172"/>
      <c r="I131" s="172"/>
      <c r="J131" s="89"/>
      <c r="K131" s="89"/>
      <c r="L131" s="89"/>
      <c r="M131" s="89"/>
      <c r="N131" s="89"/>
      <c r="O131" s="89"/>
      <c r="P131" s="89"/>
      <c r="Q131" s="89"/>
      <c r="R131" s="89"/>
      <c r="S131" s="89"/>
      <c r="T131" s="89"/>
      <c r="U131" s="89"/>
      <c r="V131" s="89"/>
      <c r="W131" s="89"/>
      <c r="X131" s="89"/>
      <c r="Y131" s="89"/>
      <c r="Z131" s="89"/>
      <c r="AA131" s="89"/>
      <c r="AB131" s="89"/>
      <c r="AC131" s="89"/>
      <c r="AD131" s="89"/>
      <c r="AE131" s="89"/>
      <c r="AF131" s="89"/>
      <c r="AG131" s="89"/>
      <c r="AH131" s="89"/>
      <c r="AI131" s="89"/>
      <c r="AJ131" s="89"/>
      <c r="AK131" s="89"/>
      <c r="AL131" s="89"/>
      <c r="AM131" s="89"/>
      <c r="AN131" s="89"/>
      <c r="AO131" s="89"/>
      <c r="AP131" s="89"/>
      <c r="AQ131" s="170"/>
      <c r="AR131" s="170"/>
      <c r="AS131" s="170"/>
      <c r="AT131" s="170"/>
      <c r="AU131" s="170"/>
      <c r="AV131" s="170"/>
      <c r="AW131" s="170"/>
      <c r="AX131" s="170"/>
      <c r="AY131" s="184"/>
    </row>
    <row r="132" spans="1:51" s="79" customFormat="1" x14ac:dyDescent="0.25">
      <c r="A132" s="81"/>
      <c r="B132" s="81"/>
      <c r="C132" s="81"/>
      <c r="D132" s="172"/>
      <c r="E132" s="172"/>
      <c r="F132" s="173"/>
      <c r="G132" s="172"/>
      <c r="H132" s="172"/>
      <c r="I132" s="172"/>
      <c r="J132" s="89"/>
      <c r="K132" s="89"/>
      <c r="L132" s="89"/>
      <c r="M132" s="89"/>
      <c r="N132" s="89"/>
      <c r="O132" s="89"/>
      <c r="P132" s="89"/>
      <c r="Q132" s="89"/>
      <c r="R132" s="89"/>
      <c r="S132" s="89"/>
      <c r="T132" s="89"/>
      <c r="U132" s="89"/>
      <c r="V132" s="89"/>
      <c r="W132" s="89"/>
      <c r="X132" s="89"/>
      <c r="Y132" s="89"/>
      <c r="Z132" s="89"/>
      <c r="AA132" s="89"/>
      <c r="AB132" s="89"/>
      <c r="AC132" s="89"/>
      <c r="AD132" s="89"/>
      <c r="AE132" s="89"/>
      <c r="AF132" s="89"/>
      <c r="AG132" s="89"/>
      <c r="AH132" s="89"/>
      <c r="AI132" s="89"/>
      <c r="AJ132" s="89"/>
      <c r="AK132" s="89"/>
      <c r="AL132" s="89"/>
      <c r="AM132" s="89"/>
      <c r="AN132" s="89"/>
      <c r="AO132" s="89"/>
      <c r="AP132" s="89"/>
      <c r="AQ132" s="170"/>
      <c r="AR132" s="170"/>
      <c r="AS132" s="170"/>
      <c r="AT132" s="170"/>
      <c r="AU132" s="170"/>
      <c r="AV132" s="170"/>
      <c r="AW132" s="170"/>
      <c r="AX132" s="170"/>
      <c r="AY132" s="184"/>
    </row>
    <row r="133" spans="1:51" s="79" customFormat="1" ht="13" x14ac:dyDescent="0.3">
      <c r="A133" s="174"/>
      <c r="B133" s="174"/>
      <c r="C133" s="174"/>
      <c r="D133" s="172"/>
      <c r="E133" s="172"/>
      <c r="F133" s="173"/>
      <c r="G133" s="175"/>
      <c r="H133" s="175"/>
      <c r="I133" s="175"/>
      <c r="J133" s="187"/>
      <c r="K133" s="187"/>
      <c r="L133" s="187"/>
      <c r="M133" s="187"/>
      <c r="N133" s="187"/>
      <c r="O133" s="187"/>
      <c r="P133" s="187"/>
      <c r="Q133" s="187"/>
      <c r="R133" s="187"/>
      <c r="S133" s="187"/>
      <c r="T133" s="187"/>
      <c r="U133" s="187"/>
      <c r="V133" s="89"/>
      <c r="W133" s="187"/>
      <c r="X133" s="187"/>
      <c r="Y133" s="187"/>
      <c r="Z133" s="187"/>
      <c r="AA133" s="187"/>
      <c r="AB133" s="187"/>
      <c r="AC133" s="187"/>
      <c r="AD133" s="187"/>
      <c r="AE133" s="187"/>
      <c r="AF133" s="187"/>
      <c r="AG133" s="187"/>
      <c r="AH133" s="187"/>
      <c r="AI133" s="89"/>
      <c r="AJ133" s="187"/>
      <c r="AK133" s="187"/>
      <c r="AL133" s="187"/>
      <c r="AM133" s="187"/>
      <c r="AN133" s="187"/>
      <c r="AO133" s="187"/>
      <c r="AP133" s="187"/>
      <c r="AQ133" s="90"/>
      <c r="AR133" s="90"/>
      <c r="AS133" s="90"/>
      <c r="AT133" s="90"/>
      <c r="AU133" s="90"/>
      <c r="AV133" s="90"/>
      <c r="AW133" s="90"/>
      <c r="AX133" s="90"/>
      <c r="AY133" s="183"/>
    </row>
    <row r="134" spans="1:51" s="79" customFormat="1" ht="13" x14ac:dyDescent="0.3">
      <c r="A134" s="81"/>
      <c r="B134" s="81"/>
      <c r="C134" s="81"/>
      <c r="D134" s="172"/>
      <c r="E134" s="172"/>
      <c r="F134" s="173"/>
      <c r="G134" s="172"/>
      <c r="H134" s="172"/>
      <c r="I134" s="172"/>
      <c r="J134" s="89"/>
      <c r="K134" s="89"/>
      <c r="L134" s="89"/>
      <c r="M134" s="89"/>
      <c r="N134" s="89"/>
      <c r="O134" s="89"/>
      <c r="P134" s="89"/>
      <c r="Q134" s="89"/>
      <c r="R134" s="89"/>
      <c r="S134" s="89"/>
      <c r="T134" s="89"/>
      <c r="U134" s="89"/>
      <c r="V134" s="187"/>
      <c r="W134" s="89"/>
      <c r="X134" s="89"/>
      <c r="Y134" s="89"/>
      <c r="Z134" s="89"/>
      <c r="AA134" s="89"/>
      <c r="AB134" s="89"/>
      <c r="AC134" s="89"/>
      <c r="AD134" s="89"/>
      <c r="AE134" s="89"/>
      <c r="AF134" s="89"/>
      <c r="AG134" s="89"/>
      <c r="AH134" s="89"/>
      <c r="AI134" s="187"/>
      <c r="AJ134" s="89"/>
      <c r="AK134" s="89"/>
      <c r="AL134" s="89"/>
      <c r="AM134" s="89"/>
      <c r="AN134" s="89"/>
      <c r="AO134" s="89"/>
      <c r="AP134" s="89"/>
      <c r="AQ134" s="170"/>
      <c r="AR134" s="170"/>
      <c r="AS134" s="170"/>
      <c r="AT134" s="170"/>
      <c r="AU134" s="170"/>
      <c r="AV134" s="170"/>
      <c r="AW134" s="170"/>
      <c r="AX134" s="170"/>
      <c r="AY134" s="184"/>
    </row>
    <row r="135" spans="1:51" s="79" customFormat="1" x14ac:dyDescent="0.25">
      <c r="A135" s="81"/>
      <c r="B135" s="81"/>
      <c r="C135" s="81"/>
      <c r="D135" s="172"/>
      <c r="E135" s="172"/>
      <c r="F135" s="173"/>
      <c r="G135" s="172"/>
      <c r="H135" s="172"/>
      <c r="I135" s="172"/>
      <c r="J135" s="89"/>
      <c r="K135" s="89"/>
      <c r="L135" s="89"/>
      <c r="M135" s="89"/>
      <c r="N135" s="89"/>
      <c r="O135" s="89"/>
      <c r="P135" s="89"/>
      <c r="Q135" s="89"/>
      <c r="R135" s="89"/>
      <c r="S135" s="89"/>
      <c r="T135" s="89"/>
      <c r="U135" s="89"/>
      <c r="V135" s="89"/>
      <c r="W135" s="89"/>
      <c r="X135" s="89"/>
      <c r="Y135" s="89"/>
      <c r="Z135" s="89"/>
      <c r="AA135" s="89"/>
      <c r="AB135" s="89"/>
      <c r="AC135" s="89"/>
      <c r="AD135" s="89"/>
      <c r="AE135" s="89"/>
      <c r="AF135" s="89"/>
      <c r="AG135" s="89"/>
      <c r="AH135" s="89"/>
      <c r="AI135" s="89"/>
      <c r="AJ135" s="89"/>
      <c r="AK135" s="89"/>
      <c r="AL135" s="89"/>
      <c r="AM135" s="89"/>
      <c r="AN135" s="89"/>
      <c r="AO135" s="89"/>
      <c r="AP135" s="89"/>
      <c r="AQ135" s="170"/>
      <c r="AR135" s="170"/>
      <c r="AS135" s="170"/>
      <c r="AT135" s="170"/>
      <c r="AU135" s="170"/>
      <c r="AV135" s="170"/>
      <c r="AW135" s="170"/>
      <c r="AX135" s="170"/>
      <c r="AY135" s="184"/>
    </row>
    <row r="136" spans="1:51" s="79" customFormat="1" x14ac:dyDescent="0.25">
      <c r="A136" s="81"/>
      <c r="B136" s="81"/>
      <c r="C136" s="81"/>
      <c r="D136" s="172"/>
      <c r="E136" s="172"/>
      <c r="F136" s="173"/>
      <c r="G136" s="172"/>
      <c r="H136" s="172"/>
      <c r="I136" s="172"/>
      <c r="J136" s="89"/>
      <c r="K136" s="89"/>
      <c r="L136" s="89"/>
      <c r="M136" s="89"/>
      <c r="N136" s="89"/>
      <c r="O136" s="89"/>
      <c r="P136" s="89"/>
      <c r="Q136" s="89"/>
      <c r="R136" s="89"/>
      <c r="S136" s="89"/>
      <c r="T136" s="89"/>
      <c r="U136" s="89"/>
      <c r="V136" s="89"/>
      <c r="W136" s="89"/>
      <c r="X136" s="89"/>
      <c r="Y136" s="89"/>
      <c r="Z136" s="89"/>
      <c r="AA136" s="89"/>
      <c r="AB136" s="89"/>
      <c r="AC136" s="89"/>
      <c r="AD136" s="89"/>
      <c r="AE136" s="89"/>
      <c r="AF136" s="89"/>
      <c r="AG136" s="89"/>
      <c r="AH136" s="89"/>
      <c r="AI136" s="89"/>
      <c r="AJ136" s="89"/>
      <c r="AK136" s="89"/>
      <c r="AL136" s="89"/>
      <c r="AM136" s="89"/>
      <c r="AN136" s="89"/>
      <c r="AO136" s="89"/>
      <c r="AP136" s="89"/>
      <c r="AQ136" s="170"/>
      <c r="AR136" s="170"/>
      <c r="AS136" s="170"/>
      <c r="AT136" s="170"/>
      <c r="AU136" s="170"/>
      <c r="AV136" s="170"/>
      <c r="AW136" s="170"/>
      <c r="AX136" s="170"/>
      <c r="AY136" s="184"/>
    </row>
    <row r="137" spans="1:51" s="79" customFormat="1" x14ac:dyDescent="0.25">
      <c r="A137" s="81"/>
      <c r="B137" s="81"/>
      <c r="C137" s="81"/>
      <c r="D137" s="172"/>
      <c r="E137" s="172"/>
      <c r="F137" s="173"/>
      <c r="G137" s="172"/>
      <c r="H137" s="172"/>
      <c r="I137" s="172"/>
      <c r="J137" s="89"/>
      <c r="K137" s="89"/>
      <c r="L137" s="89"/>
      <c r="M137" s="89"/>
      <c r="N137" s="89"/>
      <c r="O137" s="89"/>
      <c r="P137" s="89"/>
      <c r="Q137" s="89"/>
      <c r="R137" s="89"/>
      <c r="S137" s="89"/>
      <c r="T137" s="89"/>
      <c r="U137" s="89"/>
      <c r="V137" s="89"/>
      <c r="W137" s="89"/>
      <c r="X137" s="89"/>
      <c r="Y137" s="89"/>
      <c r="Z137" s="89"/>
      <c r="AA137" s="89"/>
      <c r="AB137" s="89"/>
      <c r="AC137" s="89"/>
      <c r="AD137" s="89"/>
      <c r="AE137" s="89"/>
      <c r="AF137" s="89"/>
      <c r="AG137" s="89"/>
      <c r="AH137" s="89"/>
      <c r="AI137" s="89"/>
      <c r="AJ137" s="89"/>
      <c r="AK137" s="89"/>
      <c r="AL137" s="89"/>
      <c r="AM137" s="89"/>
      <c r="AN137" s="89"/>
      <c r="AO137" s="89"/>
      <c r="AP137" s="89"/>
      <c r="AQ137" s="170"/>
      <c r="AR137" s="170"/>
      <c r="AS137" s="170"/>
      <c r="AT137" s="170"/>
      <c r="AU137" s="170"/>
      <c r="AV137" s="170"/>
      <c r="AW137" s="170"/>
      <c r="AX137" s="170"/>
      <c r="AY137" s="184"/>
    </row>
    <row r="138" spans="1:51" s="79" customFormat="1" x14ac:dyDescent="0.25">
      <c r="A138" s="81"/>
      <c r="B138" s="81"/>
      <c r="C138" s="81"/>
      <c r="D138" s="172"/>
      <c r="E138" s="172"/>
      <c r="F138" s="173"/>
      <c r="G138" s="172"/>
      <c r="H138" s="172"/>
      <c r="I138" s="172"/>
      <c r="J138" s="89"/>
      <c r="K138" s="89"/>
      <c r="L138" s="89"/>
      <c r="M138" s="89"/>
      <c r="N138" s="89"/>
      <c r="O138" s="89"/>
      <c r="P138" s="89"/>
      <c r="Q138" s="89"/>
      <c r="R138" s="89"/>
      <c r="S138" s="89"/>
      <c r="T138" s="89"/>
      <c r="U138" s="89"/>
      <c r="V138" s="89"/>
      <c r="W138" s="89"/>
      <c r="X138" s="89"/>
      <c r="Y138" s="89"/>
      <c r="Z138" s="89"/>
      <c r="AA138" s="89"/>
      <c r="AB138" s="89"/>
      <c r="AC138" s="89"/>
      <c r="AD138" s="89"/>
      <c r="AE138" s="89"/>
      <c r="AF138" s="89"/>
      <c r="AG138" s="89"/>
      <c r="AH138" s="89"/>
      <c r="AI138" s="89"/>
      <c r="AJ138" s="89"/>
      <c r="AK138" s="89"/>
      <c r="AL138" s="89"/>
      <c r="AM138" s="89"/>
      <c r="AN138" s="89"/>
      <c r="AO138" s="89"/>
      <c r="AP138" s="89"/>
      <c r="AQ138" s="170"/>
      <c r="AR138" s="170"/>
      <c r="AS138" s="170"/>
      <c r="AT138" s="170"/>
      <c r="AU138" s="170"/>
      <c r="AV138" s="170"/>
      <c r="AW138" s="170"/>
      <c r="AX138" s="170"/>
      <c r="AY138" s="184"/>
    </row>
    <row r="139" spans="1:51" s="79" customFormat="1" x14ac:dyDescent="0.25">
      <c r="A139" s="81"/>
      <c r="B139" s="81"/>
      <c r="C139" s="81"/>
      <c r="D139" s="172"/>
      <c r="E139" s="172"/>
      <c r="F139" s="173"/>
      <c r="G139" s="172"/>
      <c r="H139" s="172"/>
      <c r="I139" s="172"/>
      <c r="J139" s="89"/>
      <c r="K139" s="89"/>
      <c r="L139" s="89"/>
      <c r="M139" s="89"/>
      <c r="N139" s="89"/>
      <c r="O139" s="89"/>
      <c r="P139" s="89"/>
      <c r="Q139" s="89"/>
      <c r="R139" s="89"/>
      <c r="S139" s="89"/>
      <c r="T139" s="89"/>
      <c r="U139" s="89"/>
      <c r="V139" s="89"/>
      <c r="W139" s="89"/>
      <c r="X139" s="89"/>
      <c r="Y139" s="89"/>
      <c r="Z139" s="89"/>
      <c r="AA139" s="89"/>
      <c r="AB139" s="89"/>
      <c r="AC139" s="89"/>
      <c r="AD139" s="89"/>
      <c r="AE139" s="89"/>
      <c r="AF139" s="89"/>
      <c r="AG139" s="89"/>
      <c r="AH139" s="89"/>
      <c r="AI139" s="89"/>
      <c r="AJ139" s="89"/>
      <c r="AK139" s="89"/>
      <c r="AL139" s="89"/>
      <c r="AM139" s="89"/>
      <c r="AN139" s="89"/>
      <c r="AO139" s="89"/>
      <c r="AP139" s="89"/>
      <c r="AQ139" s="170"/>
      <c r="AR139" s="170"/>
      <c r="AS139" s="170"/>
      <c r="AT139" s="170"/>
      <c r="AU139" s="170"/>
      <c r="AV139" s="170"/>
      <c r="AW139" s="170"/>
      <c r="AX139" s="170"/>
      <c r="AY139" s="184"/>
    </row>
    <row r="140" spans="1:51" s="79" customFormat="1" x14ac:dyDescent="0.25">
      <c r="A140" s="81"/>
      <c r="B140" s="81"/>
      <c r="C140" s="81"/>
      <c r="D140" s="172"/>
      <c r="E140" s="172"/>
      <c r="F140" s="173"/>
      <c r="G140" s="172"/>
      <c r="H140" s="172"/>
      <c r="I140" s="172"/>
      <c r="J140" s="89"/>
      <c r="K140" s="89"/>
      <c r="L140" s="89"/>
      <c r="M140" s="89"/>
      <c r="N140" s="89"/>
      <c r="O140" s="89"/>
      <c r="P140" s="89"/>
      <c r="Q140" s="89"/>
      <c r="R140" s="89"/>
      <c r="S140" s="89"/>
      <c r="T140" s="89"/>
      <c r="U140" s="89"/>
      <c r="V140" s="89"/>
      <c r="W140" s="89"/>
      <c r="X140" s="89"/>
      <c r="Y140" s="89"/>
      <c r="Z140" s="89"/>
      <c r="AA140" s="89"/>
      <c r="AB140" s="89"/>
      <c r="AC140" s="89"/>
      <c r="AD140" s="89"/>
      <c r="AE140" s="89"/>
      <c r="AF140" s="89"/>
      <c r="AG140" s="89"/>
      <c r="AH140" s="89"/>
      <c r="AI140" s="89"/>
      <c r="AJ140" s="89"/>
      <c r="AK140" s="89"/>
      <c r="AL140" s="89"/>
      <c r="AM140" s="89"/>
      <c r="AN140" s="89"/>
      <c r="AO140" s="89"/>
      <c r="AP140" s="89"/>
      <c r="AQ140" s="170"/>
      <c r="AR140" s="170"/>
      <c r="AS140" s="170"/>
      <c r="AT140" s="170"/>
      <c r="AU140" s="170"/>
      <c r="AV140" s="170"/>
      <c r="AW140" s="170"/>
      <c r="AX140" s="170"/>
      <c r="AY140" s="184"/>
    </row>
    <row r="141" spans="1:51" s="79" customFormat="1" x14ac:dyDescent="0.25">
      <c r="A141" s="81"/>
      <c r="B141" s="81"/>
      <c r="C141" s="81"/>
      <c r="D141" s="172"/>
      <c r="E141" s="172"/>
      <c r="F141" s="173"/>
      <c r="G141" s="172"/>
      <c r="H141" s="172"/>
      <c r="I141" s="172"/>
      <c r="J141" s="89"/>
      <c r="K141" s="89"/>
      <c r="L141" s="89"/>
      <c r="M141" s="89"/>
      <c r="N141" s="89"/>
      <c r="O141" s="89"/>
      <c r="P141" s="89"/>
      <c r="Q141" s="89"/>
      <c r="R141" s="89"/>
      <c r="S141" s="89"/>
      <c r="T141" s="89"/>
      <c r="U141" s="89"/>
      <c r="V141" s="89"/>
      <c r="W141" s="89"/>
      <c r="X141" s="89"/>
      <c r="Y141" s="89"/>
      <c r="Z141" s="89"/>
      <c r="AA141" s="89"/>
      <c r="AB141" s="89"/>
      <c r="AC141" s="89"/>
      <c r="AD141" s="89"/>
      <c r="AE141" s="89"/>
      <c r="AF141" s="89"/>
      <c r="AG141" s="89"/>
      <c r="AH141" s="89"/>
      <c r="AI141" s="89"/>
      <c r="AJ141" s="89"/>
      <c r="AK141" s="89"/>
      <c r="AL141" s="89"/>
      <c r="AM141" s="89"/>
      <c r="AN141" s="89"/>
      <c r="AO141" s="89"/>
      <c r="AP141" s="89"/>
      <c r="AQ141" s="170"/>
      <c r="AR141" s="170"/>
      <c r="AS141" s="170"/>
      <c r="AT141" s="170"/>
      <c r="AU141" s="170"/>
      <c r="AV141" s="170"/>
      <c r="AW141" s="170"/>
      <c r="AX141" s="170"/>
      <c r="AY141" s="184"/>
    </row>
    <row r="142" spans="1:51" s="79" customFormat="1" x14ac:dyDescent="0.25">
      <c r="A142" s="81"/>
      <c r="B142" s="81"/>
      <c r="C142" s="81"/>
      <c r="D142" s="172"/>
      <c r="E142" s="172"/>
      <c r="F142" s="173"/>
      <c r="G142" s="172"/>
      <c r="H142" s="172"/>
      <c r="I142" s="172"/>
      <c r="J142" s="89"/>
      <c r="K142" s="89"/>
      <c r="L142" s="89"/>
      <c r="M142" s="89"/>
      <c r="N142" s="89"/>
      <c r="O142" s="89"/>
      <c r="P142" s="89"/>
      <c r="Q142" s="89"/>
      <c r="R142" s="89"/>
      <c r="S142" s="89"/>
      <c r="T142" s="89"/>
      <c r="U142" s="89"/>
      <c r="V142" s="89"/>
      <c r="W142" s="89"/>
      <c r="X142" s="89"/>
      <c r="Y142" s="89"/>
      <c r="Z142" s="89"/>
      <c r="AA142" s="89"/>
      <c r="AB142" s="89"/>
      <c r="AC142" s="89"/>
      <c r="AD142" s="89"/>
      <c r="AE142" s="89"/>
      <c r="AF142" s="89"/>
      <c r="AG142" s="89"/>
      <c r="AH142" s="89"/>
      <c r="AI142" s="89"/>
      <c r="AJ142" s="89"/>
      <c r="AK142" s="89"/>
      <c r="AL142" s="89"/>
      <c r="AM142" s="89"/>
      <c r="AN142" s="89"/>
      <c r="AO142" s="89"/>
      <c r="AP142" s="89"/>
      <c r="AQ142" s="170"/>
      <c r="AR142" s="170"/>
      <c r="AS142" s="170"/>
      <c r="AT142" s="170"/>
      <c r="AU142" s="170"/>
      <c r="AV142" s="170"/>
      <c r="AW142" s="170"/>
      <c r="AX142" s="170"/>
      <c r="AY142" s="184"/>
    </row>
    <row r="143" spans="1:51" s="79" customFormat="1" x14ac:dyDescent="0.25">
      <c r="A143" s="81"/>
      <c r="B143" s="81"/>
      <c r="C143" s="81"/>
      <c r="D143" s="172"/>
      <c r="E143" s="172"/>
      <c r="F143" s="173"/>
      <c r="G143" s="172"/>
      <c r="H143" s="172"/>
      <c r="I143" s="172"/>
      <c r="J143" s="89"/>
      <c r="K143" s="89"/>
      <c r="L143" s="89"/>
      <c r="M143" s="89"/>
      <c r="N143" s="89"/>
      <c r="O143" s="89"/>
      <c r="P143" s="89"/>
      <c r="Q143" s="89"/>
      <c r="R143" s="89"/>
      <c r="S143" s="89"/>
      <c r="T143" s="89"/>
      <c r="U143" s="89"/>
      <c r="V143" s="89"/>
      <c r="W143" s="89"/>
      <c r="X143" s="89"/>
      <c r="Y143" s="89"/>
      <c r="Z143" s="89"/>
      <c r="AA143" s="89"/>
      <c r="AB143" s="89"/>
      <c r="AC143" s="89"/>
      <c r="AD143" s="89"/>
      <c r="AE143" s="89"/>
      <c r="AF143" s="89"/>
      <c r="AG143" s="89"/>
      <c r="AH143" s="89"/>
      <c r="AI143" s="89"/>
      <c r="AJ143" s="89"/>
      <c r="AK143" s="89"/>
      <c r="AL143" s="89"/>
      <c r="AM143" s="89"/>
      <c r="AN143" s="89"/>
      <c r="AO143" s="89"/>
      <c r="AP143" s="89"/>
      <c r="AQ143" s="170"/>
      <c r="AR143" s="170"/>
      <c r="AS143" s="170"/>
      <c r="AT143" s="170"/>
      <c r="AU143" s="170"/>
      <c r="AV143" s="170"/>
      <c r="AW143" s="170"/>
      <c r="AX143" s="170"/>
      <c r="AY143" s="184"/>
    </row>
    <row r="144" spans="1:51" s="79" customFormat="1" x14ac:dyDescent="0.25">
      <c r="A144" s="81"/>
      <c r="B144" s="81"/>
      <c r="C144" s="81"/>
      <c r="D144" s="172"/>
      <c r="E144" s="172"/>
      <c r="F144" s="173"/>
      <c r="G144" s="172"/>
      <c r="H144" s="172"/>
      <c r="I144" s="172"/>
      <c r="J144" s="89"/>
      <c r="K144" s="89"/>
      <c r="L144" s="89"/>
      <c r="M144" s="89"/>
      <c r="N144" s="89"/>
      <c r="O144" s="89"/>
      <c r="P144" s="89"/>
      <c r="Q144" s="89"/>
      <c r="R144" s="89"/>
      <c r="S144" s="89"/>
      <c r="T144" s="89"/>
      <c r="U144" s="89"/>
      <c r="V144" s="89"/>
      <c r="W144" s="89"/>
      <c r="X144" s="89"/>
      <c r="Y144" s="89"/>
      <c r="Z144" s="89"/>
      <c r="AA144" s="89"/>
      <c r="AB144" s="89"/>
      <c r="AC144" s="89"/>
      <c r="AD144" s="89"/>
      <c r="AE144" s="89"/>
      <c r="AF144" s="89"/>
      <c r="AG144" s="89"/>
      <c r="AH144" s="89"/>
      <c r="AI144" s="89"/>
      <c r="AJ144" s="89"/>
      <c r="AK144" s="89"/>
      <c r="AL144" s="89"/>
      <c r="AM144" s="89"/>
      <c r="AN144" s="89"/>
      <c r="AO144" s="89"/>
      <c r="AP144" s="89"/>
      <c r="AQ144" s="170"/>
      <c r="AR144" s="170"/>
      <c r="AS144" s="170"/>
      <c r="AT144" s="170"/>
      <c r="AU144" s="170"/>
      <c r="AV144" s="170"/>
      <c r="AW144" s="170"/>
      <c r="AX144" s="170"/>
      <c r="AY144" s="184"/>
    </row>
    <row r="145" spans="1:51" s="79" customFormat="1" x14ac:dyDescent="0.25">
      <c r="A145" s="81"/>
      <c r="B145" s="81"/>
      <c r="C145" s="81"/>
      <c r="D145" s="172"/>
      <c r="E145" s="172"/>
      <c r="F145" s="173"/>
      <c r="G145" s="172"/>
      <c r="H145" s="172"/>
      <c r="I145" s="172"/>
      <c r="J145" s="89"/>
      <c r="K145" s="89"/>
      <c r="L145" s="89"/>
      <c r="M145" s="89"/>
      <c r="N145" s="89"/>
      <c r="O145" s="89"/>
      <c r="P145" s="89"/>
      <c r="Q145" s="89"/>
      <c r="R145" s="89"/>
      <c r="S145" s="89"/>
      <c r="T145" s="89"/>
      <c r="U145" s="89"/>
      <c r="V145" s="89"/>
      <c r="W145" s="89"/>
      <c r="X145" s="89"/>
      <c r="Y145" s="89"/>
      <c r="Z145" s="89"/>
      <c r="AA145" s="89"/>
      <c r="AB145" s="89"/>
      <c r="AC145" s="89"/>
      <c r="AD145" s="89"/>
      <c r="AE145" s="89"/>
      <c r="AF145" s="89"/>
      <c r="AG145" s="89"/>
      <c r="AH145" s="89"/>
      <c r="AI145" s="89"/>
      <c r="AJ145" s="89"/>
      <c r="AK145" s="89"/>
      <c r="AL145" s="89"/>
      <c r="AM145" s="89"/>
      <c r="AN145" s="89"/>
      <c r="AO145" s="89"/>
      <c r="AP145" s="89"/>
      <c r="AQ145" s="170"/>
      <c r="AR145" s="170"/>
      <c r="AS145" s="170"/>
      <c r="AT145" s="170"/>
      <c r="AU145" s="170"/>
      <c r="AV145" s="170"/>
      <c r="AW145" s="170"/>
      <c r="AX145" s="170"/>
      <c r="AY145" s="184"/>
    </row>
    <row r="146" spans="1:51" s="79" customFormat="1" x14ac:dyDescent="0.25">
      <c r="A146" s="81"/>
      <c r="B146" s="81"/>
      <c r="C146" s="81"/>
      <c r="D146" s="172"/>
      <c r="E146" s="172"/>
      <c r="F146" s="173"/>
      <c r="G146" s="172"/>
      <c r="H146" s="172"/>
      <c r="I146" s="172"/>
      <c r="J146" s="89"/>
      <c r="K146" s="89"/>
      <c r="L146" s="89"/>
      <c r="M146" s="89"/>
      <c r="N146" s="89"/>
      <c r="O146" s="89"/>
      <c r="P146" s="89"/>
      <c r="Q146" s="89"/>
      <c r="R146" s="89"/>
      <c r="S146" s="89"/>
      <c r="T146" s="89"/>
      <c r="U146" s="89"/>
      <c r="V146" s="89"/>
      <c r="W146" s="89"/>
      <c r="X146" s="89"/>
      <c r="Y146" s="89"/>
      <c r="Z146" s="89"/>
      <c r="AA146" s="89"/>
      <c r="AB146" s="89"/>
      <c r="AC146" s="89"/>
      <c r="AD146" s="89"/>
      <c r="AE146" s="89"/>
      <c r="AF146" s="89"/>
      <c r="AG146" s="89"/>
      <c r="AH146" s="89"/>
      <c r="AI146" s="89"/>
      <c r="AJ146" s="89"/>
      <c r="AK146" s="89"/>
      <c r="AL146" s="89"/>
      <c r="AM146" s="89"/>
      <c r="AN146" s="89"/>
      <c r="AO146" s="89"/>
      <c r="AP146" s="89"/>
      <c r="AQ146" s="170"/>
      <c r="AR146" s="170"/>
      <c r="AS146" s="170"/>
      <c r="AT146" s="170"/>
      <c r="AU146" s="170"/>
      <c r="AV146" s="170"/>
      <c r="AW146" s="170"/>
      <c r="AX146" s="170"/>
      <c r="AY146" s="184"/>
    </row>
    <row r="147" spans="1:51" s="79" customFormat="1" x14ac:dyDescent="0.25">
      <c r="A147" s="81"/>
      <c r="B147" s="81"/>
      <c r="C147" s="81"/>
      <c r="D147" s="172"/>
      <c r="E147" s="172"/>
      <c r="F147" s="173"/>
      <c r="G147" s="172"/>
      <c r="H147" s="172"/>
      <c r="I147" s="172"/>
      <c r="J147" s="89"/>
      <c r="K147" s="89"/>
      <c r="L147" s="89"/>
      <c r="M147" s="89"/>
      <c r="N147" s="89"/>
      <c r="O147" s="89"/>
      <c r="P147" s="89"/>
      <c r="Q147" s="89"/>
      <c r="R147" s="89"/>
      <c r="S147" s="89"/>
      <c r="T147" s="89"/>
      <c r="U147" s="89"/>
      <c r="V147" s="89"/>
      <c r="W147" s="89"/>
      <c r="X147" s="89"/>
      <c r="Y147" s="89"/>
      <c r="Z147" s="89"/>
      <c r="AA147" s="89"/>
      <c r="AB147" s="89"/>
      <c r="AC147" s="89"/>
      <c r="AD147" s="89"/>
      <c r="AE147" s="89"/>
      <c r="AF147" s="89"/>
      <c r="AG147" s="89"/>
      <c r="AH147" s="89"/>
      <c r="AI147" s="89"/>
      <c r="AJ147" s="89"/>
      <c r="AK147" s="89"/>
      <c r="AL147" s="89"/>
      <c r="AM147" s="89"/>
      <c r="AN147" s="89"/>
      <c r="AO147" s="89"/>
      <c r="AP147" s="89"/>
      <c r="AQ147" s="170"/>
      <c r="AR147" s="170"/>
      <c r="AS147" s="170"/>
      <c r="AT147" s="170"/>
      <c r="AU147" s="170"/>
      <c r="AV147" s="170"/>
      <c r="AW147" s="170"/>
      <c r="AX147" s="170"/>
      <c r="AY147" s="184"/>
    </row>
    <row r="148" spans="1:51" s="79" customFormat="1" x14ac:dyDescent="0.25">
      <c r="A148" s="81"/>
      <c r="B148" s="81"/>
      <c r="C148" s="81"/>
      <c r="D148" s="172"/>
      <c r="E148" s="172"/>
      <c r="F148" s="173"/>
      <c r="G148" s="172"/>
      <c r="H148" s="172"/>
      <c r="I148" s="172"/>
      <c r="J148" s="89"/>
      <c r="K148" s="89"/>
      <c r="L148" s="89"/>
      <c r="M148" s="89"/>
      <c r="N148" s="89"/>
      <c r="O148" s="89"/>
      <c r="P148" s="89"/>
      <c r="Q148" s="89"/>
      <c r="R148" s="89"/>
      <c r="S148" s="89"/>
      <c r="T148" s="89"/>
      <c r="U148" s="89"/>
      <c r="V148" s="89"/>
      <c r="W148" s="89"/>
      <c r="X148" s="89"/>
      <c r="Y148" s="89"/>
      <c r="Z148" s="89"/>
      <c r="AA148" s="89"/>
      <c r="AB148" s="89"/>
      <c r="AC148" s="89"/>
      <c r="AD148" s="89"/>
      <c r="AE148" s="89"/>
      <c r="AF148" s="89"/>
      <c r="AG148" s="89"/>
      <c r="AH148" s="89"/>
      <c r="AI148" s="89"/>
      <c r="AJ148" s="89"/>
      <c r="AK148" s="89"/>
      <c r="AL148" s="89"/>
      <c r="AM148" s="89"/>
      <c r="AN148" s="89"/>
      <c r="AO148" s="89"/>
      <c r="AP148" s="89"/>
      <c r="AQ148" s="170"/>
      <c r="AR148" s="170"/>
      <c r="AS148" s="170"/>
      <c r="AT148" s="170"/>
      <c r="AU148" s="170"/>
      <c r="AV148" s="170"/>
      <c r="AW148" s="170"/>
      <c r="AX148" s="170"/>
      <c r="AY148" s="184"/>
    </row>
    <row r="149" spans="1:51" s="79" customFormat="1" x14ac:dyDescent="0.25">
      <c r="A149" s="81"/>
      <c r="B149" s="81"/>
      <c r="C149" s="81"/>
      <c r="D149" s="172"/>
      <c r="E149" s="172"/>
      <c r="F149" s="173"/>
      <c r="G149" s="172"/>
      <c r="H149" s="172"/>
      <c r="I149" s="172"/>
      <c r="J149" s="89"/>
      <c r="K149" s="89"/>
      <c r="L149" s="89"/>
      <c r="M149" s="89"/>
      <c r="N149" s="89"/>
      <c r="O149" s="89"/>
      <c r="P149" s="89"/>
      <c r="Q149" s="89"/>
      <c r="R149" s="89"/>
      <c r="S149" s="89"/>
      <c r="T149" s="89"/>
      <c r="U149" s="89"/>
      <c r="V149" s="89"/>
      <c r="W149" s="89"/>
      <c r="X149" s="89"/>
      <c r="Y149" s="89"/>
      <c r="Z149" s="89"/>
      <c r="AA149" s="89"/>
      <c r="AB149" s="89"/>
      <c r="AC149" s="89"/>
      <c r="AD149" s="89"/>
      <c r="AE149" s="89"/>
      <c r="AF149" s="89"/>
      <c r="AG149" s="89"/>
      <c r="AH149" s="89"/>
      <c r="AI149" s="89"/>
      <c r="AJ149" s="89"/>
      <c r="AK149" s="89"/>
      <c r="AL149" s="89"/>
      <c r="AM149" s="89"/>
      <c r="AN149" s="89"/>
      <c r="AO149" s="89"/>
      <c r="AP149" s="89"/>
      <c r="AQ149" s="170"/>
      <c r="AR149" s="170"/>
      <c r="AS149" s="170"/>
      <c r="AT149" s="170"/>
      <c r="AU149" s="170"/>
      <c r="AV149" s="170"/>
      <c r="AW149" s="170"/>
      <c r="AX149" s="170"/>
      <c r="AY149" s="184"/>
    </row>
    <row r="150" spans="1:51" s="79" customFormat="1" x14ac:dyDescent="0.25">
      <c r="A150" s="81"/>
      <c r="B150" s="81"/>
      <c r="C150" s="81"/>
      <c r="D150" s="172"/>
      <c r="E150" s="172"/>
      <c r="F150" s="173"/>
      <c r="G150" s="172"/>
      <c r="H150" s="172"/>
      <c r="I150" s="172"/>
      <c r="J150" s="89"/>
      <c r="K150" s="89"/>
      <c r="L150" s="89"/>
      <c r="M150" s="89"/>
      <c r="N150" s="89"/>
      <c r="O150" s="89"/>
      <c r="P150" s="89"/>
      <c r="Q150" s="89"/>
      <c r="R150" s="89"/>
      <c r="S150" s="89"/>
      <c r="T150" s="89"/>
      <c r="U150" s="89"/>
      <c r="V150" s="89"/>
      <c r="W150" s="89"/>
      <c r="X150" s="89"/>
      <c r="Y150" s="89"/>
      <c r="Z150" s="89"/>
      <c r="AA150" s="89"/>
      <c r="AB150" s="89"/>
      <c r="AC150" s="89"/>
      <c r="AD150" s="89"/>
      <c r="AE150" s="89"/>
      <c r="AF150" s="89"/>
      <c r="AG150" s="89"/>
      <c r="AH150" s="89"/>
      <c r="AI150" s="89"/>
      <c r="AJ150" s="89"/>
      <c r="AK150" s="89"/>
      <c r="AL150" s="89"/>
      <c r="AM150" s="89"/>
      <c r="AN150" s="89"/>
      <c r="AO150" s="89"/>
      <c r="AP150" s="89"/>
      <c r="AQ150" s="170"/>
      <c r="AR150" s="170"/>
      <c r="AS150" s="170"/>
      <c r="AT150" s="170"/>
      <c r="AU150" s="170"/>
      <c r="AV150" s="170"/>
      <c r="AW150" s="170"/>
      <c r="AX150" s="170"/>
      <c r="AY150" s="184"/>
    </row>
    <row r="151" spans="1:51" s="79" customFormat="1" x14ac:dyDescent="0.25">
      <c r="A151" s="81"/>
      <c r="B151" s="81"/>
      <c r="C151" s="81"/>
      <c r="D151" s="81"/>
      <c r="E151" s="81"/>
      <c r="F151" s="81"/>
      <c r="G151" s="81"/>
      <c r="H151" s="81"/>
      <c r="I151" s="81"/>
      <c r="J151" s="95"/>
      <c r="K151" s="95"/>
      <c r="L151" s="95"/>
      <c r="M151" s="95"/>
      <c r="N151" s="95"/>
      <c r="O151" s="95"/>
      <c r="P151" s="95"/>
      <c r="Q151" s="95"/>
      <c r="R151" s="95"/>
      <c r="S151" s="95"/>
      <c r="T151" s="95"/>
      <c r="U151" s="95"/>
      <c r="V151" s="89"/>
      <c r="W151" s="95"/>
      <c r="X151" s="95"/>
      <c r="Y151" s="95"/>
      <c r="Z151" s="95"/>
      <c r="AA151" s="95"/>
      <c r="AB151" s="95"/>
      <c r="AC151" s="95"/>
      <c r="AD151" s="95"/>
      <c r="AE151" s="95"/>
      <c r="AF151" s="95"/>
      <c r="AG151" s="95"/>
      <c r="AH151" s="95"/>
      <c r="AI151" s="89"/>
      <c r="AJ151" s="95"/>
      <c r="AK151" s="95"/>
      <c r="AL151" s="95"/>
      <c r="AM151" s="95"/>
      <c r="AN151" s="95"/>
      <c r="AO151" s="95"/>
      <c r="AP151" s="95"/>
      <c r="AQ151" s="81"/>
      <c r="AR151" s="81"/>
      <c r="AS151" s="81"/>
      <c r="AT151" s="81"/>
      <c r="AU151" s="81"/>
      <c r="AV151" s="81"/>
      <c r="AW151" s="81"/>
      <c r="AX151" s="81"/>
      <c r="AY151" s="180"/>
    </row>
    <row r="152" spans="1:51" s="79" customFormat="1" ht="13" x14ac:dyDescent="0.3">
      <c r="A152" s="81"/>
      <c r="B152" s="81"/>
      <c r="C152" s="81"/>
      <c r="D152" s="174"/>
      <c r="E152" s="174"/>
      <c r="F152" s="174"/>
      <c r="G152" s="81"/>
      <c r="H152" s="81"/>
      <c r="I152" s="81"/>
      <c r="J152" s="187"/>
      <c r="K152" s="187"/>
      <c r="L152" s="187"/>
      <c r="M152" s="187"/>
      <c r="N152" s="187"/>
      <c r="O152" s="187"/>
      <c r="P152" s="187"/>
      <c r="Q152" s="187"/>
      <c r="R152" s="187"/>
      <c r="S152" s="187"/>
      <c r="T152" s="187"/>
      <c r="U152" s="187"/>
      <c r="V152" s="95"/>
      <c r="W152" s="187"/>
      <c r="X152" s="187"/>
      <c r="Y152" s="187"/>
      <c r="Z152" s="187"/>
      <c r="AA152" s="187"/>
      <c r="AB152" s="187"/>
      <c r="AC152" s="187"/>
      <c r="AD152" s="187"/>
      <c r="AE152" s="187"/>
      <c r="AF152" s="187"/>
      <c r="AG152" s="187"/>
      <c r="AH152" s="187"/>
      <c r="AI152" s="95"/>
      <c r="AJ152" s="187"/>
      <c r="AK152" s="187"/>
      <c r="AL152" s="187"/>
      <c r="AM152" s="187"/>
      <c r="AN152" s="187"/>
      <c r="AO152" s="187"/>
      <c r="AP152" s="187"/>
      <c r="AQ152" s="90"/>
      <c r="AR152" s="90"/>
      <c r="AS152" s="90"/>
      <c r="AT152" s="90"/>
      <c r="AU152" s="90"/>
      <c r="AV152" s="90"/>
      <c r="AW152" s="90"/>
      <c r="AX152" s="90"/>
      <c r="AY152" s="183"/>
    </row>
    <row r="153" spans="1:51" s="79" customFormat="1" ht="13" x14ac:dyDescent="0.3">
      <c r="A153" s="81"/>
      <c r="B153" s="81"/>
      <c r="C153" s="81"/>
      <c r="D153" s="81"/>
      <c r="E153" s="81"/>
      <c r="F153" s="81"/>
      <c r="G153" s="81"/>
      <c r="H153" s="81"/>
      <c r="I153" s="81"/>
      <c r="J153" s="95"/>
      <c r="K153" s="95"/>
      <c r="L153" s="95"/>
      <c r="M153" s="95"/>
      <c r="N153" s="95"/>
      <c r="O153" s="95"/>
      <c r="P153" s="95"/>
      <c r="Q153" s="95"/>
      <c r="R153" s="95"/>
      <c r="S153" s="95"/>
      <c r="T153" s="95"/>
      <c r="U153" s="95"/>
      <c r="V153" s="187"/>
      <c r="W153" s="95"/>
      <c r="X153" s="95"/>
      <c r="Y153" s="95"/>
      <c r="Z153" s="95"/>
      <c r="AA153" s="95"/>
      <c r="AB153" s="95"/>
      <c r="AC153" s="95"/>
      <c r="AD153" s="95"/>
      <c r="AE153" s="95"/>
      <c r="AF153" s="95"/>
      <c r="AG153" s="95"/>
      <c r="AH153" s="95"/>
      <c r="AI153" s="187"/>
      <c r="AJ153" s="95"/>
      <c r="AK153" s="95"/>
      <c r="AL153" s="95"/>
      <c r="AM153" s="95"/>
      <c r="AN153" s="95"/>
      <c r="AO153" s="95"/>
      <c r="AP153" s="95"/>
      <c r="AQ153" s="81"/>
      <c r="AR153" s="81"/>
      <c r="AS153" s="81"/>
      <c r="AT153" s="81"/>
      <c r="AU153" s="81"/>
      <c r="AV153" s="81"/>
      <c r="AW153" s="81"/>
      <c r="AX153" s="81"/>
      <c r="AY153" s="180"/>
    </row>
    <row r="154" spans="1:51" s="79" customFormat="1" x14ac:dyDescent="0.25">
      <c r="A154" s="81"/>
      <c r="B154" s="81"/>
      <c r="C154" s="81"/>
      <c r="D154" s="81"/>
      <c r="E154" s="81"/>
      <c r="F154" s="81"/>
      <c r="G154" s="81"/>
      <c r="H154" s="81"/>
      <c r="I154" s="81"/>
      <c r="J154" s="95"/>
      <c r="K154" s="95"/>
      <c r="L154" s="95"/>
      <c r="M154" s="95"/>
      <c r="N154" s="95"/>
      <c r="O154" s="95"/>
      <c r="P154" s="95"/>
      <c r="Q154" s="95"/>
      <c r="R154" s="95"/>
      <c r="S154" s="95"/>
      <c r="T154" s="95"/>
      <c r="U154" s="95"/>
      <c r="V154" s="95"/>
      <c r="W154" s="95"/>
      <c r="X154" s="95"/>
      <c r="Y154" s="95"/>
      <c r="Z154" s="95"/>
      <c r="AA154" s="95"/>
      <c r="AB154" s="95"/>
      <c r="AC154" s="95"/>
      <c r="AD154" s="95"/>
      <c r="AE154" s="95"/>
      <c r="AF154" s="95"/>
      <c r="AG154" s="95"/>
      <c r="AH154" s="95"/>
      <c r="AI154" s="95"/>
      <c r="AJ154" s="95"/>
      <c r="AK154" s="95"/>
      <c r="AL154" s="95"/>
      <c r="AM154" s="95"/>
      <c r="AN154" s="95"/>
      <c r="AO154" s="95"/>
      <c r="AP154" s="95"/>
      <c r="AQ154" s="81"/>
      <c r="AR154" s="81"/>
      <c r="AS154" s="81"/>
      <c r="AT154" s="81"/>
      <c r="AU154" s="81"/>
      <c r="AV154" s="81"/>
      <c r="AW154" s="81"/>
      <c r="AX154" s="81"/>
      <c r="AY154" s="180"/>
    </row>
    <row r="155" spans="1:51" s="79" customFormat="1" x14ac:dyDescent="0.25">
      <c r="A155" s="81"/>
      <c r="B155" s="81"/>
      <c r="C155" s="81"/>
      <c r="D155" s="81"/>
      <c r="E155" s="81"/>
      <c r="F155" s="81"/>
      <c r="G155" s="81"/>
      <c r="H155" s="81"/>
      <c r="I155" s="81"/>
      <c r="J155" s="95"/>
      <c r="K155" s="95"/>
      <c r="L155" s="95"/>
      <c r="M155" s="95"/>
      <c r="N155" s="95"/>
      <c r="O155" s="95"/>
      <c r="P155" s="95"/>
      <c r="Q155" s="95"/>
      <c r="R155" s="95"/>
      <c r="S155" s="95"/>
      <c r="T155" s="95"/>
      <c r="U155" s="95"/>
      <c r="V155" s="95"/>
      <c r="W155" s="95"/>
      <c r="X155" s="95"/>
      <c r="Y155" s="95"/>
      <c r="Z155" s="95"/>
      <c r="AA155" s="95"/>
      <c r="AB155" s="95"/>
      <c r="AC155" s="95"/>
      <c r="AD155" s="95"/>
      <c r="AE155" s="95"/>
      <c r="AF155" s="95"/>
      <c r="AG155" s="95"/>
      <c r="AH155" s="95"/>
      <c r="AI155" s="95"/>
      <c r="AJ155" s="95"/>
      <c r="AK155" s="95"/>
      <c r="AL155" s="95"/>
      <c r="AM155" s="95"/>
      <c r="AN155" s="95"/>
      <c r="AO155" s="95"/>
      <c r="AP155" s="95"/>
      <c r="AQ155" s="81"/>
      <c r="AR155" s="81"/>
      <c r="AS155" s="81"/>
      <c r="AT155" s="81"/>
      <c r="AU155" s="81"/>
      <c r="AV155" s="81"/>
      <c r="AW155" s="81"/>
      <c r="AX155" s="81"/>
      <c r="AY155" s="180"/>
    </row>
    <row r="156" spans="1:51" s="79" customFormat="1" x14ac:dyDescent="0.25">
      <c r="J156" s="94"/>
      <c r="K156" s="94"/>
      <c r="L156" s="94"/>
      <c r="M156" s="94"/>
      <c r="N156" s="94"/>
      <c r="O156" s="94"/>
      <c r="P156" s="94"/>
      <c r="Q156" s="94"/>
      <c r="R156" s="94"/>
      <c r="S156" s="94"/>
      <c r="T156" s="94"/>
      <c r="U156" s="94"/>
      <c r="V156" s="95"/>
      <c r="W156" s="94"/>
      <c r="X156" s="94"/>
      <c r="Y156" s="94"/>
      <c r="Z156" s="94"/>
      <c r="AA156" s="94"/>
      <c r="AB156" s="94"/>
      <c r="AC156" s="94"/>
      <c r="AD156" s="94"/>
      <c r="AE156" s="94"/>
      <c r="AF156" s="94"/>
      <c r="AG156" s="94"/>
      <c r="AH156" s="94"/>
      <c r="AI156" s="95"/>
      <c r="AJ156" s="94"/>
      <c r="AK156" s="94"/>
      <c r="AL156" s="94"/>
      <c r="AM156" s="94"/>
      <c r="AN156" s="94"/>
      <c r="AO156" s="94"/>
      <c r="AP156" s="94"/>
      <c r="AQ156" s="81"/>
      <c r="AR156" s="81"/>
      <c r="AS156" s="81"/>
      <c r="AT156" s="81"/>
      <c r="AU156" s="81"/>
      <c r="AV156" s="81"/>
      <c r="AW156" s="81"/>
      <c r="AX156" s="81"/>
      <c r="AY156" s="180"/>
    </row>
    <row r="157" spans="1:51" s="79" customFormat="1" x14ac:dyDescent="0.25">
      <c r="J157" s="188"/>
      <c r="K157" s="188"/>
      <c r="L157" s="188"/>
      <c r="M157" s="188"/>
      <c r="N157" s="188"/>
      <c r="O157" s="188"/>
      <c r="P157" s="188"/>
      <c r="Q157" s="188"/>
      <c r="R157" s="188"/>
      <c r="S157" s="188"/>
      <c r="T157" s="188"/>
      <c r="U157" s="188"/>
      <c r="V157" s="94"/>
      <c r="W157" s="188"/>
      <c r="X157" s="188"/>
      <c r="Y157" s="188"/>
      <c r="Z157" s="188"/>
      <c r="AA157" s="188"/>
      <c r="AB157" s="188"/>
      <c r="AC157" s="188"/>
      <c r="AD157" s="188"/>
      <c r="AE157" s="188"/>
      <c r="AF157" s="188"/>
      <c r="AG157" s="188"/>
      <c r="AH157" s="188"/>
      <c r="AI157" s="94"/>
      <c r="AJ157" s="188"/>
      <c r="AK157" s="188"/>
      <c r="AL157" s="188"/>
      <c r="AM157" s="188"/>
      <c r="AN157" s="188"/>
      <c r="AO157" s="188"/>
      <c r="AP157" s="188"/>
      <c r="AQ157" s="91"/>
      <c r="AR157" s="91"/>
      <c r="AS157" s="91"/>
      <c r="AT157" s="91"/>
      <c r="AU157" s="91"/>
      <c r="AV157" s="91"/>
      <c r="AW157" s="91"/>
      <c r="AX157" s="91"/>
      <c r="AY157" s="185"/>
    </row>
    <row r="158" spans="1:51" s="79" customFormat="1" x14ac:dyDescent="0.25">
      <c r="J158" s="94"/>
      <c r="K158" s="94"/>
      <c r="L158" s="94"/>
      <c r="M158" s="94"/>
      <c r="N158" s="94"/>
      <c r="O158" s="94"/>
      <c r="P158" s="94"/>
      <c r="Q158" s="94"/>
      <c r="R158" s="94"/>
      <c r="S158" s="94"/>
      <c r="T158" s="94"/>
      <c r="U158" s="94"/>
      <c r="V158" s="188"/>
      <c r="W158" s="94"/>
      <c r="X158" s="94"/>
      <c r="Y158" s="94"/>
      <c r="Z158" s="94"/>
      <c r="AA158" s="94"/>
      <c r="AB158" s="94"/>
      <c r="AC158" s="94"/>
      <c r="AD158" s="94"/>
      <c r="AE158" s="94"/>
      <c r="AF158" s="94"/>
      <c r="AG158" s="94"/>
      <c r="AH158" s="94"/>
      <c r="AI158" s="188"/>
      <c r="AJ158" s="94"/>
      <c r="AK158" s="94"/>
      <c r="AL158" s="94"/>
      <c r="AM158" s="94"/>
      <c r="AN158" s="94"/>
      <c r="AO158" s="94"/>
      <c r="AP158" s="94"/>
      <c r="AQ158" s="81"/>
      <c r="AR158" s="81"/>
      <c r="AS158" s="81"/>
      <c r="AT158" s="81"/>
      <c r="AU158" s="81"/>
      <c r="AV158" s="81"/>
      <c r="AW158" s="81"/>
      <c r="AX158" s="81"/>
      <c r="AY158" s="180"/>
    </row>
  </sheetData>
  <mergeCells count="10">
    <mergeCell ref="AJ3:AP3"/>
    <mergeCell ref="AJ4:AP4"/>
    <mergeCell ref="W3:AC3"/>
    <mergeCell ref="W4:AC4"/>
    <mergeCell ref="H72:P77"/>
    <mergeCell ref="H78:P79"/>
    <mergeCell ref="B3:D3"/>
    <mergeCell ref="B4:D4"/>
    <mergeCell ref="J3:P3"/>
    <mergeCell ref="J4:P4"/>
  </mergeCells>
  <hyperlinks>
    <hyperlink ref="A1" location="'Innehåll-Content'!A1" display="Tillbaka till innehåll - Back to content" xr:uid="{00000000-0004-0000-0800-000000000000}"/>
  </hyperlink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9217" r:id="rId4">
          <objectPr defaultSize="0" autoPict="0" r:id="rId5">
            <anchor moveWithCells="1" sizeWithCells="1">
              <from>
                <xdr:col>22</xdr:col>
                <xdr:colOff>146050</xdr:colOff>
                <xdr:row>60</xdr:row>
                <xdr:rowOff>285750</xdr:rowOff>
              </from>
              <to>
                <xdr:col>24</xdr:col>
                <xdr:colOff>12700</xdr:colOff>
                <xdr:row>60</xdr:row>
                <xdr:rowOff>533400</xdr:rowOff>
              </to>
            </anchor>
          </objectPr>
        </oleObject>
      </mc:Choice>
      <mc:Fallback>
        <oleObject progId="PBrush" shapeId="921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9</vt:i4>
      </vt:variant>
    </vt:vector>
  </HeadingPairs>
  <TitlesOfParts>
    <vt:vector size="9" baseType="lpstr">
      <vt:lpstr>Innehåll-Content</vt:lpstr>
      <vt:lpstr>1</vt:lpstr>
      <vt:lpstr>2</vt:lpstr>
      <vt:lpstr>3</vt:lpstr>
      <vt:lpstr>4</vt:lpstr>
      <vt:lpstr>5</vt:lpstr>
      <vt:lpstr>6</vt:lpstr>
      <vt:lpstr>7</vt:lpstr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Steinbach Nancy RM/MN-S</dc:creator>
  <cp:lastModifiedBy>Ehrling Axel ESA/MS/MEM-S</cp:lastModifiedBy>
  <dcterms:created xsi:type="dcterms:W3CDTF">2013-04-08T12:55:08Z</dcterms:created>
  <dcterms:modified xsi:type="dcterms:W3CDTF">2021-11-18T09:57:01Z</dcterms:modified>
</cp:coreProperties>
</file>