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7.xml" ContentType="application/vnd.openxmlformats-officedocument.drawing+xml"/>
  <Override PartName="/xl/charts/chart4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charts/chart4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11.xml" ContentType="application/vnd.openxmlformats-officedocument.drawingml.chartshapes+xml"/>
  <Override PartName="/xl/charts/chart4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embeddings/oleObject1.bin" ContentType="application/vnd.openxmlformats-officedocument.oleObject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P:\Prod\Webpub\mi1301\Utsläpp till luft\2022-11-24\Tabeller och figurer\"/>
    </mc:Choice>
  </mc:AlternateContent>
  <xr:revisionPtr revIDLastSave="0" documentId="13_ncr:1_{F74D6065-0DEE-4289-9F61-0643D0A14561}" xr6:coauthVersionLast="47" xr6:coauthVersionMax="47" xr10:uidLastSave="{00000000-0000-0000-0000-000000000000}"/>
  <bookViews>
    <workbookView xWindow="2640" yWindow="270" windowWidth="25815" windowHeight="14880" activeTab="7" xr2:uid="{00000000-000D-0000-FFFF-FFFF00000000}"/>
  </bookViews>
  <sheets>
    <sheet name="Innehåll-Content" sheetId="23" r:id="rId1"/>
    <sheet name="1" sheetId="22" r:id="rId2"/>
    <sheet name="2" sheetId="19" r:id="rId3"/>
    <sheet name="4" sheetId="24" r:id="rId4"/>
    <sheet name="3" sheetId="25" r:id="rId5"/>
    <sheet name="5" sheetId="15" r:id="rId6"/>
    <sheet name="6" sheetId="29" r:id="rId7"/>
    <sheet name="7" sheetId="30" r:id="rId8"/>
    <sheet name="8" sheetId="16" r:id="rId9"/>
  </sheets>
  <definedNames>
    <definedName name="_xlnm._FilterDatabase" localSheetId="2" hidden="1">'2'!$Q$8:$AD$298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99" i="25" l="1"/>
  <c r="AU299" i="19" l="1"/>
  <c r="AE299" i="19"/>
  <c r="AT44" i="30" l="1"/>
  <c r="AX56" i="16" l="1"/>
  <c r="AW52" i="16"/>
  <c r="AX50" i="16"/>
  <c r="AW47" i="16"/>
  <c r="AX44" i="16"/>
  <c r="AX41" i="16"/>
  <c r="AW39" i="16"/>
  <c r="AX34" i="16"/>
  <c r="AX32" i="16"/>
  <c r="AX28" i="16"/>
  <c r="AX26" i="16"/>
  <c r="AW23" i="16"/>
  <c r="AX20" i="16"/>
  <c r="AX16" i="16"/>
  <c r="AX14" i="16"/>
  <c r="AW57" i="16"/>
  <c r="AX57" i="16"/>
  <c r="AW58" i="16"/>
  <c r="AX58" i="16"/>
  <c r="AW59" i="16"/>
  <c r="AX59" i="16"/>
  <c r="AW51" i="16"/>
  <c r="AX51" i="16"/>
  <c r="AX52" i="16"/>
  <c r="AW53" i="16"/>
  <c r="AX53" i="16"/>
  <c r="AW45" i="16"/>
  <c r="AX45" i="16"/>
  <c r="AW46" i="16"/>
  <c r="AX46" i="16"/>
  <c r="AX47" i="16"/>
  <c r="AX39" i="16"/>
  <c r="AW40" i="16"/>
  <c r="AX40" i="16"/>
  <c r="AW41" i="16"/>
  <c r="AX38" i="16"/>
  <c r="AW33" i="16"/>
  <c r="AX33" i="16"/>
  <c r="AW34" i="16"/>
  <c r="AW35" i="16"/>
  <c r="AX35" i="16"/>
  <c r="AW27" i="16"/>
  <c r="AX27" i="16"/>
  <c r="AW28" i="16"/>
  <c r="AW29" i="16"/>
  <c r="AX29" i="16"/>
  <c r="AX10" i="16"/>
  <c r="AX8" i="16"/>
  <c r="AW21" i="16"/>
  <c r="AX21" i="16"/>
  <c r="AW22" i="16"/>
  <c r="AX22" i="16"/>
  <c r="AX23" i="16"/>
  <c r="AX15" i="16"/>
  <c r="AX17" i="16"/>
  <c r="AX11" i="16"/>
  <c r="AX9" i="16"/>
  <c r="AG299" i="25" l="1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H36" i="25"/>
  <c r="AH37" i="25"/>
  <c r="AH38" i="25"/>
  <c r="AH39" i="25"/>
  <c r="AH40" i="25"/>
  <c r="AH41" i="25"/>
  <c r="AH42" i="25"/>
  <c r="AH43" i="25"/>
  <c r="AH44" i="25"/>
  <c r="AH45" i="25"/>
  <c r="AH46" i="25"/>
  <c r="AH47" i="25"/>
  <c r="AH48" i="25"/>
  <c r="AH49" i="25"/>
  <c r="AH50" i="25"/>
  <c r="AH51" i="25"/>
  <c r="AH52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H70" i="25"/>
  <c r="AH71" i="25"/>
  <c r="AH72" i="25"/>
  <c r="AH73" i="25"/>
  <c r="AH74" i="25"/>
  <c r="AH75" i="25"/>
  <c r="AH76" i="25"/>
  <c r="AH77" i="25"/>
  <c r="AH78" i="25"/>
  <c r="AH79" i="25"/>
  <c r="AH80" i="25"/>
  <c r="AH81" i="25"/>
  <c r="AH82" i="25"/>
  <c r="AH83" i="25"/>
  <c r="AH84" i="25"/>
  <c r="AH85" i="25"/>
  <c r="AH86" i="25"/>
  <c r="AH87" i="25"/>
  <c r="AH88" i="25"/>
  <c r="AH89" i="25"/>
  <c r="AH90" i="25"/>
  <c r="AH91" i="25"/>
  <c r="AH92" i="25"/>
  <c r="AH93" i="25"/>
  <c r="AH94" i="25"/>
  <c r="AH95" i="25"/>
  <c r="AH96" i="25"/>
  <c r="AH97" i="25"/>
  <c r="AH98" i="25"/>
  <c r="AH99" i="25"/>
  <c r="AH100" i="25"/>
  <c r="AH101" i="25"/>
  <c r="AH102" i="25"/>
  <c r="AH103" i="25"/>
  <c r="AH104" i="25"/>
  <c r="AH105" i="25"/>
  <c r="AH106" i="25"/>
  <c r="AH107" i="25"/>
  <c r="AH108" i="25"/>
  <c r="AH109" i="25"/>
  <c r="AH110" i="25"/>
  <c r="AH111" i="25"/>
  <c r="AH112" i="25"/>
  <c r="AH113" i="25"/>
  <c r="AH114" i="25"/>
  <c r="AH115" i="25"/>
  <c r="AH116" i="25"/>
  <c r="AH117" i="25"/>
  <c r="AH118" i="25"/>
  <c r="AH119" i="25"/>
  <c r="AH120" i="25"/>
  <c r="AH121" i="25"/>
  <c r="AH122" i="25"/>
  <c r="AH123" i="25"/>
  <c r="AH124" i="25"/>
  <c r="AH125" i="25"/>
  <c r="AH126" i="25"/>
  <c r="AH127" i="25"/>
  <c r="AH128" i="25"/>
  <c r="AH129" i="25"/>
  <c r="AH130" i="25"/>
  <c r="AH131" i="25"/>
  <c r="AH132" i="25"/>
  <c r="AH133" i="25"/>
  <c r="AH134" i="25"/>
  <c r="AH135" i="25"/>
  <c r="AH136" i="25"/>
  <c r="AH137" i="25"/>
  <c r="AH138" i="25"/>
  <c r="AH139" i="25"/>
  <c r="AH140" i="25"/>
  <c r="AH141" i="25"/>
  <c r="AH142" i="25"/>
  <c r="AH143" i="25"/>
  <c r="AH144" i="25"/>
  <c r="AH145" i="25"/>
  <c r="AH146" i="25"/>
  <c r="AH147" i="25"/>
  <c r="AH148" i="25"/>
  <c r="AH149" i="25"/>
  <c r="AH150" i="25"/>
  <c r="AH151" i="25"/>
  <c r="AH152" i="25"/>
  <c r="AH153" i="25"/>
  <c r="AH154" i="25"/>
  <c r="AH155" i="25"/>
  <c r="AH156" i="25"/>
  <c r="AH157" i="25"/>
  <c r="AH158" i="25"/>
  <c r="AH159" i="25"/>
  <c r="AH160" i="25"/>
  <c r="AH161" i="25"/>
  <c r="AH162" i="25"/>
  <c r="AH163" i="25"/>
  <c r="AH164" i="25"/>
  <c r="AH165" i="25"/>
  <c r="AH166" i="25"/>
  <c r="AH167" i="25"/>
  <c r="AH168" i="25"/>
  <c r="AH169" i="25"/>
  <c r="AH170" i="25"/>
  <c r="AH171" i="25"/>
  <c r="AH172" i="25"/>
  <c r="AH173" i="25"/>
  <c r="AH174" i="25"/>
  <c r="AH175" i="25"/>
  <c r="AH176" i="25"/>
  <c r="AH177" i="25"/>
  <c r="AH178" i="25"/>
  <c r="AH179" i="25"/>
  <c r="AH180" i="25"/>
  <c r="AH181" i="25"/>
  <c r="AH182" i="25"/>
  <c r="AH183" i="25"/>
  <c r="AH184" i="25"/>
  <c r="AH185" i="25"/>
  <c r="AH186" i="25"/>
  <c r="AH187" i="25"/>
  <c r="AH188" i="25"/>
  <c r="AH189" i="25"/>
  <c r="AH190" i="25"/>
  <c r="AH191" i="25"/>
  <c r="AH192" i="25"/>
  <c r="AH193" i="25"/>
  <c r="AH194" i="25"/>
  <c r="AH195" i="25"/>
  <c r="AH196" i="25"/>
  <c r="AH197" i="25"/>
  <c r="AH198" i="25"/>
  <c r="AH199" i="25"/>
  <c r="AH200" i="25"/>
  <c r="AH201" i="25"/>
  <c r="AH202" i="25"/>
  <c r="AH203" i="25"/>
  <c r="AH204" i="25"/>
  <c r="AH205" i="25"/>
  <c r="AH206" i="25"/>
  <c r="AH207" i="25"/>
  <c r="AH208" i="25"/>
  <c r="AH209" i="25"/>
  <c r="AH210" i="25"/>
  <c r="AH211" i="25"/>
  <c r="AH212" i="25"/>
  <c r="AH213" i="25"/>
  <c r="AH214" i="25"/>
  <c r="AH215" i="25"/>
  <c r="AH216" i="25"/>
  <c r="AH217" i="25"/>
  <c r="AH218" i="25"/>
  <c r="AH219" i="25"/>
  <c r="AH220" i="25"/>
  <c r="AH221" i="25"/>
  <c r="AH222" i="25"/>
  <c r="AH223" i="25"/>
  <c r="AH224" i="25"/>
  <c r="AH225" i="25"/>
  <c r="AH226" i="25"/>
  <c r="AH227" i="25"/>
  <c r="AH228" i="25"/>
  <c r="AH229" i="25"/>
  <c r="AH230" i="25"/>
  <c r="AH231" i="25"/>
  <c r="AH232" i="25"/>
  <c r="AH233" i="25"/>
  <c r="AH234" i="25"/>
  <c r="AH235" i="25"/>
  <c r="AH236" i="25"/>
  <c r="AH237" i="25"/>
  <c r="AH238" i="25"/>
  <c r="AH239" i="25"/>
  <c r="AH240" i="25"/>
  <c r="AH241" i="25"/>
  <c r="AH242" i="25"/>
  <c r="AH243" i="25"/>
  <c r="AH244" i="25"/>
  <c r="AH245" i="25"/>
  <c r="AH246" i="25"/>
  <c r="AH247" i="25"/>
  <c r="AH248" i="25"/>
  <c r="AH249" i="25"/>
  <c r="AH250" i="25"/>
  <c r="AH251" i="25"/>
  <c r="AH252" i="25"/>
  <c r="AH253" i="25"/>
  <c r="AH254" i="25"/>
  <c r="AH255" i="25"/>
  <c r="AH256" i="25"/>
  <c r="AH257" i="25"/>
  <c r="AH258" i="25"/>
  <c r="AH259" i="25"/>
  <c r="AH260" i="25"/>
  <c r="AH261" i="25"/>
  <c r="AH262" i="25"/>
  <c r="AH263" i="25"/>
  <c r="AH264" i="25"/>
  <c r="AH265" i="25"/>
  <c r="AH266" i="25"/>
  <c r="AH267" i="25"/>
  <c r="AH268" i="25"/>
  <c r="AH269" i="25"/>
  <c r="AH270" i="25"/>
  <c r="AH271" i="25"/>
  <c r="AH272" i="25"/>
  <c r="AH273" i="25"/>
  <c r="AH274" i="25"/>
  <c r="AH275" i="25"/>
  <c r="AH276" i="25"/>
  <c r="AH277" i="25"/>
  <c r="AH278" i="25"/>
  <c r="AH279" i="25"/>
  <c r="AH280" i="25"/>
  <c r="AH281" i="25"/>
  <c r="AH282" i="25"/>
  <c r="AH283" i="25"/>
  <c r="AH284" i="25"/>
  <c r="AH285" i="25"/>
  <c r="AH286" i="25"/>
  <c r="AH287" i="25"/>
  <c r="AH288" i="25"/>
  <c r="AH289" i="25"/>
  <c r="AH290" i="25"/>
  <c r="AH291" i="25"/>
  <c r="AH292" i="25"/>
  <c r="AH293" i="25"/>
  <c r="AH294" i="25"/>
  <c r="AH295" i="25"/>
  <c r="AH296" i="25"/>
  <c r="AH297" i="25"/>
  <c r="AH12" i="25"/>
  <c r="AG9" i="25"/>
  <c r="AH9" i="25"/>
  <c r="AG10" i="25"/>
  <c r="AH10" i="25"/>
  <c r="AG11" i="25"/>
  <c r="AH11" i="25"/>
  <c r="AG12" i="25"/>
  <c r="AH8" i="25"/>
  <c r="AG8" i="25"/>
  <c r="AA45" i="25"/>
  <c r="AU46" i="19"/>
  <c r="AT46" i="19"/>
  <c r="AI46" i="19"/>
  <c r="AO46" i="19"/>
  <c r="AN46" i="19"/>
  <c r="AM46" i="19"/>
  <c r="AA293" i="25"/>
  <c r="AJ45" i="19"/>
  <c r="AK45" i="19"/>
  <c r="AL45" i="19"/>
  <c r="AM45" i="19"/>
  <c r="AN45" i="19"/>
  <c r="AO45" i="19"/>
  <c r="AP45" i="19"/>
  <c r="AQ45" i="19"/>
  <c r="AR45" i="19"/>
  <c r="AS45" i="19"/>
  <c r="AT45" i="19"/>
  <c r="AU45" i="19"/>
  <c r="AJ46" i="19"/>
  <c r="AK46" i="19"/>
  <c r="AL46" i="19"/>
  <c r="AP46" i="19"/>
  <c r="AQ46" i="19"/>
  <c r="AR46" i="19"/>
  <c r="AS46" i="19"/>
  <c r="AJ294" i="19"/>
  <c r="AK294" i="19"/>
  <c r="AL294" i="19"/>
  <c r="AM294" i="19"/>
  <c r="AN294" i="19"/>
  <c r="AO294" i="19"/>
  <c r="AP294" i="19"/>
  <c r="AQ294" i="19"/>
  <c r="AR294" i="19"/>
  <c r="AS294" i="19"/>
  <c r="AT294" i="19"/>
  <c r="AU294" i="19"/>
  <c r="AI294" i="19"/>
  <c r="O9" i="30"/>
  <c r="O63" i="29"/>
  <c r="O66" i="30" s="1"/>
  <c r="O61" i="29"/>
  <c r="O60" i="29"/>
  <c r="O59" i="29"/>
  <c r="O62" i="30" s="1"/>
  <c r="O58" i="29"/>
  <c r="O61" i="30" s="1"/>
  <c r="O57" i="29"/>
  <c r="O60" i="30" s="1"/>
  <c r="O56" i="29"/>
  <c r="O55" i="29"/>
  <c r="O58" i="30" s="1"/>
  <c r="O54" i="29"/>
  <c r="O57" i="30" s="1"/>
  <c r="O53" i="29"/>
  <c r="O52" i="29"/>
  <c r="O51" i="29"/>
  <c r="O54" i="30" s="1"/>
  <c r="O50" i="29"/>
  <c r="O53" i="30" s="1"/>
  <c r="O49" i="29"/>
  <c r="O52" i="30" s="1"/>
  <c r="O48" i="29"/>
  <c r="O47" i="29"/>
  <c r="O50" i="30" s="1"/>
  <c r="O46" i="29"/>
  <c r="O49" i="30" s="1"/>
  <c r="O45" i="29"/>
  <c r="O44" i="29"/>
  <c r="O43" i="29"/>
  <c r="O46" i="30" s="1"/>
  <c r="O42" i="29"/>
  <c r="O45" i="30" s="1"/>
  <c r="O41" i="29"/>
  <c r="O44" i="30" s="1"/>
  <c r="AE168" i="24"/>
  <c r="AO166" i="15"/>
  <c r="AP166" i="15"/>
  <c r="AQ166" i="15"/>
  <c r="AO167" i="15"/>
  <c r="AP167" i="15"/>
  <c r="AQ167" i="15"/>
  <c r="AO168" i="15"/>
  <c r="AP168" i="15"/>
  <c r="AQ168" i="15"/>
  <c r="AP165" i="15"/>
  <c r="AQ165" i="15"/>
  <c r="AO150" i="15"/>
  <c r="AP150" i="15"/>
  <c r="AQ150" i="15"/>
  <c r="AO151" i="15"/>
  <c r="AP151" i="15"/>
  <c r="AQ151" i="15"/>
  <c r="AO152" i="15"/>
  <c r="AP152" i="15"/>
  <c r="AQ152" i="15"/>
  <c r="AP149" i="15"/>
  <c r="AQ149" i="15"/>
  <c r="AO143" i="15"/>
  <c r="AP143" i="15"/>
  <c r="AQ143" i="15"/>
  <c r="AO144" i="15"/>
  <c r="AP144" i="15"/>
  <c r="AQ144" i="15"/>
  <c r="AO145" i="15"/>
  <c r="AP145" i="15"/>
  <c r="AQ145" i="15"/>
  <c r="AP142" i="15"/>
  <c r="AQ142" i="15"/>
  <c r="AO136" i="15"/>
  <c r="AP136" i="15"/>
  <c r="AQ136" i="15"/>
  <c r="AO137" i="15"/>
  <c r="AP137" i="15"/>
  <c r="AQ137" i="15"/>
  <c r="AO138" i="15"/>
  <c r="AP138" i="15"/>
  <c r="AQ138" i="15"/>
  <c r="AP135" i="15"/>
  <c r="AQ135" i="15"/>
  <c r="AO129" i="15"/>
  <c r="AP129" i="15"/>
  <c r="AQ129" i="15"/>
  <c r="AO130" i="15"/>
  <c r="AP130" i="15"/>
  <c r="AQ130" i="15"/>
  <c r="AO131" i="15"/>
  <c r="AP131" i="15"/>
  <c r="AQ131" i="15"/>
  <c r="AP128" i="15"/>
  <c r="AQ128" i="15"/>
  <c r="AO122" i="15"/>
  <c r="AP122" i="15"/>
  <c r="AQ122" i="15"/>
  <c r="AO123" i="15"/>
  <c r="AP123" i="15"/>
  <c r="AQ123" i="15"/>
  <c r="AO124" i="15"/>
  <c r="AP124" i="15"/>
  <c r="AQ124" i="15"/>
  <c r="AP121" i="15"/>
  <c r="AQ121" i="15"/>
  <c r="AO115" i="15"/>
  <c r="AP115" i="15"/>
  <c r="AQ115" i="15"/>
  <c r="AO116" i="15"/>
  <c r="AP116" i="15"/>
  <c r="AQ116" i="15"/>
  <c r="AO117" i="15"/>
  <c r="AP117" i="15"/>
  <c r="AQ117" i="15"/>
  <c r="AP114" i="15"/>
  <c r="AQ114" i="15"/>
  <c r="AO108" i="15"/>
  <c r="AP108" i="15"/>
  <c r="AQ108" i="15"/>
  <c r="AO109" i="15"/>
  <c r="AP109" i="15"/>
  <c r="AQ109" i="15"/>
  <c r="AO110" i="15"/>
  <c r="AP110" i="15"/>
  <c r="AQ110" i="15"/>
  <c r="AP107" i="15"/>
  <c r="AQ107" i="15"/>
  <c r="AO101" i="15"/>
  <c r="AP101" i="15"/>
  <c r="AQ101" i="15"/>
  <c r="AO102" i="15"/>
  <c r="AP102" i="15"/>
  <c r="AQ102" i="15"/>
  <c r="AO103" i="15"/>
  <c r="AP103" i="15"/>
  <c r="AQ103" i="15"/>
  <c r="AP100" i="15"/>
  <c r="AQ100" i="15"/>
  <c r="AO93" i="15"/>
  <c r="AP93" i="15"/>
  <c r="AQ93" i="15"/>
  <c r="AO94" i="15"/>
  <c r="AP94" i="15"/>
  <c r="AQ94" i="15"/>
  <c r="AO95" i="15"/>
  <c r="AP95" i="15"/>
  <c r="AQ95" i="15"/>
  <c r="AP92" i="15"/>
  <c r="AQ92" i="15"/>
  <c r="AO86" i="15"/>
  <c r="AP86" i="15"/>
  <c r="AQ86" i="15"/>
  <c r="AO87" i="15"/>
  <c r="AP87" i="15"/>
  <c r="AQ87" i="15"/>
  <c r="AO88" i="15"/>
  <c r="AP88" i="15"/>
  <c r="AQ88" i="15"/>
  <c r="AP85" i="15"/>
  <c r="AQ85" i="15"/>
  <c r="AO79" i="15"/>
  <c r="AP79" i="15"/>
  <c r="AQ79" i="15"/>
  <c r="AO80" i="15"/>
  <c r="AP80" i="15"/>
  <c r="AQ80" i="15"/>
  <c r="AO81" i="15"/>
  <c r="AP81" i="15"/>
  <c r="AQ81" i="15"/>
  <c r="AP78" i="15"/>
  <c r="AQ78" i="15"/>
  <c r="AO72" i="15"/>
  <c r="AP72" i="15"/>
  <c r="AQ72" i="15"/>
  <c r="AO73" i="15"/>
  <c r="AP73" i="15"/>
  <c r="AQ73" i="15"/>
  <c r="AO74" i="15"/>
  <c r="AP74" i="15"/>
  <c r="AQ74" i="15"/>
  <c r="AP71" i="15"/>
  <c r="AQ71" i="15"/>
  <c r="AO65" i="15"/>
  <c r="AP65" i="15"/>
  <c r="AQ65" i="15"/>
  <c r="AO66" i="15"/>
  <c r="AP66" i="15"/>
  <c r="AQ66" i="15"/>
  <c r="AO67" i="15"/>
  <c r="AP67" i="15"/>
  <c r="AQ67" i="15"/>
  <c r="AP64" i="15"/>
  <c r="AQ64" i="15"/>
  <c r="AO58" i="15"/>
  <c r="AP58" i="15"/>
  <c r="AQ58" i="15"/>
  <c r="AO59" i="15"/>
  <c r="AP59" i="15"/>
  <c r="AQ59" i="15"/>
  <c r="AO60" i="15"/>
  <c r="AP60" i="15"/>
  <c r="AQ60" i="15"/>
  <c r="AP57" i="15"/>
  <c r="AQ57" i="15"/>
  <c r="AO51" i="15"/>
  <c r="AP51" i="15"/>
  <c r="AQ51" i="15"/>
  <c r="AO52" i="15"/>
  <c r="AP52" i="15"/>
  <c r="AQ52" i="15"/>
  <c r="AO53" i="15"/>
  <c r="AP53" i="15"/>
  <c r="AQ53" i="15"/>
  <c r="AP50" i="15"/>
  <c r="AQ50" i="15"/>
  <c r="AO44" i="15"/>
  <c r="AP44" i="15"/>
  <c r="AQ44" i="15"/>
  <c r="AO45" i="15"/>
  <c r="AP45" i="15"/>
  <c r="AQ45" i="15"/>
  <c r="AO46" i="15"/>
  <c r="AP46" i="15"/>
  <c r="AQ46" i="15"/>
  <c r="AP43" i="15"/>
  <c r="AQ43" i="15"/>
  <c r="AO37" i="15"/>
  <c r="AP37" i="15"/>
  <c r="AQ37" i="15"/>
  <c r="AO38" i="15"/>
  <c r="AP38" i="15"/>
  <c r="AQ38" i="15"/>
  <c r="AO39" i="15"/>
  <c r="AP39" i="15"/>
  <c r="AQ39" i="15"/>
  <c r="AP36" i="15"/>
  <c r="AQ36" i="15"/>
  <c r="AO30" i="15"/>
  <c r="AP30" i="15"/>
  <c r="AQ30" i="15"/>
  <c r="AO31" i="15"/>
  <c r="AP31" i="15"/>
  <c r="AQ31" i="15"/>
  <c r="AO32" i="15"/>
  <c r="AP32" i="15"/>
  <c r="AQ32" i="15"/>
  <c r="AP29" i="15"/>
  <c r="AQ29" i="15"/>
  <c r="AO23" i="15"/>
  <c r="AP23" i="15"/>
  <c r="AQ23" i="15"/>
  <c r="AO24" i="15"/>
  <c r="AP24" i="15"/>
  <c r="AQ24" i="15"/>
  <c r="AO25" i="15"/>
  <c r="AP25" i="15"/>
  <c r="AQ25" i="15"/>
  <c r="AP22" i="15"/>
  <c r="AQ22" i="15"/>
  <c r="AO16" i="15"/>
  <c r="AP16" i="15"/>
  <c r="AQ16" i="15"/>
  <c r="AO17" i="15"/>
  <c r="AP17" i="15"/>
  <c r="AQ17" i="15"/>
  <c r="AO18" i="15"/>
  <c r="AP18" i="15"/>
  <c r="AQ18" i="15"/>
  <c r="AP15" i="15"/>
  <c r="AQ15" i="15"/>
  <c r="AO9" i="15"/>
  <c r="AP9" i="15"/>
  <c r="AQ9" i="15"/>
  <c r="AO10" i="15"/>
  <c r="AP10" i="15"/>
  <c r="AQ10" i="15"/>
  <c r="AO11" i="15"/>
  <c r="AP11" i="15"/>
  <c r="AQ11" i="15"/>
  <c r="AP8" i="15"/>
  <c r="AQ8" i="15"/>
  <c r="AP166" i="24"/>
  <c r="AQ166" i="24"/>
  <c r="AP167" i="24"/>
  <c r="AQ167" i="24"/>
  <c r="AP168" i="24"/>
  <c r="AQ168" i="24"/>
  <c r="AQ165" i="24"/>
  <c r="AP150" i="24"/>
  <c r="AQ150" i="24"/>
  <c r="AP151" i="24"/>
  <c r="AQ151" i="24"/>
  <c r="AP152" i="24"/>
  <c r="AQ152" i="24"/>
  <c r="AQ149" i="24"/>
  <c r="AP143" i="24"/>
  <c r="AQ143" i="24"/>
  <c r="AP144" i="24"/>
  <c r="AQ144" i="24"/>
  <c r="AP145" i="24"/>
  <c r="AQ145" i="24"/>
  <c r="AQ142" i="24"/>
  <c r="AP136" i="24"/>
  <c r="AQ136" i="24"/>
  <c r="AP137" i="24"/>
  <c r="AQ137" i="24"/>
  <c r="AP138" i="24"/>
  <c r="AQ138" i="24"/>
  <c r="AQ135" i="24"/>
  <c r="AQ129" i="24"/>
  <c r="AQ130" i="24"/>
  <c r="AQ131" i="24"/>
  <c r="AQ128" i="24"/>
  <c r="AP122" i="24"/>
  <c r="AQ122" i="24"/>
  <c r="AP123" i="24"/>
  <c r="AQ123" i="24"/>
  <c r="AP124" i="24"/>
  <c r="AQ124" i="24"/>
  <c r="AQ121" i="24"/>
  <c r="AP115" i="24"/>
  <c r="AQ115" i="24"/>
  <c r="AP116" i="24"/>
  <c r="AQ116" i="24"/>
  <c r="AP117" i="24"/>
  <c r="AQ117" i="24"/>
  <c r="AQ114" i="24"/>
  <c r="AP108" i="24"/>
  <c r="AQ108" i="24"/>
  <c r="AP109" i="24"/>
  <c r="AQ109" i="24"/>
  <c r="AP110" i="24"/>
  <c r="AQ110" i="24"/>
  <c r="AQ107" i="24"/>
  <c r="AP101" i="24"/>
  <c r="AQ101" i="24"/>
  <c r="AP102" i="24"/>
  <c r="AQ102" i="24"/>
  <c r="AP103" i="24"/>
  <c r="AQ103" i="24"/>
  <c r="AQ100" i="24"/>
  <c r="AP93" i="24"/>
  <c r="AQ93" i="24"/>
  <c r="AP94" i="24"/>
  <c r="AQ94" i="24"/>
  <c r="AP95" i="24"/>
  <c r="AQ95" i="24"/>
  <c r="AQ92" i="24"/>
  <c r="AP86" i="24"/>
  <c r="AQ86" i="24"/>
  <c r="AP87" i="24"/>
  <c r="AQ87" i="24"/>
  <c r="AP88" i="24"/>
  <c r="AQ88" i="24"/>
  <c r="AQ85" i="24"/>
  <c r="AP79" i="24"/>
  <c r="AQ79" i="24"/>
  <c r="AP80" i="24"/>
  <c r="AQ80" i="24"/>
  <c r="AP81" i="24"/>
  <c r="AQ81" i="24"/>
  <c r="AQ78" i="24"/>
  <c r="AP72" i="24"/>
  <c r="AQ72" i="24"/>
  <c r="AP73" i="24"/>
  <c r="AQ73" i="24"/>
  <c r="AP74" i="24"/>
  <c r="AQ74" i="24"/>
  <c r="AQ71" i="24"/>
  <c r="AP65" i="24"/>
  <c r="AQ65" i="24"/>
  <c r="AP66" i="24"/>
  <c r="AQ66" i="24"/>
  <c r="AP67" i="24"/>
  <c r="AQ67" i="24"/>
  <c r="AQ64" i="24"/>
  <c r="AP60" i="24"/>
  <c r="AQ60" i="24"/>
  <c r="AP58" i="24"/>
  <c r="AQ58" i="24"/>
  <c r="AP59" i="24"/>
  <c r="AQ59" i="24"/>
  <c r="AQ57" i="24"/>
  <c r="AP51" i="24"/>
  <c r="AQ51" i="24"/>
  <c r="AP52" i="24"/>
  <c r="AQ52" i="24"/>
  <c r="AP53" i="24"/>
  <c r="AQ53" i="24"/>
  <c r="AQ50" i="24"/>
  <c r="AP44" i="24"/>
  <c r="AQ44" i="24"/>
  <c r="AP45" i="24"/>
  <c r="AQ45" i="24"/>
  <c r="AP46" i="24"/>
  <c r="AQ46" i="24"/>
  <c r="AQ43" i="24"/>
  <c r="AP37" i="24"/>
  <c r="AQ37" i="24"/>
  <c r="AP38" i="24"/>
  <c r="AQ38" i="24"/>
  <c r="AP39" i="24"/>
  <c r="AQ39" i="24"/>
  <c r="AQ36" i="24"/>
  <c r="AP30" i="24"/>
  <c r="AQ30" i="24"/>
  <c r="AP31" i="24"/>
  <c r="AQ31" i="24"/>
  <c r="AP32" i="24"/>
  <c r="AQ32" i="24"/>
  <c r="AQ29" i="24"/>
  <c r="AP23" i="24"/>
  <c r="AQ23" i="24"/>
  <c r="AP24" i="24"/>
  <c r="AQ24" i="24"/>
  <c r="AP25" i="24"/>
  <c r="AQ25" i="24"/>
  <c r="AQ22" i="24"/>
  <c r="AP16" i="24"/>
  <c r="AQ16" i="24"/>
  <c r="AP17" i="24"/>
  <c r="AQ17" i="24"/>
  <c r="AP18" i="24"/>
  <c r="AQ18" i="24"/>
  <c r="AQ15" i="24"/>
  <c r="AP9" i="24"/>
  <c r="AQ9" i="24"/>
  <c r="AP10" i="24"/>
  <c r="AQ10" i="24"/>
  <c r="AP11" i="24"/>
  <c r="AQ11" i="24"/>
  <c r="AQ8" i="24"/>
  <c r="AT299" i="19"/>
  <c r="AU298" i="19"/>
  <c r="AT298" i="19"/>
  <c r="AU10" i="19"/>
  <c r="AU11" i="19"/>
  <c r="AU12" i="19"/>
  <c r="AU13" i="19"/>
  <c r="AU14" i="19"/>
  <c r="AU15" i="19"/>
  <c r="AU16" i="19"/>
  <c r="AU17" i="19"/>
  <c r="AU18" i="19"/>
  <c r="AU19" i="19"/>
  <c r="AU20" i="19"/>
  <c r="AU21" i="19"/>
  <c r="AU22" i="19"/>
  <c r="AU23" i="19"/>
  <c r="AU24" i="19"/>
  <c r="AU25" i="19"/>
  <c r="AU26" i="19"/>
  <c r="AU27" i="19"/>
  <c r="AU28" i="19"/>
  <c r="AU29" i="19"/>
  <c r="AU30" i="19"/>
  <c r="AU31" i="19"/>
  <c r="AU32" i="19"/>
  <c r="AU33" i="19"/>
  <c r="AU34" i="19"/>
  <c r="AU35" i="19"/>
  <c r="AU36" i="19"/>
  <c r="AU37" i="19"/>
  <c r="AU38" i="19"/>
  <c r="AU39" i="19"/>
  <c r="AU40" i="19"/>
  <c r="AU41" i="19"/>
  <c r="AU42" i="19"/>
  <c r="AU43" i="19"/>
  <c r="AU44" i="19"/>
  <c r="AU47" i="19"/>
  <c r="AU48" i="19"/>
  <c r="AU49" i="19"/>
  <c r="AU50" i="19"/>
  <c r="AU51" i="19"/>
  <c r="AU52" i="19"/>
  <c r="AU53" i="19"/>
  <c r="AU54" i="19"/>
  <c r="AU55" i="19"/>
  <c r="AU56" i="19"/>
  <c r="AU57" i="19"/>
  <c r="AU58" i="19"/>
  <c r="AU59" i="19"/>
  <c r="AU60" i="19"/>
  <c r="AU61" i="19"/>
  <c r="AU62" i="19"/>
  <c r="AU63" i="19"/>
  <c r="AU64" i="19"/>
  <c r="AU65" i="19"/>
  <c r="AU66" i="19"/>
  <c r="AU67" i="19"/>
  <c r="AU68" i="19"/>
  <c r="AU69" i="19"/>
  <c r="AU70" i="19"/>
  <c r="AU71" i="19"/>
  <c r="AU72" i="19"/>
  <c r="AU73" i="19"/>
  <c r="AU74" i="19"/>
  <c r="AU75" i="19"/>
  <c r="AU76" i="19"/>
  <c r="AU77" i="19"/>
  <c r="AU78" i="19"/>
  <c r="AU79" i="19"/>
  <c r="AU80" i="19"/>
  <c r="AU81" i="19"/>
  <c r="AU82" i="19"/>
  <c r="AU83" i="19"/>
  <c r="AU84" i="19"/>
  <c r="AU85" i="19"/>
  <c r="AU86" i="19"/>
  <c r="AU87" i="19"/>
  <c r="AU88" i="19"/>
  <c r="AU89" i="19"/>
  <c r="AU90" i="19"/>
  <c r="AU91" i="19"/>
  <c r="AU92" i="19"/>
  <c r="AU93" i="19"/>
  <c r="AU94" i="19"/>
  <c r="AU95" i="19"/>
  <c r="AU96" i="19"/>
  <c r="AU97" i="19"/>
  <c r="AU98" i="19"/>
  <c r="AU99" i="19"/>
  <c r="AU100" i="19"/>
  <c r="AU101" i="19"/>
  <c r="AU102" i="19"/>
  <c r="AU103" i="19"/>
  <c r="AU104" i="19"/>
  <c r="AU105" i="19"/>
  <c r="AU106" i="19"/>
  <c r="AU107" i="19"/>
  <c r="AU108" i="19"/>
  <c r="AU109" i="19"/>
  <c r="AU110" i="19"/>
  <c r="AU111" i="19"/>
  <c r="AU112" i="19"/>
  <c r="AU113" i="19"/>
  <c r="AU114" i="19"/>
  <c r="AU115" i="19"/>
  <c r="AU116" i="19"/>
  <c r="AU117" i="19"/>
  <c r="AU118" i="19"/>
  <c r="AU119" i="19"/>
  <c r="AU120" i="19"/>
  <c r="AU121" i="19"/>
  <c r="AU122" i="19"/>
  <c r="AU123" i="19"/>
  <c r="AU124" i="19"/>
  <c r="AU125" i="19"/>
  <c r="AU126" i="19"/>
  <c r="AU127" i="19"/>
  <c r="AU128" i="19"/>
  <c r="AU129" i="19"/>
  <c r="AU130" i="19"/>
  <c r="AU131" i="19"/>
  <c r="AU132" i="19"/>
  <c r="AU133" i="19"/>
  <c r="AU134" i="19"/>
  <c r="AU135" i="19"/>
  <c r="AU136" i="19"/>
  <c r="AU137" i="19"/>
  <c r="AU138" i="19"/>
  <c r="AU139" i="19"/>
  <c r="AU140" i="19"/>
  <c r="AU141" i="19"/>
  <c r="AU142" i="19"/>
  <c r="AU143" i="19"/>
  <c r="AU144" i="19"/>
  <c r="AU145" i="19"/>
  <c r="AU146" i="19"/>
  <c r="AU147" i="19"/>
  <c r="AU148" i="19"/>
  <c r="AU149" i="19"/>
  <c r="AU150" i="19"/>
  <c r="AU151" i="19"/>
  <c r="AU152" i="19"/>
  <c r="AU153" i="19"/>
  <c r="AU154" i="19"/>
  <c r="AU155" i="19"/>
  <c r="AU156" i="19"/>
  <c r="AU157" i="19"/>
  <c r="AU158" i="19"/>
  <c r="AU159" i="19"/>
  <c r="AU160" i="19"/>
  <c r="AU161" i="19"/>
  <c r="AU162" i="19"/>
  <c r="AU163" i="19"/>
  <c r="AU164" i="19"/>
  <c r="AU165" i="19"/>
  <c r="AU166" i="19"/>
  <c r="AU167" i="19"/>
  <c r="AU168" i="19"/>
  <c r="AU169" i="19"/>
  <c r="AU170" i="19"/>
  <c r="AU171" i="19"/>
  <c r="AU172" i="19"/>
  <c r="AU173" i="19"/>
  <c r="AU174" i="19"/>
  <c r="AU175" i="19"/>
  <c r="AU176" i="19"/>
  <c r="AU177" i="19"/>
  <c r="AU178" i="19"/>
  <c r="AU179" i="19"/>
  <c r="AU180" i="19"/>
  <c r="AU181" i="19"/>
  <c r="AU182" i="19"/>
  <c r="AU183" i="19"/>
  <c r="AU184" i="19"/>
  <c r="AU185" i="19"/>
  <c r="AU186" i="19"/>
  <c r="AU187" i="19"/>
  <c r="AU188" i="19"/>
  <c r="AU189" i="19"/>
  <c r="AU190" i="19"/>
  <c r="AU191" i="19"/>
  <c r="AU192" i="19"/>
  <c r="AU193" i="19"/>
  <c r="AU194" i="19"/>
  <c r="AU195" i="19"/>
  <c r="AU196" i="19"/>
  <c r="AU197" i="19"/>
  <c r="AU198" i="19"/>
  <c r="AU199" i="19"/>
  <c r="AU200" i="19"/>
  <c r="AU201" i="19"/>
  <c r="AU202" i="19"/>
  <c r="AU203" i="19"/>
  <c r="AU204" i="19"/>
  <c r="AU205" i="19"/>
  <c r="AU206" i="19"/>
  <c r="AU207" i="19"/>
  <c r="AU208" i="19"/>
  <c r="AU209" i="19"/>
  <c r="AU210" i="19"/>
  <c r="AU211" i="19"/>
  <c r="AU212" i="19"/>
  <c r="AU213" i="19"/>
  <c r="AU214" i="19"/>
  <c r="AU215" i="19"/>
  <c r="AU216" i="19"/>
  <c r="AU217" i="19"/>
  <c r="AU218" i="19"/>
  <c r="AU219" i="19"/>
  <c r="AU220" i="19"/>
  <c r="AU221" i="19"/>
  <c r="AU222" i="19"/>
  <c r="AU223" i="19"/>
  <c r="AU224" i="19"/>
  <c r="AU225" i="19"/>
  <c r="AU226" i="19"/>
  <c r="AU227" i="19"/>
  <c r="AU228" i="19"/>
  <c r="AU229" i="19"/>
  <c r="AU230" i="19"/>
  <c r="AU231" i="19"/>
  <c r="AU232" i="19"/>
  <c r="AU233" i="19"/>
  <c r="AU234" i="19"/>
  <c r="AU235" i="19"/>
  <c r="AU236" i="19"/>
  <c r="AU237" i="19"/>
  <c r="AU238" i="19"/>
  <c r="AU239" i="19"/>
  <c r="AU240" i="19"/>
  <c r="AU241" i="19"/>
  <c r="AU242" i="19"/>
  <c r="AU243" i="19"/>
  <c r="AU244" i="19"/>
  <c r="AU245" i="19"/>
  <c r="AU246" i="19"/>
  <c r="AU247" i="19"/>
  <c r="AU248" i="19"/>
  <c r="AU249" i="19"/>
  <c r="AU250" i="19"/>
  <c r="AU251" i="19"/>
  <c r="AU252" i="19"/>
  <c r="AU253" i="19"/>
  <c r="AU254" i="19"/>
  <c r="AU255" i="19"/>
  <c r="AU256" i="19"/>
  <c r="AU257" i="19"/>
  <c r="AU258" i="19"/>
  <c r="AU259" i="19"/>
  <c r="AU260" i="19"/>
  <c r="AU261" i="19"/>
  <c r="AU262" i="19"/>
  <c r="AU263" i="19"/>
  <c r="AU264" i="19"/>
  <c r="AU265" i="19"/>
  <c r="AU266" i="19"/>
  <c r="AU267" i="19"/>
  <c r="AU268" i="19"/>
  <c r="AU269" i="19"/>
  <c r="AU270" i="19"/>
  <c r="AU271" i="19"/>
  <c r="AU272" i="19"/>
  <c r="AU273" i="19"/>
  <c r="AU274" i="19"/>
  <c r="AU275" i="19"/>
  <c r="AU276" i="19"/>
  <c r="AU277" i="19"/>
  <c r="AU278" i="19"/>
  <c r="AU279" i="19"/>
  <c r="AU280" i="19"/>
  <c r="AU281" i="19"/>
  <c r="AU282" i="19"/>
  <c r="AU283" i="19"/>
  <c r="AU284" i="19"/>
  <c r="AU285" i="19"/>
  <c r="AU286" i="19"/>
  <c r="AU287" i="19"/>
  <c r="AU288" i="19"/>
  <c r="AU289" i="19"/>
  <c r="AU290" i="19"/>
  <c r="AU291" i="19"/>
  <c r="AU292" i="19"/>
  <c r="AU293" i="19"/>
  <c r="AU295" i="19"/>
  <c r="AU296" i="19"/>
  <c r="AU297" i="19"/>
  <c r="AU9" i="19"/>
  <c r="AT267" i="19"/>
  <c r="AB299" i="25"/>
  <c r="AC299" i="25"/>
  <c r="AD299" i="25"/>
  <c r="AE299" i="25"/>
  <c r="AF299" i="25"/>
  <c r="AA299" i="25"/>
  <c r="P44" i="30" l="1"/>
  <c r="M9" i="30" s="1"/>
  <c r="O56" i="30"/>
  <c r="O48" i="30"/>
  <c r="P48" i="30" s="1"/>
  <c r="O64" i="30"/>
  <c r="P64" i="30" s="1"/>
  <c r="O63" i="30"/>
  <c r="P63" i="30" s="1"/>
  <c r="O59" i="30"/>
  <c r="P59" i="30" s="1"/>
  <c r="O55" i="30"/>
  <c r="P55" i="30" s="1"/>
  <c r="O51" i="30"/>
  <c r="P51" i="30" s="1"/>
  <c r="O47" i="30"/>
  <c r="P47" i="30" s="1"/>
  <c r="AT66" i="30"/>
  <c r="AR65" i="30"/>
  <c r="AG65" i="30"/>
  <c r="AS64" i="30"/>
  <c r="AT64" i="30" s="1"/>
  <c r="AS63" i="30"/>
  <c r="AT63" i="30" s="1"/>
  <c r="AS62" i="30"/>
  <c r="AT62" i="30" s="1"/>
  <c r="AS60" i="30"/>
  <c r="AS61" i="30"/>
  <c r="AS59" i="30"/>
  <c r="AT59" i="30" s="1"/>
  <c r="AS58" i="30"/>
  <c r="AS57" i="30"/>
  <c r="AT57" i="30" s="1"/>
  <c r="AS56" i="30"/>
  <c r="AS55" i="30"/>
  <c r="AS54" i="30"/>
  <c r="AS53" i="30"/>
  <c r="AT53" i="30" s="1"/>
  <c r="AS52" i="30"/>
  <c r="AT52" i="30" s="1"/>
  <c r="AS51" i="30"/>
  <c r="AT51" i="30" s="1"/>
  <c r="AS50" i="30"/>
  <c r="AS49" i="30"/>
  <c r="AS48" i="30"/>
  <c r="AT48" i="30" s="1"/>
  <c r="AS47" i="30"/>
  <c r="AT47" i="30" s="1"/>
  <c r="AS46" i="30"/>
  <c r="AT46" i="30" s="1"/>
  <c r="AS45" i="30"/>
  <c r="AT45" i="30" s="1"/>
  <c r="AT49" i="30"/>
  <c r="AT50" i="30"/>
  <c r="AT54" i="30"/>
  <c r="AT55" i="30"/>
  <c r="AT56" i="30"/>
  <c r="AT58" i="30"/>
  <c r="AT60" i="30"/>
  <c r="AT61" i="30"/>
  <c r="AS66" i="30"/>
  <c r="AS44" i="30"/>
  <c r="P66" i="30"/>
  <c r="P45" i="30"/>
  <c r="P46" i="30"/>
  <c r="P49" i="30"/>
  <c r="P50" i="30"/>
  <c r="P52" i="30"/>
  <c r="P53" i="30"/>
  <c r="P54" i="30"/>
  <c r="P56" i="30"/>
  <c r="P57" i="30"/>
  <c r="P58" i="30"/>
  <c r="P60" i="30"/>
  <c r="P61" i="30"/>
  <c r="P62" i="30"/>
  <c r="AC63" i="29"/>
  <c r="AQ63" i="29" s="1"/>
  <c r="F31" i="29" s="1"/>
  <c r="AC61" i="29"/>
  <c r="AQ61" i="29" s="1"/>
  <c r="F30" i="29" s="1"/>
  <c r="AC60" i="29"/>
  <c r="AD63" i="30" s="1"/>
  <c r="AC59" i="29"/>
  <c r="AQ59" i="29" s="1"/>
  <c r="F28" i="29" s="1"/>
  <c r="AC58" i="29"/>
  <c r="AQ58" i="29" s="1"/>
  <c r="F27" i="29" s="1"/>
  <c r="AC57" i="29"/>
  <c r="AQ57" i="29" s="1"/>
  <c r="F26" i="29" s="1"/>
  <c r="AC56" i="29"/>
  <c r="AD59" i="30" s="1"/>
  <c r="AC55" i="29"/>
  <c r="AQ55" i="29" s="1"/>
  <c r="F24" i="29" s="1"/>
  <c r="AC54" i="29"/>
  <c r="AQ54" i="29" s="1"/>
  <c r="F23" i="29" s="1"/>
  <c r="AC53" i="29"/>
  <c r="AQ53" i="29" s="1"/>
  <c r="F22" i="29" s="1"/>
  <c r="AC52" i="29"/>
  <c r="AD55" i="30" s="1"/>
  <c r="AC51" i="29"/>
  <c r="AD54" i="30" s="1"/>
  <c r="AC50" i="29"/>
  <c r="AQ50" i="29" s="1"/>
  <c r="F19" i="29" s="1"/>
  <c r="AC49" i="29"/>
  <c r="AQ49" i="29" s="1"/>
  <c r="F18" i="29" s="1"/>
  <c r="AC48" i="29"/>
  <c r="AQ48" i="29" s="1"/>
  <c r="F17" i="29" s="1"/>
  <c r="AC47" i="29"/>
  <c r="AQ47" i="29" s="1"/>
  <c r="F16" i="29" s="1"/>
  <c r="AC46" i="29"/>
  <c r="AQ46" i="29" s="1"/>
  <c r="F15" i="29" s="1"/>
  <c r="AC45" i="29"/>
  <c r="AQ45" i="29" s="1"/>
  <c r="F14" i="29" s="1"/>
  <c r="AC44" i="29"/>
  <c r="AD47" i="30" s="1"/>
  <c r="AC43" i="29"/>
  <c r="AQ43" i="29" s="1"/>
  <c r="F12" i="29" s="1"/>
  <c r="AC42" i="29"/>
  <c r="AQ42" i="29" s="1"/>
  <c r="F11" i="29" s="1"/>
  <c r="AC41" i="29"/>
  <c r="AD44" i="30" s="1"/>
  <c r="AB41" i="29"/>
  <c r="AC44" i="30" s="1"/>
  <c r="AT9" i="19"/>
  <c r="AI9" i="19"/>
  <c r="AW32" i="16"/>
  <c r="AW38" i="16"/>
  <c r="AW44" i="16"/>
  <c r="AW50" i="16"/>
  <c r="AW56" i="16"/>
  <c r="AW26" i="16"/>
  <c r="AV21" i="16"/>
  <c r="AV22" i="16"/>
  <c r="AV23" i="16"/>
  <c r="AW20" i="16"/>
  <c r="AW15" i="16"/>
  <c r="AW16" i="16"/>
  <c r="AW17" i="16"/>
  <c r="AW14" i="16"/>
  <c r="AV9" i="16"/>
  <c r="AW9" i="16"/>
  <c r="AV10" i="16"/>
  <c r="AW10" i="16"/>
  <c r="AV11" i="16"/>
  <c r="AW11" i="16"/>
  <c r="AW8" i="16"/>
  <c r="AV8" i="16"/>
  <c r="AH44" i="30"/>
  <c r="AI44" i="30"/>
  <c r="AJ44" i="30"/>
  <c r="AK44" i="30"/>
  <c r="AL44" i="30"/>
  <c r="AM44" i="30"/>
  <c r="AN44" i="30"/>
  <c r="AO44" i="30"/>
  <c r="AP44" i="30"/>
  <c r="AQ44" i="30"/>
  <c r="AR44" i="30"/>
  <c r="AH45" i="30"/>
  <c r="AI45" i="30"/>
  <c r="AJ45" i="30"/>
  <c r="AK45" i="30"/>
  <c r="AL45" i="30"/>
  <c r="AM45" i="30"/>
  <c r="AN45" i="30"/>
  <c r="AO45" i="30"/>
  <c r="AP45" i="30"/>
  <c r="AQ45" i="30"/>
  <c r="AR45" i="30"/>
  <c r="AH46" i="30"/>
  <c r="AI46" i="30"/>
  <c r="AJ46" i="30"/>
  <c r="AK46" i="30"/>
  <c r="AL46" i="30"/>
  <c r="AM46" i="30"/>
  <c r="AN46" i="30"/>
  <c r="AO46" i="30"/>
  <c r="AP46" i="30"/>
  <c r="AQ46" i="30"/>
  <c r="AR46" i="30"/>
  <c r="AH47" i="30"/>
  <c r="AI47" i="30"/>
  <c r="AJ47" i="30"/>
  <c r="AK47" i="30"/>
  <c r="AL47" i="30"/>
  <c r="AM47" i="30"/>
  <c r="AN47" i="30"/>
  <c r="AO47" i="30"/>
  <c r="AP47" i="30"/>
  <c r="AQ47" i="30"/>
  <c r="AR47" i="30"/>
  <c r="AH48" i="30"/>
  <c r="AI48" i="30"/>
  <c r="AJ48" i="30"/>
  <c r="AK48" i="30"/>
  <c r="AL48" i="30"/>
  <c r="AM48" i="30"/>
  <c r="AN48" i="30"/>
  <c r="AO48" i="30"/>
  <c r="AP48" i="30"/>
  <c r="AQ48" i="30"/>
  <c r="AR48" i="30"/>
  <c r="AH49" i="30"/>
  <c r="AI49" i="30"/>
  <c r="AJ49" i="30"/>
  <c r="AK49" i="30"/>
  <c r="AL49" i="30"/>
  <c r="AM49" i="30"/>
  <c r="AN49" i="30"/>
  <c r="AO49" i="30"/>
  <c r="AP49" i="30"/>
  <c r="AQ49" i="30"/>
  <c r="AR49" i="30"/>
  <c r="AH50" i="30"/>
  <c r="AI50" i="30"/>
  <c r="AJ50" i="30"/>
  <c r="AK50" i="30"/>
  <c r="AL50" i="30"/>
  <c r="AM50" i="30"/>
  <c r="AN50" i="30"/>
  <c r="AO50" i="30"/>
  <c r="AP50" i="30"/>
  <c r="AQ50" i="30"/>
  <c r="AR50" i="30"/>
  <c r="AH51" i="30"/>
  <c r="AI51" i="30"/>
  <c r="AJ51" i="30"/>
  <c r="AK51" i="30"/>
  <c r="AL51" i="30"/>
  <c r="AM51" i="30"/>
  <c r="AN51" i="30"/>
  <c r="AO51" i="30"/>
  <c r="AP51" i="30"/>
  <c r="AQ51" i="30"/>
  <c r="AR51" i="30"/>
  <c r="AH52" i="30"/>
  <c r="AI52" i="30"/>
  <c r="AJ52" i="30"/>
  <c r="AK52" i="30"/>
  <c r="AL52" i="30"/>
  <c r="AM52" i="30"/>
  <c r="AN52" i="30"/>
  <c r="AO52" i="30"/>
  <c r="AP52" i="30"/>
  <c r="AQ52" i="30"/>
  <c r="AR52" i="30"/>
  <c r="AH53" i="30"/>
  <c r="AI53" i="30"/>
  <c r="AJ53" i="30"/>
  <c r="AK53" i="30"/>
  <c r="AL53" i="30"/>
  <c r="AM53" i="30"/>
  <c r="AN53" i="30"/>
  <c r="AO53" i="30"/>
  <c r="AP53" i="30"/>
  <c r="AQ53" i="30"/>
  <c r="AR53" i="30"/>
  <c r="AH54" i="30"/>
  <c r="AI54" i="30"/>
  <c r="AJ54" i="30"/>
  <c r="AK54" i="30"/>
  <c r="AL54" i="30"/>
  <c r="AM54" i="30"/>
  <c r="AN54" i="30"/>
  <c r="AO54" i="30"/>
  <c r="AP54" i="30"/>
  <c r="AQ54" i="30"/>
  <c r="AR54" i="30"/>
  <c r="AH55" i="30"/>
  <c r="AI55" i="30"/>
  <c r="AJ55" i="30"/>
  <c r="AK55" i="30"/>
  <c r="AL55" i="30"/>
  <c r="AM55" i="30"/>
  <c r="AN55" i="30"/>
  <c r="AO55" i="30"/>
  <c r="AP55" i="30"/>
  <c r="AQ55" i="30"/>
  <c r="AR55" i="30"/>
  <c r="AH56" i="30"/>
  <c r="AI56" i="30"/>
  <c r="AJ56" i="30"/>
  <c r="AK56" i="30"/>
  <c r="AL56" i="30"/>
  <c r="AM56" i="30"/>
  <c r="AN56" i="30"/>
  <c r="AO56" i="30"/>
  <c r="AP56" i="30"/>
  <c r="AQ56" i="30"/>
  <c r="AR56" i="30"/>
  <c r="AH57" i="30"/>
  <c r="AI57" i="30"/>
  <c r="AJ57" i="30"/>
  <c r="AK57" i="30"/>
  <c r="AL57" i="30"/>
  <c r="AM57" i="30"/>
  <c r="AN57" i="30"/>
  <c r="AO57" i="30"/>
  <c r="AP57" i="30"/>
  <c r="AQ57" i="30"/>
  <c r="AR57" i="30"/>
  <c r="AH58" i="30"/>
  <c r="AI58" i="30"/>
  <c r="AJ58" i="30"/>
  <c r="AK58" i="30"/>
  <c r="AL58" i="30"/>
  <c r="AM58" i="30"/>
  <c r="AN58" i="30"/>
  <c r="AO58" i="30"/>
  <c r="AP58" i="30"/>
  <c r="AQ58" i="30"/>
  <c r="AR58" i="30"/>
  <c r="AH59" i="30"/>
  <c r="AI59" i="30"/>
  <c r="AJ59" i="30"/>
  <c r="AK59" i="30"/>
  <c r="AL59" i="30"/>
  <c r="AM59" i="30"/>
  <c r="AN59" i="30"/>
  <c r="AO59" i="30"/>
  <c r="AP59" i="30"/>
  <c r="AQ59" i="30"/>
  <c r="AR59" i="30"/>
  <c r="AH60" i="30"/>
  <c r="AI60" i="30"/>
  <c r="AJ60" i="30"/>
  <c r="AK60" i="30"/>
  <c r="AL60" i="30"/>
  <c r="AM60" i="30"/>
  <c r="AN60" i="30"/>
  <c r="AO60" i="30"/>
  <c r="AP60" i="30"/>
  <c r="AQ60" i="30"/>
  <c r="AR60" i="30"/>
  <c r="AH61" i="30"/>
  <c r="AI61" i="30"/>
  <c r="AJ61" i="30"/>
  <c r="AK61" i="30"/>
  <c r="AL61" i="30"/>
  <c r="AM61" i="30"/>
  <c r="AN61" i="30"/>
  <c r="AO61" i="30"/>
  <c r="AP61" i="30"/>
  <c r="AQ61" i="30"/>
  <c r="AR61" i="30"/>
  <c r="AH62" i="30"/>
  <c r="AI62" i="30"/>
  <c r="AJ62" i="30"/>
  <c r="AK62" i="30"/>
  <c r="AL62" i="30"/>
  <c r="AM62" i="30"/>
  <c r="AN62" i="30"/>
  <c r="AO62" i="30"/>
  <c r="AP62" i="30"/>
  <c r="AQ62" i="30"/>
  <c r="AR62" i="30"/>
  <c r="AH63" i="30"/>
  <c r="AI63" i="30"/>
  <c r="AJ63" i="30"/>
  <c r="AK63" i="30"/>
  <c r="AL63" i="30"/>
  <c r="AM63" i="30"/>
  <c r="AN63" i="30"/>
  <c r="AO63" i="30"/>
  <c r="AP63" i="30"/>
  <c r="AQ63" i="30"/>
  <c r="AR63" i="30"/>
  <c r="AH64" i="30"/>
  <c r="AI64" i="30"/>
  <c r="AJ64" i="30"/>
  <c r="AK64" i="30"/>
  <c r="AL64" i="30"/>
  <c r="AM64" i="30"/>
  <c r="AN64" i="30"/>
  <c r="AO64" i="30"/>
  <c r="AP64" i="30"/>
  <c r="AQ64" i="30"/>
  <c r="AR64" i="30"/>
  <c r="AH65" i="30"/>
  <c r="AI65" i="30"/>
  <c r="AJ65" i="30"/>
  <c r="AK65" i="30"/>
  <c r="AL65" i="30"/>
  <c r="AM65" i="30"/>
  <c r="AN65" i="30"/>
  <c r="AO65" i="30"/>
  <c r="AP65" i="30"/>
  <c r="AQ65" i="30"/>
  <c r="AH66" i="30"/>
  <c r="AI66" i="30"/>
  <c r="AJ66" i="30"/>
  <c r="AK66" i="30"/>
  <c r="AL66" i="30"/>
  <c r="AM66" i="30"/>
  <c r="AN66" i="30"/>
  <c r="AO66" i="30"/>
  <c r="AP66" i="30"/>
  <c r="AQ66" i="30"/>
  <c r="AR66" i="30"/>
  <c r="AG66" i="30"/>
  <c r="AG64" i="30"/>
  <c r="AG63" i="30"/>
  <c r="AG62" i="30"/>
  <c r="AG61" i="30"/>
  <c r="AG60" i="30"/>
  <c r="AG59" i="30"/>
  <c r="AG58" i="30"/>
  <c r="AG57" i="30"/>
  <c r="AG56" i="30"/>
  <c r="AG55" i="30"/>
  <c r="AG54" i="30"/>
  <c r="AG53" i="30"/>
  <c r="AG52" i="30"/>
  <c r="AG51" i="30"/>
  <c r="AG50" i="30"/>
  <c r="AG49" i="30"/>
  <c r="AG48" i="30"/>
  <c r="AG47" i="30"/>
  <c r="AG46" i="30"/>
  <c r="AG45" i="30"/>
  <c r="AG44" i="30"/>
  <c r="Q41" i="29"/>
  <c r="R44" i="30" s="1"/>
  <c r="R41" i="29"/>
  <c r="S44" i="30" s="1"/>
  <c r="S41" i="29"/>
  <c r="T44" i="30" s="1"/>
  <c r="T41" i="29"/>
  <c r="U44" i="30" s="1"/>
  <c r="U41" i="29"/>
  <c r="V44" i="30" s="1"/>
  <c r="V41" i="29"/>
  <c r="W44" i="30" s="1"/>
  <c r="W41" i="29"/>
  <c r="X44" i="30" s="1"/>
  <c r="X41" i="29"/>
  <c r="Y44" i="30" s="1"/>
  <c r="Y41" i="29"/>
  <c r="Z44" i="30" s="1"/>
  <c r="Z41" i="29"/>
  <c r="AA44" i="30" s="1"/>
  <c r="AA41" i="29"/>
  <c r="AB44" i="30" s="1"/>
  <c r="Q42" i="29"/>
  <c r="R45" i="30" s="1"/>
  <c r="R42" i="29"/>
  <c r="S45" i="30" s="1"/>
  <c r="S42" i="29"/>
  <c r="T45" i="30" s="1"/>
  <c r="T42" i="29"/>
  <c r="U45" i="30" s="1"/>
  <c r="U42" i="29"/>
  <c r="V45" i="30" s="1"/>
  <c r="V42" i="29"/>
  <c r="W45" i="30" s="1"/>
  <c r="W42" i="29"/>
  <c r="X45" i="30" s="1"/>
  <c r="X42" i="29"/>
  <c r="Y45" i="30" s="1"/>
  <c r="Y42" i="29"/>
  <c r="Z45" i="30" s="1"/>
  <c r="Z42" i="29"/>
  <c r="AA45" i="30" s="1"/>
  <c r="AA42" i="29"/>
  <c r="AB45" i="30" s="1"/>
  <c r="AB42" i="29"/>
  <c r="AC45" i="30" s="1"/>
  <c r="Q43" i="29"/>
  <c r="R46" i="30" s="1"/>
  <c r="R43" i="29"/>
  <c r="S46" i="30" s="1"/>
  <c r="S43" i="29"/>
  <c r="T46" i="30" s="1"/>
  <c r="T43" i="29"/>
  <c r="U46" i="30" s="1"/>
  <c r="U43" i="29"/>
  <c r="V46" i="30" s="1"/>
  <c r="V43" i="29"/>
  <c r="W46" i="30" s="1"/>
  <c r="W43" i="29"/>
  <c r="X46" i="30" s="1"/>
  <c r="X43" i="29"/>
  <c r="Y46" i="30" s="1"/>
  <c r="Y43" i="29"/>
  <c r="Z46" i="30" s="1"/>
  <c r="Z43" i="29"/>
  <c r="AA46" i="30" s="1"/>
  <c r="AA43" i="29"/>
  <c r="AB46" i="30" s="1"/>
  <c r="AB43" i="29"/>
  <c r="AC46" i="30" s="1"/>
  <c r="Q44" i="29"/>
  <c r="R47" i="30" s="1"/>
  <c r="R44" i="29"/>
  <c r="S47" i="30" s="1"/>
  <c r="S44" i="29"/>
  <c r="T47" i="30" s="1"/>
  <c r="T44" i="29"/>
  <c r="U47" i="30" s="1"/>
  <c r="U44" i="29"/>
  <c r="V47" i="30" s="1"/>
  <c r="V44" i="29"/>
  <c r="W47" i="30" s="1"/>
  <c r="W44" i="29"/>
  <c r="X47" i="30" s="1"/>
  <c r="X44" i="29"/>
  <c r="Y47" i="30" s="1"/>
  <c r="Y44" i="29"/>
  <c r="Z47" i="30" s="1"/>
  <c r="Z44" i="29"/>
  <c r="AA47" i="30" s="1"/>
  <c r="AA44" i="29"/>
  <c r="AB47" i="30" s="1"/>
  <c r="AB44" i="29"/>
  <c r="AC47" i="30" s="1"/>
  <c r="Q45" i="29"/>
  <c r="R48" i="30" s="1"/>
  <c r="R45" i="29"/>
  <c r="S48" i="30" s="1"/>
  <c r="S45" i="29"/>
  <c r="T48" i="30" s="1"/>
  <c r="T45" i="29"/>
  <c r="U48" i="30" s="1"/>
  <c r="U45" i="29"/>
  <c r="V48" i="30" s="1"/>
  <c r="V45" i="29"/>
  <c r="W48" i="30" s="1"/>
  <c r="W45" i="29"/>
  <c r="X48" i="30" s="1"/>
  <c r="X45" i="29"/>
  <c r="Y48" i="30" s="1"/>
  <c r="Y45" i="29"/>
  <c r="Z48" i="30" s="1"/>
  <c r="Z45" i="29"/>
  <c r="AA48" i="30" s="1"/>
  <c r="AA45" i="29"/>
  <c r="AB48" i="30" s="1"/>
  <c r="AB45" i="29"/>
  <c r="AC48" i="30" s="1"/>
  <c r="Q46" i="29"/>
  <c r="R49" i="30" s="1"/>
  <c r="R46" i="29"/>
  <c r="S49" i="30" s="1"/>
  <c r="S46" i="29"/>
  <c r="T49" i="30" s="1"/>
  <c r="T46" i="29"/>
  <c r="U49" i="30" s="1"/>
  <c r="U46" i="29"/>
  <c r="V49" i="30" s="1"/>
  <c r="V46" i="29"/>
  <c r="W49" i="30" s="1"/>
  <c r="W46" i="29"/>
  <c r="X49" i="30" s="1"/>
  <c r="X46" i="29"/>
  <c r="Y49" i="30" s="1"/>
  <c r="Y46" i="29"/>
  <c r="Z49" i="30" s="1"/>
  <c r="Z46" i="29"/>
  <c r="AA49" i="30" s="1"/>
  <c r="AA46" i="29"/>
  <c r="AB49" i="30" s="1"/>
  <c r="AB46" i="29"/>
  <c r="AC49" i="30" s="1"/>
  <c r="Q47" i="29"/>
  <c r="R50" i="30" s="1"/>
  <c r="R47" i="29"/>
  <c r="S50" i="30" s="1"/>
  <c r="S47" i="29"/>
  <c r="T50" i="30" s="1"/>
  <c r="T47" i="29"/>
  <c r="U50" i="30" s="1"/>
  <c r="U47" i="29"/>
  <c r="V50" i="30" s="1"/>
  <c r="V47" i="29"/>
  <c r="W50" i="30" s="1"/>
  <c r="W47" i="29"/>
  <c r="X50" i="30" s="1"/>
  <c r="X47" i="29"/>
  <c r="Y50" i="30" s="1"/>
  <c r="Y47" i="29"/>
  <c r="Z50" i="30" s="1"/>
  <c r="Z47" i="29"/>
  <c r="AA50" i="30" s="1"/>
  <c r="AA47" i="29"/>
  <c r="AB50" i="30" s="1"/>
  <c r="AB47" i="29"/>
  <c r="AC50" i="30" s="1"/>
  <c r="Q48" i="29"/>
  <c r="R51" i="30" s="1"/>
  <c r="R48" i="29"/>
  <c r="S51" i="30" s="1"/>
  <c r="S48" i="29"/>
  <c r="T51" i="30" s="1"/>
  <c r="T48" i="29"/>
  <c r="U51" i="30" s="1"/>
  <c r="U48" i="29"/>
  <c r="V51" i="30" s="1"/>
  <c r="V48" i="29"/>
  <c r="W51" i="30" s="1"/>
  <c r="W48" i="29"/>
  <c r="X51" i="30" s="1"/>
  <c r="X48" i="29"/>
  <c r="Y51" i="30" s="1"/>
  <c r="Y48" i="29"/>
  <c r="Z51" i="30" s="1"/>
  <c r="Z48" i="29"/>
  <c r="AA51" i="30" s="1"/>
  <c r="AA48" i="29"/>
  <c r="AB51" i="30" s="1"/>
  <c r="AB48" i="29"/>
  <c r="AC51" i="30" s="1"/>
  <c r="Q49" i="29"/>
  <c r="R52" i="30" s="1"/>
  <c r="R49" i="29"/>
  <c r="S52" i="30" s="1"/>
  <c r="S49" i="29"/>
  <c r="T52" i="30" s="1"/>
  <c r="T49" i="29"/>
  <c r="U52" i="30" s="1"/>
  <c r="U49" i="29"/>
  <c r="V52" i="30" s="1"/>
  <c r="V49" i="29"/>
  <c r="W52" i="30" s="1"/>
  <c r="W49" i="29"/>
  <c r="X52" i="30" s="1"/>
  <c r="X49" i="29"/>
  <c r="Y52" i="30" s="1"/>
  <c r="Y49" i="29"/>
  <c r="Z52" i="30" s="1"/>
  <c r="Z49" i="29"/>
  <c r="AA52" i="30" s="1"/>
  <c r="AA49" i="29"/>
  <c r="AB52" i="30" s="1"/>
  <c r="AB49" i="29"/>
  <c r="AC52" i="30" s="1"/>
  <c r="Q50" i="29"/>
  <c r="R53" i="30" s="1"/>
  <c r="R50" i="29"/>
  <c r="S53" i="30" s="1"/>
  <c r="S50" i="29"/>
  <c r="T53" i="30" s="1"/>
  <c r="T50" i="29"/>
  <c r="U53" i="30" s="1"/>
  <c r="U50" i="29"/>
  <c r="V53" i="30" s="1"/>
  <c r="V50" i="29"/>
  <c r="W53" i="30" s="1"/>
  <c r="W50" i="29"/>
  <c r="X53" i="30" s="1"/>
  <c r="X50" i="29"/>
  <c r="Y53" i="30" s="1"/>
  <c r="Y50" i="29"/>
  <c r="Z53" i="30" s="1"/>
  <c r="Z50" i="29"/>
  <c r="AA53" i="30" s="1"/>
  <c r="AA50" i="29"/>
  <c r="AB53" i="30" s="1"/>
  <c r="AB50" i="29"/>
  <c r="AC53" i="30" s="1"/>
  <c r="Q51" i="29"/>
  <c r="R54" i="30" s="1"/>
  <c r="R51" i="29"/>
  <c r="S54" i="30" s="1"/>
  <c r="S51" i="29"/>
  <c r="T54" i="30" s="1"/>
  <c r="T51" i="29"/>
  <c r="U54" i="30" s="1"/>
  <c r="U51" i="29"/>
  <c r="V54" i="30" s="1"/>
  <c r="V51" i="29"/>
  <c r="W54" i="30" s="1"/>
  <c r="W51" i="29"/>
  <c r="X54" i="30" s="1"/>
  <c r="X51" i="29"/>
  <c r="Y54" i="30" s="1"/>
  <c r="Y51" i="29"/>
  <c r="Z54" i="30" s="1"/>
  <c r="Z51" i="29"/>
  <c r="AA54" i="30" s="1"/>
  <c r="AA51" i="29"/>
  <c r="AB54" i="30" s="1"/>
  <c r="AB51" i="29"/>
  <c r="AC54" i="30" s="1"/>
  <c r="Q52" i="29"/>
  <c r="R55" i="30" s="1"/>
  <c r="R52" i="29"/>
  <c r="S55" i="30" s="1"/>
  <c r="S52" i="29"/>
  <c r="T55" i="30" s="1"/>
  <c r="T52" i="29"/>
  <c r="U55" i="30" s="1"/>
  <c r="U52" i="29"/>
  <c r="V55" i="30" s="1"/>
  <c r="V52" i="29"/>
  <c r="W55" i="30" s="1"/>
  <c r="W52" i="29"/>
  <c r="X55" i="30" s="1"/>
  <c r="X52" i="29"/>
  <c r="Y55" i="30" s="1"/>
  <c r="Y52" i="29"/>
  <c r="Z55" i="30" s="1"/>
  <c r="Z52" i="29"/>
  <c r="AA55" i="30" s="1"/>
  <c r="AA52" i="29"/>
  <c r="AB55" i="30" s="1"/>
  <c r="AB52" i="29"/>
  <c r="AC55" i="30" s="1"/>
  <c r="Q53" i="29"/>
  <c r="R56" i="30" s="1"/>
  <c r="R53" i="29"/>
  <c r="S56" i="30" s="1"/>
  <c r="S53" i="29"/>
  <c r="T56" i="30" s="1"/>
  <c r="T53" i="29"/>
  <c r="U56" i="30" s="1"/>
  <c r="U53" i="29"/>
  <c r="V56" i="30" s="1"/>
  <c r="V53" i="29"/>
  <c r="W56" i="30" s="1"/>
  <c r="W53" i="29"/>
  <c r="X56" i="30" s="1"/>
  <c r="X53" i="29"/>
  <c r="Y56" i="30" s="1"/>
  <c r="Y53" i="29"/>
  <c r="Z56" i="30" s="1"/>
  <c r="Z53" i="29"/>
  <c r="AA56" i="30" s="1"/>
  <c r="AA53" i="29"/>
  <c r="AB56" i="30" s="1"/>
  <c r="AB53" i="29"/>
  <c r="AC56" i="30" s="1"/>
  <c r="Q54" i="29"/>
  <c r="R57" i="30" s="1"/>
  <c r="R54" i="29"/>
  <c r="S57" i="30" s="1"/>
  <c r="S54" i="29"/>
  <c r="T57" i="30" s="1"/>
  <c r="T54" i="29"/>
  <c r="U57" i="30" s="1"/>
  <c r="U54" i="29"/>
  <c r="V57" i="30" s="1"/>
  <c r="V54" i="29"/>
  <c r="W57" i="30" s="1"/>
  <c r="W54" i="29"/>
  <c r="X57" i="30" s="1"/>
  <c r="X54" i="29"/>
  <c r="Y57" i="30" s="1"/>
  <c r="Y54" i="29"/>
  <c r="Z57" i="30" s="1"/>
  <c r="Z54" i="29"/>
  <c r="AA57" i="30" s="1"/>
  <c r="AA54" i="29"/>
  <c r="AB57" i="30" s="1"/>
  <c r="AB54" i="29"/>
  <c r="AC57" i="30" s="1"/>
  <c r="Q55" i="29"/>
  <c r="R58" i="30" s="1"/>
  <c r="R55" i="29"/>
  <c r="S58" i="30" s="1"/>
  <c r="S55" i="29"/>
  <c r="T58" i="30" s="1"/>
  <c r="T55" i="29"/>
  <c r="U58" i="30" s="1"/>
  <c r="U55" i="29"/>
  <c r="V58" i="30" s="1"/>
  <c r="V55" i="29"/>
  <c r="W58" i="30" s="1"/>
  <c r="W55" i="29"/>
  <c r="X58" i="30" s="1"/>
  <c r="X55" i="29"/>
  <c r="Y58" i="30" s="1"/>
  <c r="Y55" i="29"/>
  <c r="Z58" i="30" s="1"/>
  <c r="Z55" i="29"/>
  <c r="AA58" i="30" s="1"/>
  <c r="AA55" i="29"/>
  <c r="AB58" i="30" s="1"/>
  <c r="AB55" i="29"/>
  <c r="AC58" i="30" s="1"/>
  <c r="Q56" i="29"/>
  <c r="R59" i="30" s="1"/>
  <c r="R56" i="29"/>
  <c r="S59" i="30" s="1"/>
  <c r="S56" i="29"/>
  <c r="T59" i="30" s="1"/>
  <c r="T56" i="29"/>
  <c r="U59" i="30" s="1"/>
  <c r="U56" i="29"/>
  <c r="V59" i="30" s="1"/>
  <c r="V56" i="29"/>
  <c r="W59" i="30" s="1"/>
  <c r="W56" i="29"/>
  <c r="X59" i="30" s="1"/>
  <c r="X56" i="29"/>
  <c r="Y59" i="30" s="1"/>
  <c r="Y56" i="29"/>
  <c r="Z59" i="30" s="1"/>
  <c r="Z56" i="29"/>
  <c r="AA59" i="30" s="1"/>
  <c r="AA56" i="29"/>
  <c r="AB59" i="30" s="1"/>
  <c r="AB56" i="29"/>
  <c r="AC59" i="30" s="1"/>
  <c r="Q57" i="29"/>
  <c r="R60" i="30" s="1"/>
  <c r="R57" i="29"/>
  <c r="S60" i="30" s="1"/>
  <c r="S57" i="29"/>
  <c r="T60" i="30" s="1"/>
  <c r="T57" i="29"/>
  <c r="U60" i="30" s="1"/>
  <c r="U57" i="29"/>
  <c r="V60" i="30" s="1"/>
  <c r="V57" i="29"/>
  <c r="W60" i="30" s="1"/>
  <c r="W57" i="29"/>
  <c r="X60" i="30" s="1"/>
  <c r="X57" i="29"/>
  <c r="Y60" i="30" s="1"/>
  <c r="Y57" i="29"/>
  <c r="Z60" i="30" s="1"/>
  <c r="Z57" i="29"/>
  <c r="AA60" i="30" s="1"/>
  <c r="AA57" i="29"/>
  <c r="AB60" i="30" s="1"/>
  <c r="AB57" i="29"/>
  <c r="AC60" i="30" s="1"/>
  <c r="Q58" i="29"/>
  <c r="R61" i="30" s="1"/>
  <c r="R58" i="29"/>
  <c r="S61" i="30" s="1"/>
  <c r="S58" i="29"/>
  <c r="T61" i="30" s="1"/>
  <c r="T58" i="29"/>
  <c r="U61" i="30" s="1"/>
  <c r="U58" i="29"/>
  <c r="V61" i="30" s="1"/>
  <c r="V58" i="29"/>
  <c r="W61" i="30" s="1"/>
  <c r="W58" i="29"/>
  <c r="X61" i="30" s="1"/>
  <c r="X58" i="29"/>
  <c r="Y61" i="30" s="1"/>
  <c r="Y58" i="29"/>
  <c r="Z61" i="30" s="1"/>
  <c r="Z58" i="29"/>
  <c r="AA61" i="30" s="1"/>
  <c r="AA58" i="29"/>
  <c r="AB61" i="30" s="1"/>
  <c r="AB58" i="29"/>
  <c r="AC61" i="30" s="1"/>
  <c r="Q59" i="29"/>
  <c r="R62" i="30" s="1"/>
  <c r="R59" i="29"/>
  <c r="S62" i="30" s="1"/>
  <c r="S59" i="29"/>
  <c r="T62" i="30" s="1"/>
  <c r="T59" i="29"/>
  <c r="U62" i="30" s="1"/>
  <c r="U59" i="29"/>
  <c r="V62" i="30" s="1"/>
  <c r="V59" i="29"/>
  <c r="W62" i="30" s="1"/>
  <c r="W59" i="29"/>
  <c r="X62" i="30" s="1"/>
  <c r="X59" i="29"/>
  <c r="Y62" i="30" s="1"/>
  <c r="Y59" i="29"/>
  <c r="Z62" i="30" s="1"/>
  <c r="Z59" i="29"/>
  <c r="AA62" i="30" s="1"/>
  <c r="AA59" i="29"/>
  <c r="AB62" i="30" s="1"/>
  <c r="AB59" i="29"/>
  <c r="AC62" i="30" s="1"/>
  <c r="Q60" i="29"/>
  <c r="R63" i="30" s="1"/>
  <c r="R60" i="29"/>
  <c r="S63" i="30" s="1"/>
  <c r="S60" i="29"/>
  <c r="T63" i="30" s="1"/>
  <c r="T60" i="29"/>
  <c r="U63" i="30" s="1"/>
  <c r="U60" i="29"/>
  <c r="V63" i="30" s="1"/>
  <c r="V60" i="29"/>
  <c r="W63" i="30" s="1"/>
  <c r="W60" i="29"/>
  <c r="X63" i="30" s="1"/>
  <c r="X60" i="29"/>
  <c r="Y63" i="30" s="1"/>
  <c r="Y60" i="29"/>
  <c r="Z63" i="30" s="1"/>
  <c r="Z60" i="29"/>
  <c r="AA63" i="30" s="1"/>
  <c r="AA60" i="29"/>
  <c r="AB63" i="30" s="1"/>
  <c r="AB60" i="29"/>
  <c r="AC63" i="30" s="1"/>
  <c r="Q61" i="29"/>
  <c r="R64" i="30" s="1"/>
  <c r="R61" i="29"/>
  <c r="S64" i="30" s="1"/>
  <c r="S61" i="29"/>
  <c r="T64" i="30" s="1"/>
  <c r="T61" i="29"/>
  <c r="U64" i="30" s="1"/>
  <c r="U61" i="29"/>
  <c r="V64" i="30" s="1"/>
  <c r="V61" i="29"/>
  <c r="W64" i="30" s="1"/>
  <c r="W61" i="29"/>
  <c r="X64" i="30" s="1"/>
  <c r="X61" i="29"/>
  <c r="Y64" i="30" s="1"/>
  <c r="Y61" i="29"/>
  <c r="Z64" i="30" s="1"/>
  <c r="Z61" i="29"/>
  <c r="AA64" i="30" s="1"/>
  <c r="AA61" i="29"/>
  <c r="AB64" i="30" s="1"/>
  <c r="AB61" i="29"/>
  <c r="AC64" i="30" s="1"/>
  <c r="Q63" i="29"/>
  <c r="R66" i="30" s="1"/>
  <c r="R63" i="29"/>
  <c r="S66" i="30" s="1"/>
  <c r="S63" i="29"/>
  <c r="T66" i="30" s="1"/>
  <c r="T63" i="29"/>
  <c r="U66" i="30" s="1"/>
  <c r="U63" i="29"/>
  <c r="V66" i="30" s="1"/>
  <c r="V63" i="29"/>
  <c r="W66" i="30" s="1"/>
  <c r="W63" i="29"/>
  <c r="X66" i="30" s="1"/>
  <c r="X63" i="29"/>
  <c r="Y66" i="30" s="1"/>
  <c r="Y63" i="29"/>
  <c r="Z66" i="30" s="1"/>
  <c r="Z63" i="29"/>
  <c r="AA66" i="30" s="1"/>
  <c r="AA63" i="29"/>
  <c r="AB66" i="30" s="1"/>
  <c r="AB63" i="29"/>
  <c r="AC66" i="30" s="1"/>
  <c r="AE61" i="30" s="1"/>
  <c r="D41" i="29"/>
  <c r="D44" i="30" s="1"/>
  <c r="E41" i="29"/>
  <c r="E44" i="30" s="1"/>
  <c r="F41" i="29"/>
  <c r="F44" i="30" s="1"/>
  <c r="G41" i="29"/>
  <c r="G44" i="30" s="1"/>
  <c r="H41" i="29"/>
  <c r="H44" i="30" s="1"/>
  <c r="I41" i="29"/>
  <c r="I44" i="30" s="1"/>
  <c r="J41" i="29"/>
  <c r="J44" i="30" s="1"/>
  <c r="K41" i="29"/>
  <c r="AM41" i="29" s="1"/>
  <c r="L41" i="29"/>
  <c r="L44" i="30" s="1"/>
  <c r="M41" i="29"/>
  <c r="M44" i="30" s="1"/>
  <c r="N41" i="29"/>
  <c r="N44" i="30" s="1"/>
  <c r="D42" i="29"/>
  <c r="D45" i="30" s="1"/>
  <c r="E42" i="29"/>
  <c r="E45" i="30" s="1"/>
  <c r="F42" i="29"/>
  <c r="F45" i="30" s="1"/>
  <c r="G42" i="29"/>
  <c r="G45" i="30" s="1"/>
  <c r="H42" i="29"/>
  <c r="H45" i="30" s="1"/>
  <c r="I42" i="29"/>
  <c r="I45" i="30" s="1"/>
  <c r="J42" i="29"/>
  <c r="J45" i="30" s="1"/>
  <c r="K42" i="29"/>
  <c r="K45" i="30" s="1"/>
  <c r="L42" i="29"/>
  <c r="L45" i="30" s="1"/>
  <c r="M42" i="29"/>
  <c r="M45" i="30" s="1"/>
  <c r="N42" i="29"/>
  <c r="D43" i="29"/>
  <c r="D46" i="30" s="1"/>
  <c r="E43" i="29"/>
  <c r="E46" i="30" s="1"/>
  <c r="F43" i="29"/>
  <c r="F46" i="30" s="1"/>
  <c r="G43" i="29"/>
  <c r="G46" i="30" s="1"/>
  <c r="H43" i="29"/>
  <c r="H46" i="30" s="1"/>
  <c r="I43" i="29"/>
  <c r="I46" i="30" s="1"/>
  <c r="J43" i="29"/>
  <c r="J46" i="30" s="1"/>
  <c r="K43" i="29"/>
  <c r="K46" i="30" s="1"/>
  <c r="L43" i="29"/>
  <c r="L46" i="30" s="1"/>
  <c r="M43" i="29"/>
  <c r="M46" i="30" s="1"/>
  <c r="N43" i="29"/>
  <c r="D44" i="29"/>
  <c r="D47" i="30" s="1"/>
  <c r="E44" i="29"/>
  <c r="E47" i="30" s="1"/>
  <c r="F44" i="29"/>
  <c r="F47" i="30" s="1"/>
  <c r="G44" i="29"/>
  <c r="G47" i="30" s="1"/>
  <c r="H44" i="29"/>
  <c r="H47" i="30" s="1"/>
  <c r="I44" i="29"/>
  <c r="I47" i="30" s="1"/>
  <c r="J44" i="29"/>
  <c r="J47" i="30" s="1"/>
  <c r="K44" i="29"/>
  <c r="K47" i="30" s="1"/>
  <c r="L44" i="29"/>
  <c r="L47" i="30" s="1"/>
  <c r="M44" i="29"/>
  <c r="M47" i="30" s="1"/>
  <c r="N44" i="29"/>
  <c r="D45" i="29"/>
  <c r="D48" i="30" s="1"/>
  <c r="E45" i="29"/>
  <c r="E48" i="30" s="1"/>
  <c r="F45" i="29"/>
  <c r="F48" i="30" s="1"/>
  <c r="G45" i="29"/>
  <c r="H45" i="29"/>
  <c r="H48" i="30" s="1"/>
  <c r="I45" i="29"/>
  <c r="I48" i="30" s="1"/>
  <c r="J45" i="29"/>
  <c r="J48" i="30" s="1"/>
  <c r="K45" i="29"/>
  <c r="K48" i="30" s="1"/>
  <c r="L45" i="29"/>
  <c r="L48" i="30" s="1"/>
  <c r="M45" i="29"/>
  <c r="M48" i="30" s="1"/>
  <c r="N45" i="29"/>
  <c r="D46" i="29"/>
  <c r="E46" i="29"/>
  <c r="E49" i="30" s="1"/>
  <c r="F46" i="29"/>
  <c r="F49" i="30" s="1"/>
  <c r="G46" i="29"/>
  <c r="G49" i="30" s="1"/>
  <c r="H46" i="29"/>
  <c r="H49" i="30" s="1"/>
  <c r="I46" i="29"/>
  <c r="I49" i="30" s="1"/>
  <c r="J46" i="29"/>
  <c r="J49" i="30" s="1"/>
  <c r="K46" i="29"/>
  <c r="K49" i="30" s="1"/>
  <c r="L46" i="29"/>
  <c r="M46" i="29"/>
  <c r="M49" i="30" s="1"/>
  <c r="N46" i="29"/>
  <c r="D47" i="29"/>
  <c r="D50" i="30" s="1"/>
  <c r="E47" i="29"/>
  <c r="E50" i="30" s="1"/>
  <c r="F47" i="29"/>
  <c r="F50" i="30" s="1"/>
  <c r="G47" i="29"/>
  <c r="G50" i="30" s="1"/>
  <c r="H47" i="29"/>
  <c r="H50" i="30" s="1"/>
  <c r="I47" i="29"/>
  <c r="J47" i="29"/>
  <c r="J50" i="30" s="1"/>
  <c r="K47" i="29"/>
  <c r="K50" i="30" s="1"/>
  <c r="L47" i="29"/>
  <c r="L50" i="30" s="1"/>
  <c r="M47" i="29"/>
  <c r="M50" i="30" s="1"/>
  <c r="N47" i="29"/>
  <c r="D48" i="29"/>
  <c r="D51" i="30" s="1"/>
  <c r="E48" i="29"/>
  <c r="E51" i="30" s="1"/>
  <c r="F48" i="29"/>
  <c r="F51" i="30" s="1"/>
  <c r="G48" i="29"/>
  <c r="G51" i="30" s="1"/>
  <c r="H48" i="29"/>
  <c r="H51" i="30" s="1"/>
  <c r="I48" i="29"/>
  <c r="I51" i="30" s="1"/>
  <c r="J48" i="29"/>
  <c r="J51" i="30" s="1"/>
  <c r="K48" i="29"/>
  <c r="K51" i="30" s="1"/>
  <c r="L48" i="29"/>
  <c r="L51" i="30" s="1"/>
  <c r="M48" i="29"/>
  <c r="M51" i="30" s="1"/>
  <c r="N48" i="29"/>
  <c r="D49" i="29"/>
  <c r="D52" i="30" s="1"/>
  <c r="E49" i="29"/>
  <c r="E52" i="30" s="1"/>
  <c r="F49" i="29"/>
  <c r="F52" i="30" s="1"/>
  <c r="G49" i="29"/>
  <c r="G52" i="30" s="1"/>
  <c r="H49" i="29"/>
  <c r="H52" i="30" s="1"/>
  <c r="I49" i="29"/>
  <c r="I52" i="30" s="1"/>
  <c r="J49" i="29"/>
  <c r="J52" i="30" s="1"/>
  <c r="K49" i="29"/>
  <c r="K52" i="30" s="1"/>
  <c r="L49" i="29"/>
  <c r="L52" i="30" s="1"/>
  <c r="M49" i="29"/>
  <c r="M52" i="30" s="1"/>
  <c r="N49" i="29"/>
  <c r="D50" i="29"/>
  <c r="D53" i="30" s="1"/>
  <c r="E50" i="29"/>
  <c r="E53" i="30" s="1"/>
  <c r="F50" i="29"/>
  <c r="F53" i="30" s="1"/>
  <c r="G50" i="29"/>
  <c r="G53" i="30" s="1"/>
  <c r="H50" i="29"/>
  <c r="H53" i="30" s="1"/>
  <c r="I50" i="29"/>
  <c r="I53" i="30" s="1"/>
  <c r="J50" i="29"/>
  <c r="J53" i="30" s="1"/>
  <c r="K50" i="29"/>
  <c r="K53" i="30" s="1"/>
  <c r="L50" i="29"/>
  <c r="L53" i="30" s="1"/>
  <c r="M50" i="29"/>
  <c r="M53" i="30" s="1"/>
  <c r="N50" i="29"/>
  <c r="D51" i="29"/>
  <c r="D54" i="30" s="1"/>
  <c r="E51" i="29"/>
  <c r="F51" i="29"/>
  <c r="F54" i="30" s="1"/>
  <c r="G51" i="29"/>
  <c r="G54" i="30" s="1"/>
  <c r="H51" i="29"/>
  <c r="H54" i="30" s="1"/>
  <c r="I51" i="29"/>
  <c r="I54" i="30" s="1"/>
  <c r="J51" i="29"/>
  <c r="J54" i="30" s="1"/>
  <c r="K51" i="29"/>
  <c r="K54" i="30" s="1"/>
  <c r="L51" i="29"/>
  <c r="L54" i="30" s="1"/>
  <c r="M51" i="29"/>
  <c r="N51" i="29"/>
  <c r="D52" i="29"/>
  <c r="D55" i="30" s="1"/>
  <c r="E52" i="29"/>
  <c r="E55" i="30" s="1"/>
  <c r="F52" i="29"/>
  <c r="F55" i="30" s="1"/>
  <c r="G52" i="29"/>
  <c r="G55" i="30" s="1"/>
  <c r="H52" i="29"/>
  <c r="H55" i="30" s="1"/>
  <c r="I52" i="29"/>
  <c r="I55" i="30" s="1"/>
  <c r="J52" i="29"/>
  <c r="K52" i="29"/>
  <c r="K55" i="30" s="1"/>
  <c r="L52" i="29"/>
  <c r="L55" i="30" s="1"/>
  <c r="M52" i="29"/>
  <c r="M55" i="30" s="1"/>
  <c r="N52" i="29"/>
  <c r="D53" i="29"/>
  <c r="D56" i="30" s="1"/>
  <c r="E53" i="29"/>
  <c r="E56" i="30" s="1"/>
  <c r="F53" i="29"/>
  <c r="F56" i="30" s="1"/>
  <c r="G53" i="29"/>
  <c r="H53" i="29"/>
  <c r="H56" i="30" s="1"/>
  <c r="I53" i="29"/>
  <c r="I56" i="30" s="1"/>
  <c r="J53" i="29"/>
  <c r="J56" i="30" s="1"/>
  <c r="K53" i="29"/>
  <c r="K56" i="30" s="1"/>
  <c r="L53" i="29"/>
  <c r="L56" i="30" s="1"/>
  <c r="M53" i="29"/>
  <c r="M56" i="30" s="1"/>
  <c r="N53" i="29"/>
  <c r="D54" i="29"/>
  <c r="D57" i="30" s="1"/>
  <c r="E54" i="29"/>
  <c r="E57" i="30" s="1"/>
  <c r="F54" i="29"/>
  <c r="F57" i="30" s="1"/>
  <c r="G54" i="29"/>
  <c r="G57" i="30" s="1"/>
  <c r="H54" i="29"/>
  <c r="H57" i="30" s="1"/>
  <c r="I54" i="29"/>
  <c r="I57" i="30" s="1"/>
  <c r="J54" i="29"/>
  <c r="J57" i="30" s="1"/>
  <c r="K54" i="29"/>
  <c r="K57" i="30" s="1"/>
  <c r="L54" i="29"/>
  <c r="L57" i="30" s="1"/>
  <c r="M54" i="29"/>
  <c r="M57" i="30" s="1"/>
  <c r="N54" i="29"/>
  <c r="D55" i="29"/>
  <c r="E55" i="29"/>
  <c r="E58" i="30" s="1"/>
  <c r="F55" i="29"/>
  <c r="F58" i="30" s="1"/>
  <c r="G55" i="29"/>
  <c r="G58" i="30" s="1"/>
  <c r="H55" i="29"/>
  <c r="I55" i="29"/>
  <c r="I58" i="30" s="1"/>
  <c r="J55" i="29"/>
  <c r="J58" i="30" s="1"/>
  <c r="K55" i="29"/>
  <c r="K58" i="30" s="1"/>
  <c r="L55" i="29"/>
  <c r="M55" i="29"/>
  <c r="M58" i="30" s="1"/>
  <c r="N55" i="29"/>
  <c r="D56" i="29"/>
  <c r="D59" i="30" s="1"/>
  <c r="E56" i="29"/>
  <c r="E59" i="30" s="1"/>
  <c r="F56" i="29"/>
  <c r="F59" i="30" s="1"/>
  <c r="G56" i="29"/>
  <c r="G59" i="30" s="1"/>
  <c r="H56" i="29"/>
  <c r="H59" i="30" s="1"/>
  <c r="I56" i="29"/>
  <c r="I59" i="30" s="1"/>
  <c r="J56" i="29"/>
  <c r="J59" i="30" s="1"/>
  <c r="K56" i="29"/>
  <c r="K59" i="30" s="1"/>
  <c r="L56" i="29"/>
  <c r="L59" i="30" s="1"/>
  <c r="M56" i="29"/>
  <c r="AO56" i="29" s="1"/>
  <c r="D25" i="29" s="1"/>
  <c r="N56" i="29"/>
  <c r="D57" i="29"/>
  <c r="D60" i="30" s="1"/>
  <c r="E57" i="29"/>
  <c r="E60" i="30" s="1"/>
  <c r="F57" i="29"/>
  <c r="G57" i="29"/>
  <c r="G60" i="30" s="1"/>
  <c r="H57" i="29"/>
  <c r="H60" i="30" s="1"/>
  <c r="I57" i="29"/>
  <c r="I60" i="30" s="1"/>
  <c r="J57" i="29"/>
  <c r="AL57" i="29" s="1"/>
  <c r="K57" i="29"/>
  <c r="L57" i="29"/>
  <c r="L60" i="30" s="1"/>
  <c r="M57" i="29"/>
  <c r="M60" i="30" s="1"/>
  <c r="N57" i="29"/>
  <c r="D58" i="29"/>
  <c r="D61" i="30" s="1"/>
  <c r="E58" i="29"/>
  <c r="E61" i="30" s="1"/>
  <c r="F58" i="29"/>
  <c r="F61" i="30" s="1"/>
  <c r="G58" i="29"/>
  <c r="G61" i="30" s="1"/>
  <c r="H58" i="29"/>
  <c r="H61" i="30" s="1"/>
  <c r="I58" i="29"/>
  <c r="I61" i="30" s="1"/>
  <c r="J58" i="29"/>
  <c r="J61" i="30" s="1"/>
  <c r="K58" i="29"/>
  <c r="L58" i="29"/>
  <c r="L61" i="30" s="1"/>
  <c r="M58" i="29"/>
  <c r="M61" i="30" s="1"/>
  <c r="N58" i="29"/>
  <c r="D59" i="29"/>
  <c r="E59" i="29"/>
  <c r="F59" i="29"/>
  <c r="F62" i="30" s="1"/>
  <c r="G59" i="29"/>
  <c r="G62" i="30" s="1"/>
  <c r="H59" i="29"/>
  <c r="H62" i="30" s="1"/>
  <c r="I59" i="29"/>
  <c r="I62" i="30" s="1"/>
  <c r="J59" i="29"/>
  <c r="J62" i="30" s="1"/>
  <c r="K59" i="29"/>
  <c r="K62" i="30" s="1"/>
  <c r="L59" i="29"/>
  <c r="M59" i="29"/>
  <c r="M62" i="30" s="1"/>
  <c r="N59" i="29"/>
  <c r="D60" i="29"/>
  <c r="D63" i="30" s="1"/>
  <c r="E60" i="29"/>
  <c r="E63" i="30" s="1"/>
  <c r="F60" i="29"/>
  <c r="F63" i="30" s="1"/>
  <c r="G60" i="29"/>
  <c r="G63" i="30" s="1"/>
  <c r="H60" i="29"/>
  <c r="H63" i="30" s="1"/>
  <c r="I60" i="29"/>
  <c r="I63" i="30" s="1"/>
  <c r="J60" i="29"/>
  <c r="J63" i="30" s="1"/>
  <c r="K60" i="29"/>
  <c r="K63" i="30" s="1"/>
  <c r="L60" i="29"/>
  <c r="L63" i="30" s="1"/>
  <c r="M60" i="29"/>
  <c r="N60" i="29"/>
  <c r="D61" i="29"/>
  <c r="D64" i="30" s="1"/>
  <c r="E61" i="29"/>
  <c r="E64" i="30" s="1"/>
  <c r="F61" i="29"/>
  <c r="G61" i="29"/>
  <c r="H61" i="29"/>
  <c r="H64" i="30" s="1"/>
  <c r="I61" i="29"/>
  <c r="I64" i="30" s="1"/>
  <c r="J61" i="29"/>
  <c r="AL61" i="29" s="1"/>
  <c r="K61" i="29"/>
  <c r="K64" i="30" s="1"/>
  <c r="L61" i="29"/>
  <c r="L64" i="30" s="1"/>
  <c r="M61" i="29"/>
  <c r="M64" i="30" s="1"/>
  <c r="N61" i="29"/>
  <c r="D63" i="29"/>
  <c r="D66" i="30" s="1"/>
  <c r="E63" i="29"/>
  <c r="E66" i="30" s="1"/>
  <c r="F63" i="29"/>
  <c r="F66" i="30" s="1"/>
  <c r="G63" i="29"/>
  <c r="H63" i="29"/>
  <c r="H66" i="30" s="1"/>
  <c r="I63" i="29"/>
  <c r="I66" i="30" s="1"/>
  <c r="J63" i="29"/>
  <c r="J66" i="30" s="1"/>
  <c r="K63" i="29"/>
  <c r="AM63" i="29" s="1"/>
  <c r="L63" i="29"/>
  <c r="M63" i="29"/>
  <c r="M66" i="30" s="1"/>
  <c r="N63" i="29"/>
  <c r="N66" i="30" s="1"/>
  <c r="C63" i="29"/>
  <c r="C66" i="30" s="1"/>
  <c r="C61" i="29"/>
  <c r="AE61" i="29" s="1"/>
  <c r="C60" i="29"/>
  <c r="C63" i="30" s="1"/>
  <c r="C59" i="29"/>
  <c r="C62" i="30" s="1"/>
  <c r="C58" i="29"/>
  <c r="C61" i="30" s="1"/>
  <c r="C57" i="29"/>
  <c r="C60" i="30" s="1"/>
  <c r="C56" i="29"/>
  <c r="C59" i="30" s="1"/>
  <c r="C55" i="29"/>
  <c r="C58" i="30" s="1"/>
  <c r="C54" i="29"/>
  <c r="C57" i="30" s="1"/>
  <c r="C53" i="29"/>
  <c r="C56" i="30" s="1"/>
  <c r="C52" i="29"/>
  <c r="C55" i="30" s="1"/>
  <c r="C51" i="29"/>
  <c r="C54" i="30" s="1"/>
  <c r="C50" i="29"/>
  <c r="C53" i="30" s="1"/>
  <c r="C49" i="29"/>
  <c r="C52" i="30" s="1"/>
  <c r="C48" i="29"/>
  <c r="C51" i="30" s="1"/>
  <c r="C47" i="29"/>
  <c r="C50" i="30" s="1"/>
  <c r="C46" i="29"/>
  <c r="C45" i="29"/>
  <c r="AE45" i="29" s="1"/>
  <c r="C44" i="29"/>
  <c r="C47" i="30" s="1"/>
  <c r="C43" i="29"/>
  <c r="C46" i="30" s="1"/>
  <c r="C42" i="29"/>
  <c r="C45" i="30" s="1"/>
  <c r="C41" i="29"/>
  <c r="AP15" i="24"/>
  <c r="AP22" i="24"/>
  <c r="AP29" i="24"/>
  <c r="AP36" i="24"/>
  <c r="AP43" i="24"/>
  <c r="AP50" i="24"/>
  <c r="AP57" i="24"/>
  <c r="AP64" i="24"/>
  <c r="AP71" i="24"/>
  <c r="AP78" i="24"/>
  <c r="AP85" i="24"/>
  <c r="AP92" i="24"/>
  <c r="AP100" i="24"/>
  <c r="AP107" i="24"/>
  <c r="AP114" i="24"/>
  <c r="AP121" i="24"/>
  <c r="AP128" i="24"/>
  <c r="AP129" i="24"/>
  <c r="AP130" i="24"/>
  <c r="AP131" i="24"/>
  <c r="AP135" i="24"/>
  <c r="AP142" i="24"/>
  <c r="AP149" i="24"/>
  <c r="AP165" i="24"/>
  <c r="AP8" i="24"/>
  <c r="AE8" i="24"/>
  <c r="AA9" i="25"/>
  <c r="AB9" i="25"/>
  <c r="AC9" i="25"/>
  <c r="AD9" i="25"/>
  <c r="AE9" i="25"/>
  <c r="AF9" i="25"/>
  <c r="AA10" i="25"/>
  <c r="AB10" i="25"/>
  <c r="AC10" i="25"/>
  <c r="AD10" i="25"/>
  <c r="AE10" i="25"/>
  <c r="AF10" i="25"/>
  <c r="AA11" i="25"/>
  <c r="AB11" i="25"/>
  <c r="AC11" i="25"/>
  <c r="AD11" i="25"/>
  <c r="AE11" i="25"/>
  <c r="AF11" i="25"/>
  <c r="AA12" i="25"/>
  <c r="AB12" i="25"/>
  <c r="AC12" i="25"/>
  <c r="AD12" i="25"/>
  <c r="AE12" i="25"/>
  <c r="AF12" i="25"/>
  <c r="AA13" i="25"/>
  <c r="AB13" i="25"/>
  <c r="AC13" i="25"/>
  <c r="AD13" i="25"/>
  <c r="AE13" i="25"/>
  <c r="AF13" i="25"/>
  <c r="AG13" i="25"/>
  <c r="AA14" i="25"/>
  <c r="AB14" i="25"/>
  <c r="AC14" i="25"/>
  <c r="AD14" i="25"/>
  <c r="AE14" i="25"/>
  <c r="AF14" i="25"/>
  <c r="AG14" i="25"/>
  <c r="AA15" i="25"/>
  <c r="AB15" i="25"/>
  <c r="AC15" i="25"/>
  <c r="AD15" i="25"/>
  <c r="AE15" i="25"/>
  <c r="AF15" i="25"/>
  <c r="AG15" i="25"/>
  <c r="AA16" i="25"/>
  <c r="AB16" i="25"/>
  <c r="AC16" i="25"/>
  <c r="AD16" i="25"/>
  <c r="AE16" i="25"/>
  <c r="AF16" i="25"/>
  <c r="AG16" i="25"/>
  <c r="AA17" i="25"/>
  <c r="AB17" i="25"/>
  <c r="AC17" i="25"/>
  <c r="AD17" i="25"/>
  <c r="AE17" i="25"/>
  <c r="AF17" i="25"/>
  <c r="AG17" i="25"/>
  <c r="AA18" i="25"/>
  <c r="AB18" i="25"/>
  <c r="AC18" i="25"/>
  <c r="AD18" i="25"/>
  <c r="AE18" i="25"/>
  <c r="AF18" i="25"/>
  <c r="AG18" i="25"/>
  <c r="AA19" i="25"/>
  <c r="AB19" i="25"/>
  <c r="AC19" i="25"/>
  <c r="AD19" i="25"/>
  <c r="AE19" i="25"/>
  <c r="AF19" i="25"/>
  <c r="AG19" i="25"/>
  <c r="AA20" i="25"/>
  <c r="AB20" i="25"/>
  <c r="AC20" i="25"/>
  <c r="AD20" i="25"/>
  <c r="AE20" i="25"/>
  <c r="AF20" i="25"/>
  <c r="AG20" i="25"/>
  <c r="AA21" i="25"/>
  <c r="AB21" i="25"/>
  <c r="AC21" i="25"/>
  <c r="AD21" i="25"/>
  <c r="AE21" i="25"/>
  <c r="AF21" i="25"/>
  <c r="AG21" i="25"/>
  <c r="AA22" i="25"/>
  <c r="AB22" i="25"/>
  <c r="AC22" i="25"/>
  <c r="AD22" i="25"/>
  <c r="AE22" i="25"/>
  <c r="AF22" i="25"/>
  <c r="AG22" i="25"/>
  <c r="AA23" i="25"/>
  <c r="AB23" i="25"/>
  <c r="AC23" i="25"/>
  <c r="AD23" i="25"/>
  <c r="AE23" i="25"/>
  <c r="AF23" i="25"/>
  <c r="AG23" i="25"/>
  <c r="AA24" i="25"/>
  <c r="AB24" i="25"/>
  <c r="AC24" i="25"/>
  <c r="AD24" i="25"/>
  <c r="AE24" i="25"/>
  <c r="AF24" i="25"/>
  <c r="AG24" i="25"/>
  <c r="AA25" i="25"/>
  <c r="AB25" i="25"/>
  <c r="AC25" i="25"/>
  <c r="AD25" i="25"/>
  <c r="AE25" i="25"/>
  <c r="AF25" i="25"/>
  <c r="AG25" i="25"/>
  <c r="AA26" i="25"/>
  <c r="AB26" i="25"/>
  <c r="AC26" i="25"/>
  <c r="AD26" i="25"/>
  <c r="AE26" i="25"/>
  <c r="AF26" i="25"/>
  <c r="AG26" i="25"/>
  <c r="AA27" i="25"/>
  <c r="AB27" i="25"/>
  <c r="AC27" i="25"/>
  <c r="AD27" i="25"/>
  <c r="AE27" i="25"/>
  <c r="AF27" i="25"/>
  <c r="AG27" i="25"/>
  <c r="AA28" i="25"/>
  <c r="AB28" i="25"/>
  <c r="AC28" i="25"/>
  <c r="AD28" i="25"/>
  <c r="AE28" i="25"/>
  <c r="AF28" i="25"/>
  <c r="AG28" i="25"/>
  <c r="AA29" i="25"/>
  <c r="AB29" i="25"/>
  <c r="AC29" i="25"/>
  <c r="AD29" i="25"/>
  <c r="AE29" i="25"/>
  <c r="AF29" i="25"/>
  <c r="AG29" i="25"/>
  <c r="AA30" i="25"/>
  <c r="AB30" i="25"/>
  <c r="AC30" i="25"/>
  <c r="AD30" i="25"/>
  <c r="AE30" i="25"/>
  <c r="AF30" i="25"/>
  <c r="AG30" i="25"/>
  <c r="AA31" i="25"/>
  <c r="AB31" i="25"/>
  <c r="AC31" i="25"/>
  <c r="AD31" i="25"/>
  <c r="AE31" i="25"/>
  <c r="AF31" i="25"/>
  <c r="AG31" i="25"/>
  <c r="AA32" i="25"/>
  <c r="AB32" i="25"/>
  <c r="AC32" i="25"/>
  <c r="AD32" i="25"/>
  <c r="AE32" i="25"/>
  <c r="AF32" i="25"/>
  <c r="AG32" i="25"/>
  <c r="AA33" i="25"/>
  <c r="AB33" i="25"/>
  <c r="AC33" i="25"/>
  <c r="AD33" i="25"/>
  <c r="AE33" i="25"/>
  <c r="AF33" i="25"/>
  <c r="AG33" i="25"/>
  <c r="AA34" i="25"/>
  <c r="AB34" i="25"/>
  <c r="AC34" i="25"/>
  <c r="AD34" i="25"/>
  <c r="AE34" i="25"/>
  <c r="AF34" i="25"/>
  <c r="AG34" i="25"/>
  <c r="AA35" i="25"/>
  <c r="AB35" i="25"/>
  <c r="AC35" i="25"/>
  <c r="AD35" i="25"/>
  <c r="AE35" i="25"/>
  <c r="AF35" i="25"/>
  <c r="AG35" i="25"/>
  <c r="AA36" i="25"/>
  <c r="AB36" i="25"/>
  <c r="AC36" i="25"/>
  <c r="AD36" i="25"/>
  <c r="AE36" i="25"/>
  <c r="AF36" i="25"/>
  <c r="AG36" i="25"/>
  <c r="AA37" i="25"/>
  <c r="AB37" i="25"/>
  <c r="AC37" i="25"/>
  <c r="AD37" i="25"/>
  <c r="AE37" i="25"/>
  <c r="AF37" i="25"/>
  <c r="AG37" i="25"/>
  <c r="AA38" i="25"/>
  <c r="AB38" i="25"/>
  <c r="AC38" i="25"/>
  <c r="AD38" i="25"/>
  <c r="AE38" i="25"/>
  <c r="AF38" i="25"/>
  <c r="AG38" i="25"/>
  <c r="AA39" i="25"/>
  <c r="AB39" i="25"/>
  <c r="AC39" i="25"/>
  <c r="AD39" i="25"/>
  <c r="AE39" i="25"/>
  <c r="AF39" i="25"/>
  <c r="AG39" i="25"/>
  <c r="AA40" i="25"/>
  <c r="AB40" i="25"/>
  <c r="AC40" i="25"/>
  <c r="AD40" i="25"/>
  <c r="AE40" i="25"/>
  <c r="AF40" i="25"/>
  <c r="AG40" i="25"/>
  <c r="AA41" i="25"/>
  <c r="AB41" i="25"/>
  <c r="AC41" i="25"/>
  <c r="AD41" i="25"/>
  <c r="AE41" i="25"/>
  <c r="AF41" i="25"/>
  <c r="AG41" i="25"/>
  <c r="AA42" i="25"/>
  <c r="AB42" i="25"/>
  <c r="AC42" i="25"/>
  <c r="AD42" i="25"/>
  <c r="AE42" i="25"/>
  <c r="AF42" i="25"/>
  <c r="AG42" i="25"/>
  <c r="AA43" i="25"/>
  <c r="AB43" i="25"/>
  <c r="AC43" i="25"/>
  <c r="AD43" i="25"/>
  <c r="AE43" i="25"/>
  <c r="AF43" i="25"/>
  <c r="AG43" i="25"/>
  <c r="AA44" i="25"/>
  <c r="AB44" i="25"/>
  <c r="AC44" i="25"/>
  <c r="AD44" i="25"/>
  <c r="AE44" i="25"/>
  <c r="AF44" i="25"/>
  <c r="AG44" i="25"/>
  <c r="AB45" i="25"/>
  <c r="AC45" i="25"/>
  <c r="AD45" i="25"/>
  <c r="AE45" i="25"/>
  <c r="AF45" i="25"/>
  <c r="AG45" i="25"/>
  <c r="AA46" i="25"/>
  <c r="AB46" i="25"/>
  <c r="AC46" i="25"/>
  <c r="AD46" i="25"/>
  <c r="AE46" i="25"/>
  <c r="AF46" i="25"/>
  <c r="AG46" i="25"/>
  <c r="AA47" i="25"/>
  <c r="AB47" i="25"/>
  <c r="AC47" i="25"/>
  <c r="AD47" i="25"/>
  <c r="AE47" i="25"/>
  <c r="AF47" i="25"/>
  <c r="AG47" i="25"/>
  <c r="AA48" i="25"/>
  <c r="AB48" i="25"/>
  <c r="AC48" i="25"/>
  <c r="AD48" i="25"/>
  <c r="AE48" i="25"/>
  <c r="AF48" i="25"/>
  <c r="AG48" i="25"/>
  <c r="AA49" i="25"/>
  <c r="AB49" i="25"/>
  <c r="AC49" i="25"/>
  <c r="AD49" i="25"/>
  <c r="AE49" i="25"/>
  <c r="AF49" i="25"/>
  <c r="AG49" i="25"/>
  <c r="AA50" i="25"/>
  <c r="AB50" i="25"/>
  <c r="AC50" i="25"/>
  <c r="AD50" i="25"/>
  <c r="AE50" i="25"/>
  <c r="AF50" i="25"/>
  <c r="AG50" i="25"/>
  <c r="AA51" i="25"/>
  <c r="AB51" i="25"/>
  <c r="AC51" i="25"/>
  <c r="AD51" i="25"/>
  <c r="AE51" i="25"/>
  <c r="AF51" i="25"/>
  <c r="AG51" i="25"/>
  <c r="AA52" i="25"/>
  <c r="AB52" i="25"/>
  <c r="AC52" i="25"/>
  <c r="AD52" i="25"/>
  <c r="AE52" i="25"/>
  <c r="AF52" i="25"/>
  <c r="AG52" i="25"/>
  <c r="AA53" i="25"/>
  <c r="AB53" i="25"/>
  <c r="AC53" i="25"/>
  <c r="AD53" i="25"/>
  <c r="AE53" i="25"/>
  <c r="AF53" i="25"/>
  <c r="AG53" i="25"/>
  <c r="AA54" i="25"/>
  <c r="AB54" i="25"/>
  <c r="AC54" i="25"/>
  <c r="AD54" i="25"/>
  <c r="AE54" i="25"/>
  <c r="AF54" i="25"/>
  <c r="AG54" i="25"/>
  <c r="AA55" i="25"/>
  <c r="AB55" i="25"/>
  <c r="AC55" i="25"/>
  <c r="AD55" i="25"/>
  <c r="AE55" i="25"/>
  <c r="AF55" i="25"/>
  <c r="AG55" i="25"/>
  <c r="AA56" i="25"/>
  <c r="AB56" i="25"/>
  <c r="AC56" i="25"/>
  <c r="AD56" i="25"/>
  <c r="AE56" i="25"/>
  <c r="AF56" i="25"/>
  <c r="AG56" i="25"/>
  <c r="AA57" i="25"/>
  <c r="AB57" i="25"/>
  <c r="AC57" i="25"/>
  <c r="AD57" i="25"/>
  <c r="AE57" i="25"/>
  <c r="AF57" i="25"/>
  <c r="AG57" i="25"/>
  <c r="AA58" i="25"/>
  <c r="AB58" i="25"/>
  <c r="AC58" i="25"/>
  <c r="AD58" i="25"/>
  <c r="AE58" i="25"/>
  <c r="AF58" i="25"/>
  <c r="AG58" i="25"/>
  <c r="AA59" i="25"/>
  <c r="AB59" i="25"/>
  <c r="AC59" i="25"/>
  <c r="AD59" i="25"/>
  <c r="AE59" i="25"/>
  <c r="AF59" i="25"/>
  <c r="AG59" i="25"/>
  <c r="AA60" i="25"/>
  <c r="AB60" i="25"/>
  <c r="AC60" i="25"/>
  <c r="AD60" i="25"/>
  <c r="AE60" i="25"/>
  <c r="AF60" i="25"/>
  <c r="AG60" i="25"/>
  <c r="AA61" i="25"/>
  <c r="AB61" i="25"/>
  <c r="AC61" i="25"/>
  <c r="AD61" i="25"/>
  <c r="AE61" i="25"/>
  <c r="AF61" i="25"/>
  <c r="AG61" i="25"/>
  <c r="AA62" i="25"/>
  <c r="AB62" i="25"/>
  <c r="AC62" i="25"/>
  <c r="AD62" i="25"/>
  <c r="AE62" i="25"/>
  <c r="AF62" i="25"/>
  <c r="AG62" i="25"/>
  <c r="AA63" i="25"/>
  <c r="AB63" i="25"/>
  <c r="AC63" i="25"/>
  <c r="AD63" i="25"/>
  <c r="AE63" i="25"/>
  <c r="AF63" i="25"/>
  <c r="AG63" i="25"/>
  <c r="AA64" i="25"/>
  <c r="AB64" i="25"/>
  <c r="AC64" i="25"/>
  <c r="AD64" i="25"/>
  <c r="AE64" i="25"/>
  <c r="AF64" i="25"/>
  <c r="AG64" i="25"/>
  <c r="AA65" i="25"/>
  <c r="AB65" i="25"/>
  <c r="AC65" i="25"/>
  <c r="AD65" i="25"/>
  <c r="AE65" i="25"/>
  <c r="AF65" i="25"/>
  <c r="AG65" i="25"/>
  <c r="AA66" i="25"/>
  <c r="AB66" i="25"/>
  <c r="AC66" i="25"/>
  <c r="AD66" i="25"/>
  <c r="AE66" i="25"/>
  <c r="AF66" i="25"/>
  <c r="AG66" i="25"/>
  <c r="AA67" i="25"/>
  <c r="AB67" i="25"/>
  <c r="AC67" i="25"/>
  <c r="AD67" i="25"/>
  <c r="AE67" i="25"/>
  <c r="AF67" i="25"/>
  <c r="AG67" i="25"/>
  <c r="AA68" i="25"/>
  <c r="AB68" i="25"/>
  <c r="AC68" i="25"/>
  <c r="AD68" i="25"/>
  <c r="AE68" i="25"/>
  <c r="AF68" i="25"/>
  <c r="AG68" i="25"/>
  <c r="AA69" i="25"/>
  <c r="AB69" i="25"/>
  <c r="AC69" i="25"/>
  <c r="AD69" i="25"/>
  <c r="AE69" i="25"/>
  <c r="AF69" i="25"/>
  <c r="AG69" i="25"/>
  <c r="AA70" i="25"/>
  <c r="AB70" i="25"/>
  <c r="AC70" i="25"/>
  <c r="AD70" i="25"/>
  <c r="AE70" i="25"/>
  <c r="AF70" i="25"/>
  <c r="AG70" i="25"/>
  <c r="AA71" i="25"/>
  <c r="AB71" i="25"/>
  <c r="AC71" i="25"/>
  <c r="AD71" i="25"/>
  <c r="AE71" i="25"/>
  <c r="AF71" i="25"/>
  <c r="AG71" i="25"/>
  <c r="AA72" i="25"/>
  <c r="AB72" i="25"/>
  <c r="AC72" i="25"/>
  <c r="AD72" i="25"/>
  <c r="AE72" i="25"/>
  <c r="AF72" i="25"/>
  <c r="AG72" i="25"/>
  <c r="AA73" i="25"/>
  <c r="AB73" i="25"/>
  <c r="AC73" i="25"/>
  <c r="AD73" i="25"/>
  <c r="AE73" i="25"/>
  <c r="AF73" i="25"/>
  <c r="AG73" i="25"/>
  <c r="AA74" i="25"/>
  <c r="AB74" i="25"/>
  <c r="AC74" i="25"/>
  <c r="AD74" i="25"/>
  <c r="AE74" i="25"/>
  <c r="AF74" i="25"/>
  <c r="AG74" i="25"/>
  <c r="AA75" i="25"/>
  <c r="AB75" i="25"/>
  <c r="AC75" i="25"/>
  <c r="AD75" i="25"/>
  <c r="AE75" i="25"/>
  <c r="AF75" i="25"/>
  <c r="AG75" i="25"/>
  <c r="AA76" i="25"/>
  <c r="AB76" i="25"/>
  <c r="AC76" i="25"/>
  <c r="AD76" i="25"/>
  <c r="AE76" i="25"/>
  <c r="AF76" i="25"/>
  <c r="AG76" i="25"/>
  <c r="AA77" i="25"/>
  <c r="AB77" i="25"/>
  <c r="AC77" i="25"/>
  <c r="AD77" i="25"/>
  <c r="AE77" i="25"/>
  <c r="AF77" i="25"/>
  <c r="AG77" i="25"/>
  <c r="AA78" i="25"/>
  <c r="AB78" i="25"/>
  <c r="AC78" i="25"/>
  <c r="AD78" i="25"/>
  <c r="AE78" i="25"/>
  <c r="AF78" i="25"/>
  <c r="AG78" i="25"/>
  <c r="AA79" i="25"/>
  <c r="AB79" i="25"/>
  <c r="AC79" i="25"/>
  <c r="AD79" i="25"/>
  <c r="AE79" i="25"/>
  <c r="AF79" i="25"/>
  <c r="AG79" i="25"/>
  <c r="AA80" i="25"/>
  <c r="AB80" i="25"/>
  <c r="AC80" i="25"/>
  <c r="AD80" i="25"/>
  <c r="AE80" i="25"/>
  <c r="AF80" i="25"/>
  <c r="AG80" i="25"/>
  <c r="AA81" i="25"/>
  <c r="AB81" i="25"/>
  <c r="AC81" i="25"/>
  <c r="AD81" i="25"/>
  <c r="AE81" i="25"/>
  <c r="AF81" i="25"/>
  <c r="AG81" i="25"/>
  <c r="AA82" i="25"/>
  <c r="AB82" i="25"/>
  <c r="AC82" i="25"/>
  <c r="AD82" i="25"/>
  <c r="AE82" i="25"/>
  <c r="AF82" i="25"/>
  <c r="AG82" i="25"/>
  <c r="AA83" i="25"/>
  <c r="AB83" i="25"/>
  <c r="AC83" i="25"/>
  <c r="AD83" i="25"/>
  <c r="AE83" i="25"/>
  <c r="AF83" i="25"/>
  <c r="AG83" i="25"/>
  <c r="AA84" i="25"/>
  <c r="AB84" i="25"/>
  <c r="AC84" i="25"/>
  <c r="AD84" i="25"/>
  <c r="AE84" i="25"/>
  <c r="AF84" i="25"/>
  <c r="AG84" i="25"/>
  <c r="AA85" i="25"/>
  <c r="AB85" i="25"/>
  <c r="AC85" i="25"/>
  <c r="AD85" i="25"/>
  <c r="AE85" i="25"/>
  <c r="AF85" i="25"/>
  <c r="AG85" i="25"/>
  <c r="AA86" i="25"/>
  <c r="AB86" i="25"/>
  <c r="AC86" i="25"/>
  <c r="AD86" i="25"/>
  <c r="AE86" i="25"/>
  <c r="AF86" i="25"/>
  <c r="AG86" i="25"/>
  <c r="AA87" i="25"/>
  <c r="AB87" i="25"/>
  <c r="AC87" i="25"/>
  <c r="AD87" i="25"/>
  <c r="AE87" i="25"/>
  <c r="AF87" i="25"/>
  <c r="AG87" i="25"/>
  <c r="AA88" i="25"/>
  <c r="AB88" i="25"/>
  <c r="AC88" i="25"/>
  <c r="AD88" i="25"/>
  <c r="AE88" i="25"/>
  <c r="AF88" i="25"/>
  <c r="AG88" i="25"/>
  <c r="AA89" i="25"/>
  <c r="AB89" i="25"/>
  <c r="AC89" i="25"/>
  <c r="AD89" i="25"/>
  <c r="AE89" i="25"/>
  <c r="AF89" i="25"/>
  <c r="AG89" i="25"/>
  <c r="AA90" i="25"/>
  <c r="AB90" i="25"/>
  <c r="AC90" i="25"/>
  <c r="AD90" i="25"/>
  <c r="AE90" i="25"/>
  <c r="AF90" i="25"/>
  <c r="AG90" i="25"/>
  <c r="AA91" i="25"/>
  <c r="AB91" i="25"/>
  <c r="AC91" i="25"/>
  <c r="AD91" i="25"/>
  <c r="AE91" i="25"/>
  <c r="AF91" i="25"/>
  <c r="AG91" i="25"/>
  <c r="AA92" i="25"/>
  <c r="AB92" i="25"/>
  <c r="AC92" i="25"/>
  <c r="AD92" i="25"/>
  <c r="AE92" i="25"/>
  <c r="AF92" i="25"/>
  <c r="AG92" i="25"/>
  <c r="AA93" i="25"/>
  <c r="AB93" i="25"/>
  <c r="AC93" i="25"/>
  <c r="AD93" i="25"/>
  <c r="AE93" i="25"/>
  <c r="AF93" i="25"/>
  <c r="AG93" i="25"/>
  <c r="AA94" i="25"/>
  <c r="AB94" i="25"/>
  <c r="AC94" i="25"/>
  <c r="AD94" i="25"/>
  <c r="AE94" i="25"/>
  <c r="AF94" i="25"/>
  <c r="AG94" i="25"/>
  <c r="AA95" i="25"/>
  <c r="AB95" i="25"/>
  <c r="AC95" i="25"/>
  <c r="AD95" i="25"/>
  <c r="AE95" i="25"/>
  <c r="AF95" i="25"/>
  <c r="AG95" i="25"/>
  <c r="AA96" i="25"/>
  <c r="AB96" i="25"/>
  <c r="AC96" i="25"/>
  <c r="AD96" i="25"/>
  <c r="AE96" i="25"/>
  <c r="AF96" i="25"/>
  <c r="AG96" i="25"/>
  <c r="AA97" i="25"/>
  <c r="AB97" i="25"/>
  <c r="AC97" i="25"/>
  <c r="AD97" i="25"/>
  <c r="AE97" i="25"/>
  <c r="AF97" i="25"/>
  <c r="AG97" i="25"/>
  <c r="AA98" i="25"/>
  <c r="AB98" i="25"/>
  <c r="AC98" i="25"/>
  <c r="AD98" i="25"/>
  <c r="AE98" i="25"/>
  <c r="AF98" i="25"/>
  <c r="AG98" i="25"/>
  <c r="AA99" i="25"/>
  <c r="AB99" i="25"/>
  <c r="AC99" i="25"/>
  <c r="AD99" i="25"/>
  <c r="AE99" i="25"/>
  <c r="AF99" i="25"/>
  <c r="AG99" i="25"/>
  <c r="AA100" i="25"/>
  <c r="AB100" i="25"/>
  <c r="AC100" i="25"/>
  <c r="AD100" i="25"/>
  <c r="AE100" i="25"/>
  <c r="AF100" i="25"/>
  <c r="AG100" i="25"/>
  <c r="AA101" i="25"/>
  <c r="AB101" i="25"/>
  <c r="AC101" i="25"/>
  <c r="AD101" i="25"/>
  <c r="AE101" i="25"/>
  <c r="AF101" i="25"/>
  <c r="AG101" i="25"/>
  <c r="AA102" i="25"/>
  <c r="AB102" i="25"/>
  <c r="AC102" i="25"/>
  <c r="AD102" i="25"/>
  <c r="AE102" i="25"/>
  <c r="AF102" i="25"/>
  <c r="AG102" i="25"/>
  <c r="AA103" i="25"/>
  <c r="AB103" i="25"/>
  <c r="AC103" i="25"/>
  <c r="AD103" i="25"/>
  <c r="AE103" i="25"/>
  <c r="AF103" i="25"/>
  <c r="AG103" i="25"/>
  <c r="AA104" i="25"/>
  <c r="AB104" i="25"/>
  <c r="AC104" i="25"/>
  <c r="AD104" i="25"/>
  <c r="AE104" i="25"/>
  <c r="AF104" i="25"/>
  <c r="AG104" i="25"/>
  <c r="AA105" i="25"/>
  <c r="AB105" i="25"/>
  <c r="AC105" i="25"/>
  <c r="AD105" i="25"/>
  <c r="AE105" i="25"/>
  <c r="AF105" i="25"/>
  <c r="AG105" i="25"/>
  <c r="AA106" i="25"/>
  <c r="AB106" i="25"/>
  <c r="AC106" i="25"/>
  <c r="AD106" i="25"/>
  <c r="AE106" i="25"/>
  <c r="AF106" i="25"/>
  <c r="AG106" i="25"/>
  <c r="AA107" i="25"/>
  <c r="AB107" i="25"/>
  <c r="AC107" i="25"/>
  <c r="AD107" i="25"/>
  <c r="AE107" i="25"/>
  <c r="AF107" i="25"/>
  <c r="AG107" i="25"/>
  <c r="AA108" i="25"/>
  <c r="AB108" i="25"/>
  <c r="AC108" i="25"/>
  <c r="AD108" i="25"/>
  <c r="AE108" i="25"/>
  <c r="AF108" i="25"/>
  <c r="AG108" i="25"/>
  <c r="AA109" i="25"/>
  <c r="AB109" i="25"/>
  <c r="AC109" i="25"/>
  <c r="AD109" i="25"/>
  <c r="AE109" i="25"/>
  <c r="AF109" i="25"/>
  <c r="AG109" i="25"/>
  <c r="AA110" i="25"/>
  <c r="AB110" i="25"/>
  <c r="AC110" i="25"/>
  <c r="AD110" i="25"/>
  <c r="AE110" i="25"/>
  <c r="AF110" i="25"/>
  <c r="AG110" i="25"/>
  <c r="AA111" i="25"/>
  <c r="AB111" i="25"/>
  <c r="AC111" i="25"/>
  <c r="AD111" i="25"/>
  <c r="AE111" i="25"/>
  <c r="AF111" i="25"/>
  <c r="AG111" i="25"/>
  <c r="AA112" i="25"/>
  <c r="AB112" i="25"/>
  <c r="AC112" i="25"/>
  <c r="AD112" i="25"/>
  <c r="AE112" i="25"/>
  <c r="AF112" i="25"/>
  <c r="AG112" i="25"/>
  <c r="AA113" i="25"/>
  <c r="AB113" i="25"/>
  <c r="AC113" i="25"/>
  <c r="AD113" i="25"/>
  <c r="AE113" i="25"/>
  <c r="AF113" i="25"/>
  <c r="AG113" i="25"/>
  <c r="AA114" i="25"/>
  <c r="AB114" i="25"/>
  <c r="AC114" i="25"/>
  <c r="AD114" i="25"/>
  <c r="AE114" i="25"/>
  <c r="AF114" i="25"/>
  <c r="AG114" i="25"/>
  <c r="AA115" i="25"/>
  <c r="AB115" i="25"/>
  <c r="AC115" i="25"/>
  <c r="AD115" i="25"/>
  <c r="AE115" i="25"/>
  <c r="AF115" i="25"/>
  <c r="AG115" i="25"/>
  <c r="AA116" i="25"/>
  <c r="AB116" i="25"/>
  <c r="AC116" i="25"/>
  <c r="AD116" i="25"/>
  <c r="AE116" i="25"/>
  <c r="AF116" i="25"/>
  <c r="AG116" i="25"/>
  <c r="AA117" i="25"/>
  <c r="AB117" i="25"/>
  <c r="AC117" i="25"/>
  <c r="AD117" i="25"/>
  <c r="AE117" i="25"/>
  <c r="AF117" i="25"/>
  <c r="AG117" i="25"/>
  <c r="AA118" i="25"/>
  <c r="AB118" i="25"/>
  <c r="AC118" i="25"/>
  <c r="AD118" i="25"/>
  <c r="AE118" i="25"/>
  <c r="AF118" i="25"/>
  <c r="AG118" i="25"/>
  <c r="AA119" i="25"/>
  <c r="AB119" i="25"/>
  <c r="AC119" i="25"/>
  <c r="AD119" i="25"/>
  <c r="AE119" i="25"/>
  <c r="AF119" i="25"/>
  <c r="AG119" i="25"/>
  <c r="AA120" i="25"/>
  <c r="AB120" i="25"/>
  <c r="AC120" i="25"/>
  <c r="AD120" i="25"/>
  <c r="AE120" i="25"/>
  <c r="AF120" i="25"/>
  <c r="AG120" i="25"/>
  <c r="AA121" i="25"/>
  <c r="AB121" i="25"/>
  <c r="AC121" i="25"/>
  <c r="AD121" i="25"/>
  <c r="AE121" i="25"/>
  <c r="AF121" i="25"/>
  <c r="AG121" i="25"/>
  <c r="AA122" i="25"/>
  <c r="AB122" i="25"/>
  <c r="AC122" i="25"/>
  <c r="AD122" i="25"/>
  <c r="AE122" i="25"/>
  <c r="AF122" i="25"/>
  <c r="AG122" i="25"/>
  <c r="AA123" i="25"/>
  <c r="AB123" i="25"/>
  <c r="AC123" i="25"/>
  <c r="AD123" i="25"/>
  <c r="AE123" i="25"/>
  <c r="AF123" i="25"/>
  <c r="AG123" i="25"/>
  <c r="AA124" i="25"/>
  <c r="AB124" i="25"/>
  <c r="AC124" i="25"/>
  <c r="AD124" i="25"/>
  <c r="AE124" i="25"/>
  <c r="AF124" i="25"/>
  <c r="AG124" i="25"/>
  <c r="AA125" i="25"/>
  <c r="AB125" i="25"/>
  <c r="AC125" i="25"/>
  <c r="AD125" i="25"/>
  <c r="AE125" i="25"/>
  <c r="AF125" i="25"/>
  <c r="AG125" i="25"/>
  <c r="AA126" i="25"/>
  <c r="AB126" i="25"/>
  <c r="AC126" i="25"/>
  <c r="AD126" i="25"/>
  <c r="AE126" i="25"/>
  <c r="AF126" i="25"/>
  <c r="AG126" i="25"/>
  <c r="AA127" i="25"/>
  <c r="AB127" i="25"/>
  <c r="AC127" i="25"/>
  <c r="AD127" i="25"/>
  <c r="AE127" i="25"/>
  <c r="AF127" i="25"/>
  <c r="AG127" i="25"/>
  <c r="AA128" i="25"/>
  <c r="AB128" i="25"/>
  <c r="AC128" i="25"/>
  <c r="AD128" i="25"/>
  <c r="AE128" i="25"/>
  <c r="AF128" i="25"/>
  <c r="AG128" i="25"/>
  <c r="AA129" i="25"/>
  <c r="AB129" i="25"/>
  <c r="AC129" i="25"/>
  <c r="AD129" i="25"/>
  <c r="AE129" i="25"/>
  <c r="AF129" i="25"/>
  <c r="AG129" i="25"/>
  <c r="AA130" i="25"/>
  <c r="AB130" i="25"/>
  <c r="AC130" i="25"/>
  <c r="AD130" i="25"/>
  <c r="AE130" i="25"/>
  <c r="AF130" i="25"/>
  <c r="AG130" i="25"/>
  <c r="AA131" i="25"/>
  <c r="AB131" i="25"/>
  <c r="AC131" i="25"/>
  <c r="AD131" i="25"/>
  <c r="AE131" i="25"/>
  <c r="AF131" i="25"/>
  <c r="AG131" i="25"/>
  <c r="AA132" i="25"/>
  <c r="AB132" i="25"/>
  <c r="AC132" i="25"/>
  <c r="AD132" i="25"/>
  <c r="AE132" i="25"/>
  <c r="AF132" i="25"/>
  <c r="AG132" i="25"/>
  <c r="AA133" i="25"/>
  <c r="AB133" i="25"/>
  <c r="AC133" i="25"/>
  <c r="AD133" i="25"/>
  <c r="AE133" i="25"/>
  <c r="AF133" i="25"/>
  <c r="AG133" i="25"/>
  <c r="AA134" i="25"/>
  <c r="AB134" i="25"/>
  <c r="AC134" i="25"/>
  <c r="AD134" i="25"/>
  <c r="AE134" i="25"/>
  <c r="AF134" i="25"/>
  <c r="AG134" i="25"/>
  <c r="AA135" i="25"/>
  <c r="AB135" i="25"/>
  <c r="AC135" i="25"/>
  <c r="AD135" i="25"/>
  <c r="AE135" i="25"/>
  <c r="AF135" i="25"/>
  <c r="AG135" i="25"/>
  <c r="AA136" i="25"/>
  <c r="AB136" i="25"/>
  <c r="AC136" i="25"/>
  <c r="AD136" i="25"/>
  <c r="AE136" i="25"/>
  <c r="AF136" i="25"/>
  <c r="AG136" i="25"/>
  <c r="AA137" i="25"/>
  <c r="AB137" i="25"/>
  <c r="AC137" i="25"/>
  <c r="AD137" i="25"/>
  <c r="AE137" i="25"/>
  <c r="AF137" i="25"/>
  <c r="AG137" i="25"/>
  <c r="AA138" i="25"/>
  <c r="AB138" i="25"/>
  <c r="AC138" i="25"/>
  <c r="AD138" i="25"/>
  <c r="AE138" i="25"/>
  <c r="AF138" i="25"/>
  <c r="AG138" i="25"/>
  <c r="AA139" i="25"/>
  <c r="AB139" i="25"/>
  <c r="AC139" i="25"/>
  <c r="AD139" i="25"/>
  <c r="AE139" i="25"/>
  <c r="AF139" i="25"/>
  <c r="AG139" i="25"/>
  <c r="AA140" i="25"/>
  <c r="AB140" i="25"/>
  <c r="AC140" i="25"/>
  <c r="AD140" i="25"/>
  <c r="AE140" i="25"/>
  <c r="AF140" i="25"/>
  <c r="AG140" i="25"/>
  <c r="AA141" i="25"/>
  <c r="AB141" i="25"/>
  <c r="AC141" i="25"/>
  <c r="AD141" i="25"/>
  <c r="AE141" i="25"/>
  <c r="AF141" i="25"/>
  <c r="AG141" i="25"/>
  <c r="AA142" i="25"/>
  <c r="AB142" i="25"/>
  <c r="AC142" i="25"/>
  <c r="AD142" i="25"/>
  <c r="AE142" i="25"/>
  <c r="AF142" i="25"/>
  <c r="AG142" i="25"/>
  <c r="AA143" i="25"/>
  <c r="AB143" i="25"/>
  <c r="AC143" i="25"/>
  <c r="AD143" i="25"/>
  <c r="AE143" i="25"/>
  <c r="AF143" i="25"/>
  <c r="AG143" i="25"/>
  <c r="AA144" i="25"/>
  <c r="AB144" i="25"/>
  <c r="AC144" i="25"/>
  <c r="AD144" i="25"/>
  <c r="AE144" i="25"/>
  <c r="AF144" i="25"/>
  <c r="AG144" i="25"/>
  <c r="AA145" i="25"/>
  <c r="AB145" i="25"/>
  <c r="AC145" i="25"/>
  <c r="AD145" i="25"/>
  <c r="AE145" i="25"/>
  <c r="AF145" i="25"/>
  <c r="AG145" i="25"/>
  <c r="AA146" i="25"/>
  <c r="AB146" i="25"/>
  <c r="AC146" i="25"/>
  <c r="AD146" i="25"/>
  <c r="AE146" i="25"/>
  <c r="AF146" i="25"/>
  <c r="AG146" i="25"/>
  <c r="AA147" i="25"/>
  <c r="AB147" i="25"/>
  <c r="AC147" i="25"/>
  <c r="AD147" i="25"/>
  <c r="AE147" i="25"/>
  <c r="AF147" i="25"/>
  <c r="AG147" i="25"/>
  <c r="AA148" i="25"/>
  <c r="AB148" i="25"/>
  <c r="AC148" i="25"/>
  <c r="AD148" i="25"/>
  <c r="AE148" i="25"/>
  <c r="AF148" i="25"/>
  <c r="AG148" i="25"/>
  <c r="AA149" i="25"/>
  <c r="AB149" i="25"/>
  <c r="AC149" i="25"/>
  <c r="AD149" i="25"/>
  <c r="AE149" i="25"/>
  <c r="AF149" i="25"/>
  <c r="AG149" i="25"/>
  <c r="AA150" i="25"/>
  <c r="AB150" i="25"/>
  <c r="AC150" i="25"/>
  <c r="AD150" i="25"/>
  <c r="AE150" i="25"/>
  <c r="AF150" i="25"/>
  <c r="AG150" i="25"/>
  <c r="AA151" i="25"/>
  <c r="AB151" i="25"/>
  <c r="AC151" i="25"/>
  <c r="AD151" i="25"/>
  <c r="AE151" i="25"/>
  <c r="AF151" i="25"/>
  <c r="AG151" i="25"/>
  <c r="AA152" i="25"/>
  <c r="AB152" i="25"/>
  <c r="AC152" i="25"/>
  <c r="AD152" i="25"/>
  <c r="AE152" i="25"/>
  <c r="AF152" i="25"/>
  <c r="AG152" i="25"/>
  <c r="AA153" i="25"/>
  <c r="AB153" i="25"/>
  <c r="AC153" i="25"/>
  <c r="AD153" i="25"/>
  <c r="AE153" i="25"/>
  <c r="AF153" i="25"/>
  <c r="AG153" i="25"/>
  <c r="AA154" i="25"/>
  <c r="AB154" i="25"/>
  <c r="AC154" i="25"/>
  <c r="AD154" i="25"/>
  <c r="AE154" i="25"/>
  <c r="AF154" i="25"/>
  <c r="AG154" i="25"/>
  <c r="AA155" i="25"/>
  <c r="AB155" i="25"/>
  <c r="AC155" i="25"/>
  <c r="AD155" i="25"/>
  <c r="AE155" i="25"/>
  <c r="AF155" i="25"/>
  <c r="AG155" i="25"/>
  <c r="AA156" i="25"/>
  <c r="AB156" i="25"/>
  <c r="AC156" i="25"/>
  <c r="AD156" i="25"/>
  <c r="AE156" i="25"/>
  <c r="AF156" i="25"/>
  <c r="AG156" i="25"/>
  <c r="AA157" i="25"/>
  <c r="AB157" i="25"/>
  <c r="AC157" i="25"/>
  <c r="AD157" i="25"/>
  <c r="AE157" i="25"/>
  <c r="AF157" i="25"/>
  <c r="AG157" i="25"/>
  <c r="AA158" i="25"/>
  <c r="AB158" i="25"/>
  <c r="AC158" i="25"/>
  <c r="AD158" i="25"/>
  <c r="AE158" i="25"/>
  <c r="AF158" i="25"/>
  <c r="AG158" i="25"/>
  <c r="AA159" i="25"/>
  <c r="AB159" i="25"/>
  <c r="AC159" i="25"/>
  <c r="AD159" i="25"/>
  <c r="AE159" i="25"/>
  <c r="AF159" i="25"/>
  <c r="AG159" i="25"/>
  <c r="AA160" i="25"/>
  <c r="AB160" i="25"/>
  <c r="AC160" i="25"/>
  <c r="AD160" i="25"/>
  <c r="AE160" i="25"/>
  <c r="AF160" i="25"/>
  <c r="AG160" i="25"/>
  <c r="AA161" i="25"/>
  <c r="AB161" i="25"/>
  <c r="AC161" i="25"/>
  <c r="AD161" i="25"/>
  <c r="AE161" i="25"/>
  <c r="AF161" i="25"/>
  <c r="AG161" i="25"/>
  <c r="AA162" i="25"/>
  <c r="AB162" i="25"/>
  <c r="AC162" i="25"/>
  <c r="AD162" i="25"/>
  <c r="AE162" i="25"/>
  <c r="AF162" i="25"/>
  <c r="AG162" i="25"/>
  <c r="AA163" i="25"/>
  <c r="AB163" i="25"/>
  <c r="AC163" i="25"/>
  <c r="AD163" i="25"/>
  <c r="AE163" i="25"/>
  <c r="AF163" i="25"/>
  <c r="AG163" i="25"/>
  <c r="AA164" i="25"/>
  <c r="AB164" i="25"/>
  <c r="AC164" i="25"/>
  <c r="AD164" i="25"/>
  <c r="AE164" i="25"/>
  <c r="AF164" i="25"/>
  <c r="AG164" i="25"/>
  <c r="AA165" i="25"/>
  <c r="AB165" i="25"/>
  <c r="AC165" i="25"/>
  <c r="AD165" i="25"/>
  <c r="AE165" i="25"/>
  <c r="AF165" i="25"/>
  <c r="AG165" i="25"/>
  <c r="AA166" i="25"/>
  <c r="AB166" i="25"/>
  <c r="AC166" i="25"/>
  <c r="AD166" i="25"/>
  <c r="AE166" i="25"/>
  <c r="AF166" i="25"/>
  <c r="AG166" i="25"/>
  <c r="AA167" i="25"/>
  <c r="AB167" i="25"/>
  <c r="AC167" i="25"/>
  <c r="AD167" i="25"/>
  <c r="AE167" i="25"/>
  <c r="AF167" i="25"/>
  <c r="AG167" i="25"/>
  <c r="AA168" i="25"/>
  <c r="AB168" i="25"/>
  <c r="AC168" i="25"/>
  <c r="AD168" i="25"/>
  <c r="AE168" i="25"/>
  <c r="AF168" i="25"/>
  <c r="AG168" i="25"/>
  <c r="AA169" i="25"/>
  <c r="AB169" i="25"/>
  <c r="AC169" i="25"/>
  <c r="AD169" i="25"/>
  <c r="AE169" i="25"/>
  <c r="AF169" i="25"/>
  <c r="AG169" i="25"/>
  <c r="AA170" i="25"/>
  <c r="AB170" i="25"/>
  <c r="AC170" i="25"/>
  <c r="AD170" i="25"/>
  <c r="AE170" i="25"/>
  <c r="AF170" i="25"/>
  <c r="AG170" i="25"/>
  <c r="AA171" i="25"/>
  <c r="AB171" i="25"/>
  <c r="AC171" i="25"/>
  <c r="AD171" i="25"/>
  <c r="AE171" i="25"/>
  <c r="AF171" i="25"/>
  <c r="AG171" i="25"/>
  <c r="AA172" i="25"/>
  <c r="AB172" i="25"/>
  <c r="AC172" i="25"/>
  <c r="AD172" i="25"/>
  <c r="AE172" i="25"/>
  <c r="AF172" i="25"/>
  <c r="AG172" i="25"/>
  <c r="AA173" i="25"/>
  <c r="AB173" i="25"/>
  <c r="AC173" i="25"/>
  <c r="AD173" i="25"/>
  <c r="AE173" i="25"/>
  <c r="AF173" i="25"/>
  <c r="AG173" i="25"/>
  <c r="AA174" i="25"/>
  <c r="AB174" i="25"/>
  <c r="AC174" i="25"/>
  <c r="AD174" i="25"/>
  <c r="AE174" i="25"/>
  <c r="AF174" i="25"/>
  <c r="AG174" i="25"/>
  <c r="AA175" i="25"/>
  <c r="AB175" i="25"/>
  <c r="AC175" i="25"/>
  <c r="AD175" i="25"/>
  <c r="AE175" i="25"/>
  <c r="AF175" i="25"/>
  <c r="AG175" i="25"/>
  <c r="AA176" i="25"/>
  <c r="AB176" i="25"/>
  <c r="AC176" i="25"/>
  <c r="AD176" i="25"/>
  <c r="AE176" i="25"/>
  <c r="AF176" i="25"/>
  <c r="AG176" i="25"/>
  <c r="AA177" i="25"/>
  <c r="AB177" i="25"/>
  <c r="AC177" i="25"/>
  <c r="AD177" i="25"/>
  <c r="AE177" i="25"/>
  <c r="AF177" i="25"/>
  <c r="AG177" i="25"/>
  <c r="AA178" i="25"/>
  <c r="AB178" i="25"/>
  <c r="AC178" i="25"/>
  <c r="AD178" i="25"/>
  <c r="AE178" i="25"/>
  <c r="AF178" i="25"/>
  <c r="AG178" i="25"/>
  <c r="AA179" i="25"/>
  <c r="AB179" i="25"/>
  <c r="AC179" i="25"/>
  <c r="AD179" i="25"/>
  <c r="AE179" i="25"/>
  <c r="AF179" i="25"/>
  <c r="AG179" i="25"/>
  <c r="AA180" i="25"/>
  <c r="AB180" i="25"/>
  <c r="AC180" i="25"/>
  <c r="AD180" i="25"/>
  <c r="AE180" i="25"/>
  <c r="AF180" i="25"/>
  <c r="AG180" i="25"/>
  <c r="AA181" i="25"/>
  <c r="AB181" i="25"/>
  <c r="AC181" i="25"/>
  <c r="AD181" i="25"/>
  <c r="AE181" i="25"/>
  <c r="AF181" i="25"/>
  <c r="AG181" i="25"/>
  <c r="AA182" i="25"/>
  <c r="AB182" i="25"/>
  <c r="AC182" i="25"/>
  <c r="AD182" i="25"/>
  <c r="AE182" i="25"/>
  <c r="AF182" i="25"/>
  <c r="AG182" i="25"/>
  <c r="AA183" i="25"/>
  <c r="AB183" i="25"/>
  <c r="AC183" i="25"/>
  <c r="AD183" i="25"/>
  <c r="AE183" i="25"/>
  <c r="AF183" i="25"/>
  <c r="AG183" i="25"/>
  <c r="AA184" i="25"/>
  <c r="AB184" i="25"/>
  <c r="AC184" i="25"/>
  <c r="AD184" i="25"/>
  <c r="AE184" i="25"/>
  <c r="AF184" i="25"/>
  <c r="AG184" i="25"/>
  <c r="AA185" i="25"/>
  <c r="AB185" i="25"/>
  <c r="AC185" i="25"/>
  <c r="AD185" i="25"/>
  <c r="AE185" i="25"/>
  <c r="AF185" i="25"/>
  <c r="AG185" i="25"/>
  <c r="AA186" i="25"/>
  <c r="AB186" i="25"/>
  <c r="AC186" i="25"/>
  <c r="AD186" i="25"/>
  <c r="AE186" i="25"/>
  <c r="AF186" i="25"/>
  <c r="AG186" i="25"/>
  <c r="AA187" i="25"/>
  <c r="AB187" i="25"/>
  <c r="AC187" i="25"/>
  <c r="AD187" i="25"/>
  <c r="AE187" i="25"/>
  <c r="AF187" i="25"/>
  <c r="AG187" i="25"/>
  <c r="AA188" i="25"/>
  <c r="AB188" i="25"/>
  <c r="AC188" i="25"/>
  <c r="AD188" i="25"/>
  <c r="AE188" i="25"/>
  <c r="AF188" i="25"/>
  <c r="AG188" i="25"/>
  <c r="AA189" i="25"/>
  <c r="AB189" i="25"/>
  <c r="AC189" i="25"/>
  <c r="AD189" i="25"/>
  <c r="AE189" i="25"/>
  <c r="AF189" i="25"/>
  <c r="AG189" i="25"/>
  <c r="AA190" i="25"/>
  <c r="AB190" i="25"/>
  <c r="AC190" i="25"/>
  <c r="AD190" i="25"/>
  <c r="AE190" i="25"/>
  <c r="AF190" i="25"/>
  <c r="AG190" i="25"/>
  <c r="AA191" i="25"/>
  <c r="AB191" i="25"/>
  <c r="AC191" i="25"/>
  <c r="AD191" i="25"/>
  <c r="AE191" i="25"/>
  <c r="AF191" i="25"/>
  <c r="AG191" i="25"/>
  <c r="AA192" i="25"/>
  <c r="AB192" i="25"/>
  <c r="AC192" i="25"/>
  <c r="AD192" i="25"/>
  <c r="AE192" i="25"/>
  <c r="AF192" i="25"/>
  <c r="AG192" i="25"/>
  <c r="AA193" i="25"/>
  <c r="AB193" i="25"/>
  <c r="AC193" i="25"/>
  <c r="AD193" i="25"/>
  <c r="AE193" i="25"/>
  <c r="AF193" i="25"/>
  <c r="AG193" i="25"/>
  <c r="AA194" i="25"/>
  <c r="AB194" i="25"/>
  <c r="AC194" i="25"/>
  <c r="AD194" i="25"/>
  <c r="AE194" i="25"/>
  <c r="AF194" i="25"/>
  <c r="AG194" i="25"/>
  <c r="AA195" i="25"/>
  <c r="AB195" i="25"/>
  <c r="AC195" i="25"/>
  <c r="AD195" i="25"/>
  <c r="AE195" i="25"/>
  <c r="AF195" i="25"/>
  <c r="AG195" i="25"/>
  <c r="AA196" i="25"/>
  <c r="AB196" i="25"/>
  <c r="AC196" i="25"/>
  <c r="AD196" i="25"/>
  <c r="AE196" i="25"/>
  <c r="AF196" i="25"/>
  <c r="AG196" i="25"/>
  <c r="AA197" i="25"/>
  <c r="AB197" i="25"/>
  <c r="AC197" i="25"/>
  <c r="AD197" i="25"/>
  <c r="AE197" i="25"/>
  <c r="AF197" i="25"/>
  <c r="AG197" i="25"/>
  <c r="AA198" i="25"/>
  <c r="AB198" i="25"/>
  <c r="AC198" i="25"/>
  <c r="AD198" i="25"/>
  <c r="AE198" i="25"/>
  <c r="AF198" i="25"/>
  <c r="AG198" i="25"/>
  <c r="AA199" i="25"/>
  <c r="AB199" i="25"/>
  <c r="AC199" i="25"/>
  <c r="AD199" i="25"/>
  <c r="AE199" i="25"/>
  <c r="AF199" i="25"/>
  <c r="AG199" i="25"/>
  <c r="AA200" i="25"/>
  <c r="AB200" i="25"/>
  <c r="AC200" i="25"/>
  <c r="AD200" i="25"/>
  <c r="AE200" i="25"/>
  <c r="AF200" i="25"/>
  <c r="AG200" i="25"/>
  <c r="AA201" i="25"/>
  <c r="AB201" i="25"/>
  <c r="AC201" i="25"/>
  <c r="AD201" i="25"/>
  <c r="AE201" i="25"/>
  <c r="AF201" i="25"/>
  <c r="AG201" i="25"/>
  <c r="AA202" i="25"/>
  <c r="AB202" i="25"/>
  <c r="AC202" i="25"/>
  <c r="AD202" i="25"/>
  <c r="AE202" i="25"/>
  <c r="AF202" i="25"/>
  <c r="AG202" i="25"/>
  <c r="AA203" i="25"/>
  <c r="AB203" i="25"/>
  <c r="AC203" i="25"/>
  <c r="AD203" i="25"/>
  <c r="AE203" i="25"/>
  <c r="AF203" i="25"/>
  <c r="AG203" i="25"/>
  <c r="AA204" i="25"/>
  <c r="AB204" i="25"/>
  <c r="AC204" i="25"/>
  <c r="AD204" i="25"/>
  <c r="AE204" i="25"/>
  <c r="AF204" i="25"/>
  <c r="AG204" i="25"/>
  <c r="AA205" i="25"/>
  <c r="AB205" i="25"/>
  <c r="AC205" i="25"/>
  <c r="AD205" i="25"/>
  <c r="AE205" i="25"/>
  <c r="AF205" i="25"/>
  <c r="AG205" i="25"/>
  <c r="AA206" i="25"/>
  <c r="AB206" i="25"/>
  <c r="AC206" i="25"/>
  <c r="AD206" i="25"/>
  <c r="AE206" i="25"/>
  <c r="AF206" i="25"/>
  <c r="AG206" i="25"/>
  <c r="AA207" i="25"/>
  <c r="AB207" i="25"/>
  <c r="AC207" i="25"/>
  <c r="AD207" i="25"/>
  <c r="AE207" i="25"/>
  <c r="AF207" i="25"/>
  <c r="AG207" i="25"/>
  <c r="AA208" i="25"/>
  <c r="AB208" i="25"/>
  <c r="AC208" i="25"/>
  <c r="AD208" i="25"/>
  <c r="AE208" i="25"/>
  <c r="AF208" i="25"/>
  <c r="AG208" i="25"/>
  <c r="AA209" i="25"/>
  <c r="AB209" i="25"/>
  <c r="AC209" i="25"/>
  <c r="AD209" i="25"/>
  <c r="AE209" i="25"/>
  <c r="AF209" i="25"/>
  <c r="AG209" i="25"/>
  <c r="AA210" i="25"/>
  <c r="AB210" i="25"/>
  <c r="AC210" i="25"/>
  <c r="AD210" i="25"/>
  <c r="AE210" i="25"/>
  <c r="AF210" i="25"/>
  <c r="AG210" i="25"/>
  <c r="AA211" i="25"/>
  <c r="AB211" i="25"/>
  <c r="AC211" i="25"/>
  <c r="AD211" i="25"/>
  <c r="AE211" i="25"/>
  <c r="AF211" i="25"/>
  <c r="AG211" i="25"/>
  <c r="AA212" i="25"/>
  <c r="AB212" i="25"/>
  <c r="AC212" i="25"/>
  <c r="AD212" i="25"/>
  <c r="AE212" i="25"/>
  <c r="AF212" i="25"/>
  <c r="AG212" i="25"/>
  <c r="AA213" i="25"/>
  <c r="AB213" i="25"/>
  <c r="AC213" i="25"/>
  <c r="AD213" i="25"/>
  <c r="AE213" i="25"/>
  <c r="AF213" i="25"/>
  <c r="AG213" i="25"/>
  <c r="AA214" i="25"/>
  <c r="AB214" i="25"/>
  <c r="AC214" i="25"/>
  <c r="AD214" i="25"/>
  <c r="AE214" i="25"/>
  <c r="AF214" i="25"/>
  <c r="AG214" i="25"/>
  <c r="AA215" i="25"/>
  <c r="AB215" i="25"/>
  <c r="AC215" i="25"/>
  <c r="AD215" i="25"/>
  <c r="AE215" i="25"/>
  <c r="AF215" i="25"/>
  <c r="AG215" i="25"/>
  <c r="AA216" i="25"/>
  <c r="AB216" i="25"/>
  <c r="AC216" i="25"/>
  <c r="AD216" i="25"/>
  <c r="AE216" i="25"/>
  <c r="AF216" i="25"/>
  <c r="AG216" i="25"/>
  <c r="AA217" i="25"/>
  <c r="AB217" i="25"/>
  <c r="AC217" i="25"/>
  <c r="AD217" i="25"/>
  <c r="AE217" i="25"/>
  <c r="AF217" i="25"/>
  <c r="AG217" i="25"/>
  <c r="AA218" i="25"/>
  <c r="AB218" i="25"/>
  <c r="AC218" i="25"/>
  <c r="AD218" i="25"/>
  <c r="AE218" i="25"/>
  <c r="AF218" i="25"/>
  <c r="AG218" i="25"/>
  <c r="AA219" i="25"/>
  <c r="AB219" i="25"/>
  <c r="AC219" i="25"/>
  <c r="AD219" i="25"/>
  <c r="AE219" i="25"/>
  <c r="AF219" i="25"/>
  <c r="AG219" i="25"/>
  <c r="AA220" i="25"/>
  <c r="AB220" i="25"/>
  <c r="AC220" i="25"/>
  <c r="AD220" i="25"/>
  <c r="AE220" i="25"/>
  <c r="AF220" i="25"/>
  <c r="AG220" i="25"/>
  <c r="AA221" i="25"/>
  <c r="AB221" i="25"/>
  <c r="AC221" i="25"/>
  <c r="AD221" i="25"/>
  <c r="AE221" i="25"/>
  <c r="AF221" i="25"/>
  <c r="AG221" i="25"/>
  <c r="AA222" i="25"/>
  <c r="AB222" i="25"/>
  <c r="AC222" i="25"/>
  <c r="AD222" i="25"/>
  <c r="AE222" i="25"/>
  <c r="AF222" i="25"/>
  <c r="AG222" i="25"/>
  <c r="AA223" i="25"/>
  <c r="AB223" i="25"/>
  <c r="AC223" i="25"/>
  <c r="AD223" i="25"/>
  <c r="AE223" i="25"/>
  <c r="AF223" i="25"/>
  <c r="AG223" i="25"/>
  <c r="AA224" i="25"/>
  <c r="AB224" i="25"/>
  <c r="AC224" i="25"/>
  <c r="AD224" i="25"/>
  <c r="AE224" i="25"/>
  <c r="AF224" i="25"/>
  <c r="AG224" i="25"/>
  <c r="AA225" i="25"/>
  <c r="AB225" i="25"/>
  <c r="AC225" i="25"/>
  <c r="AD225" i="25"/>
  <c r="AE225" i="25"/>
  <c r="AF225" i="25"/>
  <c r="AG225" i="25"/>
  <c r="AA226" i="25"/>
  <c r="AB226" i="25"/>
  <c r="AC226" i="25"/>
  <c r="AD226" i="25"/>
  <c r="AE226" i="25"/>
  <c r="AF226" i="25"/>
  <c r="AG226" i="25"/>
  <c r="AA227" i="25"/>
  <c r="AB227" i="25"/>
  <c r="AC227" i="25"/>
  <c r="AD227" i="25"/>
  <c r="AE227" i="25"/>
  <c r="AF227" i="25"/>
  <c r="AG227" i="25"/>
  <c r="AA228" i="25"/>
  <c r="AB228" i="25"/>
  <c r="AC228" i="25"/>
  <c r="AD228" i="25"/>
  <c r="AE228" i="25"/>
  <c r="AF228" i="25"/>
  <c r="AG228" i="25"/>
  <c r="AA229" i="25"/>
  <c r="AB229" i="25"/>
  <c r="AC229" i="25"/>
  <c r="AD229" i="25"/>
  <c r="AE229" i="25"/>
  <c r="AF229" i="25"/>
  <c r="AG229" i="25"/>
  <c r="AA230" i="25"/>
  <c r="AB230" i="25"/>
  <c r="AC230" i="25"/>
  <c r="AD230" i="25"/>
  <c r="AE230" i="25"/>
  <c r="AF230" i="25"/>
  <c r="AG230" i="25"/>
  <c r="AA231" i="25"/>
  <c r="AB231" i="25"/>
  <c r="AC231" i="25"/>
  <c r="AD231" i="25"/>
  <c r="AE231" i="25"/>
  <c r="AF231" i="25"/>
  <c r="AG231" i="25"/>
  <c r="AA232" i="25"/>
  <c r="AB232" i="25"/>
  <c r="AC232" i="25"/>
  <c r="AD232" i="25"/>
  <c r="AE232" i="25"/>
  <c r="AF232" i="25"/>
  <c r="AG232" i="25"/>
  <c r="AA233" i="25"/>
  <c r="AB233" i="25"/>
  <c r="AC233" i="25"/>
  <c r="AD233" i="25"/>
  <c r="AE233" i="25"/>
  <c r="AF233" i="25"/>
  <c r="AG233" i="25"/>
  <c r="AA234" i="25"/>
  <c r="AB234" i="25"/>
  <c r="AC234" i="25"/>
  <c r="AD234" i="25"/>
  <c r="AE234" i="25"/>
  <c r="AF234" i="25"/>
  <c r="AG234" i="25"/>
  <c r="AA235" i="25"/>
  <c r="AB235" i="25"/>
  <c r="AC235" i="25"/>
  <c r="AD235" i="25"/>
  <c r="AE235" i="25"/>
  <c r="AF235" i="25"/>
  <c r="AG235" i="25"/>
  <c r="AA236" i="25"/>
  <c r="AB236" i="25"/>
  <c r="AC236" i="25"/>
  <c r="AD236" i="25"/>
  <c r="AE236" i="25"/>
  <c r="AF236" i="25"/>
  <c r="AG236" i="25"/>
  <c r="AA237" i="25"/>
  <c r="AB237" i="25"/>
  <c r="AC237" i="25"/>
  <c r="AD237" i="25"/>
  <c r="AE237" i="25"/>
  <c r="AF237" i="25"/>
  <c r="AG237" i="25"/>
  <c r="AA238" i="25"/>
  <c r="AB238" i="25"/>
  <c r="AC238" i="25"/>
  <c r="AD238" i="25"/>
  <c r="AE238" i="25"/>
  <c r="AF238" i="25"/>
  <c r="AG238" i="25"/>
  <c r="AA239" i="25"/>
  <c r="AB239" i="25"/>
  <c r="AC239" i="25"/>
  <c r="AD239" i="25"/>
  <c r="AE239" i="25"/>
  <c r="AF239" i="25"/>
  <c r="AG239" i="25"/>
  <c r="AA240" i="25"/>
  <c r="AB240" i="25"/>
  <c r="AC240" i="25"/>
  <c r="AD240" i="25"/>
  <c r="AE240" i="25"/>
  <c r="AF240" i="25"/>
  <c r="AG240" i="25"/>
  <c r="AA241" i="25"/>
  <c r="AB241" i="25"/>
  <c r="AC241" i="25"/>
  <c r="AD241" i="25"/>
  <c r="AE241" i="25"/>
  <c r="AF241" i="25"/>
  <c r="AG241" i="25"/>
  <c r="AA242" i="25"/>
  <c r="AB242" i="25"/>
  <c r="AC242" i="25"/>
  <c r="AD242" i="25"/>
  <c r="AE242" i="25"/>
  <c r="AF242" i="25"/>
  <c r="AG242" i="25"/>
  <c r="AA243" i="25"/>
  <c r="AB243" i="25"/>
  <c r="AC243" i="25"/>
  <c r="AD243" i="25"/>
  <c r="AE243" i="25"/>
  <c r="AF243" i="25"/>
  <c r="AG243" i="25"/>
  <c r="AA244" i="25"/>
  <c r="AB244" i="25"/>
  <c r="AC244" i="25"/>
  <c r="AD244" i="25"/>
  <c r="AE244" i="25"/>
  <c r="AF244" i="25"/>
  <c r="AG244" i="25"/>
  <c r="AA245" i="25"/>
  <c r="AB245" i="25"/>
  <c r="AC245" i="25"/>
  <c r="AD245" i="25"/>
  <c r="AE245" i="25"/>
  <c r="AF245" i="25"/>
  <c r="AG245" i="25"/>
  <c r="AA246" i="25"/>
  <c r="AB246" i="25"/>
  <c r="AC246" i="25"/>
  <c r="AD246" i="25"/>
  <c r="AE246" i="25"/>
  <c r="AF246" i="25"/>
  <c r="AG246" i="25"/>
  <c r="AA247" i="25"/>
  <c r="AB247" i="25"/>
  <c r="AC247" i="25"/>
  <c r="AD247" i="25"/>
  <c r="AE247" i="25"/>
  <c r="AF247" i="25"/>
  <c r="AG247" i="25"/>
  <c r="AA248" i="25"/>
  <c r="AB248" i="25"/>
  <c r="AC248" i="25"/>
  <c r="AD248" i="25"/>
  <c r="AE248" i="25"/>
  <c r="AF248" i="25"/>
  <c r="AG248" i="25"/>
  <c r="AA249" i="25"/>
  <c r="AB249" i="25"/>
  <c r="AC249" i="25"/>
  <c r="AD249" i="25"/>
  <c r="AE249" i="25"/>
  <c r="AF249" i="25"/>
  <c r="AG249" i="25"/>
  <c r="AA250" i="25"/>
  <c r="AB250" i="25"/>
  <c r="AC250" i="25"/>
  <c r="AD250" i="25"/>
  <c r="AE250" i="25"/>
  <c r="AF250" i="25"/>
  <c r="AG250" i="25"/>
  <c r="AA251" i="25"/>
  <c r="AB251" i="25"/>
  <c r="AC251" i="25"/>
  <c r="AD251" i="25"/>
  <c r="AE251" i="25"/>
  <c r="AF251" i="25"/>
  <c r="AG251" i="25"/>
  <c r="AA252" i="25"/>
  <c r="AB252" i="25"/>
  <c r="AC252" i="25"/>
  <c r="AD252" i="25"/>
  <c r="AE252" i="25"/>
  <c r="AF252" i="25"/>
  <c r="AG252" i="25"/>
  <c r="AA253" i="25"/>
  <c r="AB253" i="25"/>
  <c r="AC253" i="25"/>
  <c r="AD253" i="25"/>
  <c r="AE253" i="25"/>
  <c r="AF253" i="25"/>
  <c r="AG253" i="25"/>
  <c r="AA254" i="25"/>
  <c r="AB254" i="25"/>
  <c r="AC254" i="25"/>
  <c r="AD254" i="25"/>
  <c r="AE254" i="25"/>
  <c r="AF254" i="25"/>
  <c r="AG254" i="25"/>
  <c r="AA255" i="25"/>
  <c r="AB255" i="25"/>
  <c r="AC255" i="25"/>
  <c r="AD255" i="25"/>
  <c r="AE255" i="25"/>
  <c r="AF255" i="25"/>
  <c r="AG255" i="25"/>
  <c r="AA256" i="25"/>
  <c r="AB256" i="25"/>
  <c r="AC256" i="25"/>
  <c r="AD256" i="25"/>
  <c r="AE256" i="25"/>
  <c r="AF256" i="25"/>
  <c r="AG256" i="25"/>
  <c r="AA257" i="25"/>
  <c r="AB257" i="25"/>
  <c r="AC257" i="25"/>
  <c r="AD257" i="25"/>
  <c r="AE257" i="25"/>
  <c r="AF257" i="25"/>
  <c r="AG257" i="25"/>
  <c r="AA258" i="25"/>
  <c r="AB258" i="25"/>
  <c r="AC258" i="25"/>
  <c r="AD258" i="25"/>
  <c r="AE258" i="25"/>
  <c r="AF258" i="25"/>
  <c r="AG258" i="25"/>
  <c r="AA259" i="25"/>
  <c r="AB259" i="25"/>
  <c r="AC259" i="25"/>
  <c r="AD259" i="25"/>
  <c r="AE259" i="25"/>
  <c r="AF259" i="25"/>
  <c r="AG259" i="25"/>
  <c r="AA260" i="25"/>
  <c r="AB260" i="25"/>
  <c r="AC260" i="25"/>
  <c r="AD260" i="25"/>
  <c r="AE260" i="25"/>
  <c r="AF260" i="25"/>
  <c r="AG260" i="25"/>
  <c r="AA261" i="25"/>
  <c r="AB261" i="25"/>
  <c r="AC261" i="25"/>
  <c r="AD261" i="25"/>
  <c r="AE261" i="25"/>
  <c r="AF261" i="25"/>
  <c r="AG261" i="25"/>
  <c r="AA262" i="25"/>
  <c r="AB262" i="25"/>
  <c r="AC262" i="25"/>
  <c r="AD262" i="25"/>
  <c r="AE262" i="25"/>
  <c r="AF262" i="25"/>
  <c r="AG262" i="25"/>
  <c r="AA263" i="25"/>
  <c r="AB263" i="25"/>
  <c r="AC263" i="25"/>
  <c r="AD263" i="25"/>
  <c r="AE263" i="25"/>
  <c r="AF263" i="25"/>
  <c r="AG263" i="25"/>
  <c r="AA264" i="25"/>
  <c r="AB264" i="25"/>
  <c r="AC264" i="25"/>
  <c r="AD264" i="25"/>
  <c r="AE264" i="25"/>
  <c r="AF264" i="25"/>
  <c r="AG264" i="25"/>
  <c r="AA265" i="25"/>
  <c r="AB265" i="25"/>
  <c r="AC265" i="25"/>
  <c r="AD265" i="25"/>
  <c r="AE265" i="25"/>
  <c r="AF265" i="25"/>
  <c r="AG265" i="25"/>
  <c r="AA266" i="25"/>
  <c r="AB266" i="25"/>
  <c r="AC266" i="25"/>
  <c r="AD266" i="25"/>
  <c r="AE266" i="25"/>
  <c r="AF266" i="25"/>
  <c r="AG266" i="25"/>
  <c r="AA267" i="25"/>
  <c r="AB267" i="25"/>
  <c r="AC267" i="25"/>
  <c r="AD267" i="25"/>
  <c r="AE267" i="25"/>
  <c r="AF267" i="25"/>
  <c r="AG267" i="25"/>
  <c r="AA268" i="25"/>
  <c r="AB268" i="25"/>
  <c r="AC268" i="25"/>
  <c r="AD268" i="25"/>
  <c r="AE268" i="25"/>
  <c r="AF268" i="25"/>
  <c r="AG268" i="25"/>
  <c r="AA269" i="25"/>
  <c r="AB269" i="25"/>
  <c r="AC269" i="25"/>
  <c r="AD269" i="25"/>
  <c r="AE269" i="25"/>
  <c r="AF269" i="25"/>
  <c r="AG269" i="25"/>
  <c r="AA270" i="25"/>
  <c r="AB270" i="25"/>
  <c r="AC270" i="25"/>
  <c r="AD270" i="25"/>
  <c r="AE270" i="25"/>
  <c r="AF270" i="25"/>
  <c r="AG270" i="25"/>
  <c r="AA271" i="25"/>
  <c r="AB271" i="25"/>
  <c r="AC271" i="25"/>
  <c r="AD271" i="25"/>
  <c r="AE271" i="25"/>
  <c r="AF271" i="25"/>
  <c r="AG271" i="25"/>
  <c r="AA272" i="25"/>
  <c r="AB272" i="25"/>
  <c r="AC272" i="25"/>
  <c r="AD272" i="25"/>
  <c r="AE272" i="25"/>
  <c r="AF272" i="25"/>
  <c r="AG272" i="25"/>
  <c r="AA273" i="25"/>
  <c r="AB273" i="25"/>
  <c r="AC273" i="25"/>
  <c r="AD273" i="25"/>
  <c r="AE273" i="25"/>
  <c r="AF273" i="25"/>
  <c r="AG273" i="25"/>
  <c r="AA274" i="25"/>
  <c r="AB274" i="25"/>
  <c r="AC274" i="25"/>
  <c r="AD274" i="25"/>
  <c r="AE274" i="25"/>
  <c r="AF274" i="25"/>
  <c r="AG274" i="25"/>
  <c r="AA275" i="25"/>
  <c r="AB275" i="25"/>
  <c r="AC275" i="25"/>
  <c r="AD275" i="25"/>
  <c r="AE275" i="25"/>
  <c r="AF275" i="25"/>
  <c r="AG275" i="25"/>
  <c r="AA276" i="25"/>
  <c r="AB276" i="25"/>
  <c r="AC276" i="25"/>
  <c r="AD276" i="25"/>
  <c r="AE276" i="25"/>
  <c r="AF276" i="25"/>
  <c r="AG276" i="25"/>
  <c r="AA277" i="25"/>
  <c r="AB277" i="25"/>
  <c r="AC277" i="25"/>
  <c r="AD277" i="25"/>
  <c r="AE277" i="25"/>
  <c r="AF277" i="25"/>
  <c r="AG277" i="25"/>
  <c r="AA278" i="25"/>
  <c r="AB278" i="25"/>
  <c r="AC278" i="25"/>
  <c r="AD278" i="25"/>
  <c r="AE278" i="25"/>
  <c r="AF278" i="25"/>
  <c r="AG278" i="25"/>
  <c r="AA279" i="25"/>
  <c r="AB279" i="25"/>
  <c r="AC279" i="25"/>
  <c r="AD279" i="25"/>
  <c r="AE279" i="25"/>
  <c r="AF279" i="25"/>
  <c r="AG279" i="25"/>
  <c r="AA280" i="25"/>
  <c r="AB280" i="25"/>
  <c r="AC280" i="25"/>
  <c r="AD280" i="25"/>
  <c r="AE280" i="25"/>
  <c r="AF280" i="25"/>
  <c r="AG280" i="25"/>
  <c r="AA281" i="25"/>
  <c r="AB281" i="25"/>
  <c r="AC281" i="25"/>
  <c r="AD281" i="25"/>
  <c r="AE281" i="25"/>
  <c r="AF281" i="25"/>
  <c r="AG281" i="25"/>
  <c r="AA282" i="25"/>
  <c r="AB282" i="25"/>
  <c r="AC282" i="25"/>
  <c r="AD282" i="25"/>
  <c r="AE282" i="25"/>
  <c r="AF282" i="25"/>
  <c r="AG282" i="25"/>
  <c r="AA283" i="25"/>
  <c r="AB283" i="25"/>
  <c r="AC283" i="25"/>
  <c r="AD283" i="25"/>
  <c r="AE283" i="25"/>
  <c r="AF283" i="25"/>
  <c r="AG283" i="25"/>
  <c r="AA284" i="25"/>
  <c r="AB284" i="25"/>
  <c r="AC284" i="25"/>
  <c r="AD284" i="25"/>
  <c r="AE284" i="25"/>
  <c r="AF284" i="25"/>
  <c r="AG284" i="25"/>
  <c r="AA285" i="25"/>
  <c r="AB285" i="25"/>
  <c r="AC285" i="25"/>
  <c r="AD285" i="25"/>
  <c r="AE285" i="25"/>
  <c r="AF285" i="25"/>
  <c r="AG285" i="25"/>
  <c r="AA286" i="25"/>
  <c r="AB286" i="25"/>
  <c r="AC286" i="25"/>
  <c r="AD286" i="25"/>
  <c r="AE286" i="25"/>
  <c r="AF286" i="25"/>
  <c r="AG286" i="25"/>
  <c r="AA287" i="25"/>
  <c r="AB287" i="25"/>
  <c r="AC287" i="25"/>
  <c r="AD287" i="25"/>
  <c r="AE287" i="25"/>
  <c r="AF287" i="25"/>
  <c r="AG287" i="25"/>
  <c r="AA288" i="25"/>
  <c r="AB288" i="25"/>
  <c r="AC288" i="25"/>
  <c r="AD288" i="25"/>
  <c r="AE288" i="25"/>
  <c r="AF288" i="25"/>
  <c r="AG288" i="25"/>
  <c r="AA289" i="25"/>
  <c r="AB289" i="25"/>
  <c r="AC289" i="25"/>
  <c r="AD289" i="25"/>
  <c r="AE289" i="25"/>
  <c r="AF289" i="25"/>
  <c r="AG289" i="25"/>
  <c r="AA290" i="25"/>
  <c r="AB290" i="25"/>
  <c r="AC290" i="25"/>
  <c r="AD290" i="25"/>
  <c r="AE290" i="25"/>
  <c r="AF290" i="25"/>
  <c r="AG290" i="25"/>
  <c r="AA291" i="25"/>
  <c r="AB291" i="25"/>
  <c r="AC291" i="25"/>
  <c r="AD291" i="25"/>
  <c r="AE291" i="25"/>
  <c r="AF291" i="25"/>
  <c r="AG291" i="25"/>
  <c r="AA292" i="25"/>
  <c r="AB292" i="25"/>
  <c r="AC292" i="25"/>
  <c r="AD292" i="25"/>
  <c r="AE292" i="25"/>
  <c r="AF292" i="25"/>
  <c r="AG292" i="25"/>
  <c r="AB293" i="25"/>
  <c r="AC293" i="25"/>
  <c r="AD293" i="25"/>
  <c r="AE293" i="25"/>
  <c r="AF293" i="25"/>
  <c r="AG293" i="25"/>
  <c r="AA294" i="25"/>
  <c r="AB294" i="25"/>
  <c r="AC294" i="25"/>
  <c r="AD294" i="25"/>
  <c r="AE294" i="25"/>
  <c r="AF294" i="25"/>
  <c r="AG294" i="25"/>
  <c r="AA295" i="25"/>
  <c r="AB295" i="25"/>
  <c r="AC295" i="25"/>
  <c r="AD295" i="25"/>
  <c r="AE295" i="25"/>
  <c r="AF295" i="25"/>
  <c r="AG295" i="25"/>
  <c r="AA296" i="25"/>
  <c r="AB296" i="25"/>
  <c r="AC296" i="25"/>
  <c r="AD296" i="25"/>
  <c r="AE296" i="25"/>
  <c r="AF296" i="25"/>
  <c r="AG296" i="25"/>
  <c r="AA297" i="25"/>
  <c r="AB297" i="25"/>
  <c r="AC297" i="25"/>
  <c r="AD297" i="25"/>
  <c r="AE297" i="25"/>
  <c r="AF297" i="25"/>
  <c r="AG297" i="25"/>
  <c r="AB8" i="25"/>
  <c r="AC8" i="25"/>
  <c r="AD8" i="25"/>
  <c r="AE8" i="25"/>
  <c r="AF8" i="25"/>
  <c r="AA8" i="25"/>
  <c r="AD299" i="19"/>
  <c r="AI10" i="19"/>
  <c r="AJ10" i="19"/>
  <c r="AK10" i="19"/>
  <c r="AL10" i="19"/>
  <c r="AM10" i="19"/>
  <c r="AN10" i="19"/>
  <c r="AO10" i="19"/>
  <c r="AP10" i="19"/>
  <c r="AQ10" i="19"/>
  <c r="AR10" i="19"/>
  <c r="AS10" i="19"/>
  <c r="AT10" i="19"/>
  <c r="AI11" i="19"/>
  <c r="AJ11" i="19"/>
  <c r="AK11" i="19"/>
  <c r="AL11" i="19"/>
  <c r="AM11" i="19"/>
  <c r="AN11" i="19"/>
  <c r="AO11" i="19"/>
  <c r="AP11" i="19"/>
  <c r="AQ11" i="19"/>
  <c r="AR11" i="19"/>
  <c r="AS11" i="19"/>
  <c r="AT11" i="19"/>
  <c r="AI12" i="19"/>
  <c r="AJ12" i="19"/>
  <c r="AK12" i="19"/>
  <c r="AL12" i="19"/>
  <c r="AM12" i="19"/>
  <c r="AN12" i="19"/>
  <c r="AO12" i="19"/>
  <c r="AP12" i="19"/>
  <c r="AQ12" i="19"/>
  <c r="AR12" i="19"/>
  <c r="AS12" i="19"/>
  <c r="AT12" i="19"/>
  <c r="AI13" i="19"/>
  <c r="AJ13" i="19"/>
  <c r="AK13" i="19"/>
  <c r="AL13" i="19"/>
  <c r="AM13" i="19"/>
  <c r="AN13" i="19"/>
  <c r="AO13" i="19"/>
  <c r="AP13" i="19"/>
  <c r="AQ13" i="19"/>
  <c r="AR13" i="19"/>
  <c r="AS13" i="19"/>
  <c r="AT13" i="19"/>
  <c r="AI14" i="19"/>
  <c r="AJ14" i="19"/>
  <c r="AK14" i="19"/>
  <c r="AL14" i="19"/>
  <c r="AM14" i="19"/>
  <c r="AN14" i="19"/>
  <c r="AO14" i="19"/>
  <c r="AP14" i="19"/>
  <c r="AQ14" i="19"/>
  <c r="AR14" i="19"/>
  <c r="AS14" i="19"/>
  <c r="AT14" i="19"/>
  <c r="AI15" i="19"/>
  <c r="AJ15" i="19"/>
  <c r="AK15" i="19"/>
  <c r="AL15" i="19"/>
  <c r="AM15" i="19"/>
  <c r="AN15" i="19"/>
  <c r="AO15" i="19"/>
  <c r="AP15" i="19"/>
  <c r="AQ15" i="19"/>
  <c r="AR15" i="19"/>
  <c r="AS15" i="19"/>
  <c r="AT15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I17" i="19"/>
  <c r="AJ17" i="19"/>
  <c r="AK17" i="19"/>
  <c r="AL17" i="19"/>
  <c r="AM17" i="19"/>
  <c r="AN17" i="19"/>
  <c r="AO17" i="19"/>
  <c r="AP17" i="19"/>
  <c r="AQ17" i="19"/>
  <c r="AR17" i="19"/>
  <c r="AS17" i="19"/>
  <c r="AT17" i="19"/>
  <c r="AI18" i="19"/>
  <c r="AJ18" i="19"/>
  <c r="AK18" i="19"/>
  <c r="AL18" i="19"/>
  <c r="AM18" i="19"/>
  <c r="AN18" i="19"/>
  <c r="AO18" i="19"/>
  <c r="AP18" i="19"/>
  <c r="AQ18" i="19"/>
  <c r="AR18" i="19"/>
  <c r="AS18" i="19"/>
  <c r="AT18" i="19"/>
  <c r="AI19" i="19"/>
  <c r="AJ19" i="19"/>
  <c r="AK19" i="19"/>
  <c r="AL19" i="19"/>
  <c r="AM19" i="19"/>
  <c r="AN19" i="19"/>
  <c r="AO19" i="19"/>
  <c r="AP19" i="19"/>
  <c r="AQ19" i="19"/>
  <c r="AR19" i="19"/>
  <c r="AS19" i="19"/>
  <c r="AT19" i="19"/>
  <c r="AI20" i="19"/>
  <c r="AJ20" i="19"/>
  <c r="AK20" i="19"/>
  <c r="AL20" i="19"/>
  <c r="AM20" i="19"/>
  <c r="AN20" i="19"/>
  <c r="AO20" i="19"/>
  <c r="AP20" i="19"/>
  <c r="AQ20" i="19"/>
  <c r="AR20" i="19"/>
  <c r="AS20" i="19"/>
  <c r="AT20" i="19"/>
  <c r="AI21" i="19"/>
  <c r="AJ21" i="19"/>
  <c r="AK21" i="19"/>
  <c r="AL21" i="19"/>
  <c r="AM21" i="19"/>
  <c r="AN21" i="19"/>
  <c r="AO21" i="19"/>
  <c r="AP21" i="19"/>
  <c r="AQ21" i="19"/>
  <c r="AR21" i="19"/>
  <c r="AS21" i="19"/>
  <c r="AT21" i="19"/>
  <c r="AI22" i="19"/>
  <c r="AJ22" i="19"/>
  <c r="AK22" i="19"/>
  <c r="AL22" i="19"/>
  <c r="AM22" i="19"/>
  <c r="AN22" i="19"/>
  <c r="AO22" i="19"/>
  <c r="AP22" i="19"/>
  <c r="AQ22" i="19"/>
  <c r="AR22" i="19"/>
  <c r="AS22" i="19"/>
  <c r="AT22" i="19"/>
  <c r="AI23" i="19"/>
  <c r="AJ23" i="19"/>
  <c r="AK23" i="19"/>
  <c r="AL23" i="19"/>
  <c r="AM23" i="19"/>
  <c r="AN23" i="19"/>
  <c r="AO23" i="19"/>
  <c r="AP23" i="19"/>
  <c r="AQ23" i="19"/>
  <c r="AR23" i="19"/>
  <c r="AS23" i="19"/>
  <c r="AT23" i="19"/>
  <c r="AI24" i="19"/>
  <c r="AJ24" i="19"/>
  <c r="AK24" i="19"/>
  <c r="AL24" i="19"/>
  <c r="AM24" i="19"/>
  <c r="AN24" i="19"/>
  <c r="AO24" i="19"/>
  <c r="AP24" i="19"/>
  <c r="AQ24" i="19"/>
  <c r="AR24" i="19"/>
  <c r="AS24" i="19"/>
  <c r="AT24" i="19"/>
  <c r="AI25" i="19"/>
  <c r="AJ25" i="19"/>
  <c r="AK25" i="19"/>
  <c r="AL25" i="19"/>
  <c r="AM25" i="19"/>
  <c r="AN25" i="19"/>
  <c r="AO25" i="19"/>
  <c r="AP25" i="19"/>
  <c r="AQ25" i="19"/>
  <c r="AR25" i="19"/>
  <c r="AS25" i="19"/>
  <c r="AT25" i="19"/>
  <c r="AI26" i="19"/>
  <c r="AJ26" i="19"/>
  <c r="AK26" i="19"/>
  <c r="AL26" i="19"/>
  <c r="AM26" i="19"/>
  <c r="AN26" i="19"/>
  <c r="AO26" i="19"/>
  <c r="AP26" i="19"/>
  <c r="AQ26" i="19"/>
  <c r="AR26" i="19"/>
  <c r="AS26" i="19"/>
  <c r="AT26" i="19"/>
  <c r="AI27" i="19"/>
  <c r="AJ27" i="19"/>
  <c r="AK27" i="19"/>
  <c r="AL27" i="19"/>
  <c r="AM27" i="19"/>
  <c r="AN27" i="19"/>
  <c r="AO27" i="19"/>
  <c r="AP27" i="19"/>
  <c r="AQ27" i="19"/>
  <c r="AR27" i="19"/>
  <c r="AS27" i="19"/>
  <c r="AT27" i="19"/>
  <c r="AI28" i="19"/>
  <c r="AJ28" i="19"/>
  <c r="AK28" i="19"/>
  <c r="AL28" i="19"/>
  <c r="AM28" i="19"/>
  <c r="AN28" i="19"/>
  <c r="AO28" i="19"/>
  <c r="AP28" i="19"/>
  <c r="AQ28" i="19"/>
  <c r="AR28" i="19"/>
  <c r="AS28" i="19"/>
  <c r="AT28" i="19"/>
  <c r="AI29" i="19"/>
  <c r="AJ29" i="19"/>
  <c r="AK29" i="19"/>
  <c r="AL29" i="19"/>
  <c r="AM29" i="19"/>
  <c r="AN29" i="19"/>
  <c r="AO29" i="19"/>
  <c r="AP29" i="19"/>
  <c r="AQ29" i="19"/>
  <c r="AR29" i="19"/>
  <c r="AS29" i="19"/>
  <c r="AT29" i="19"/>
  <c r="AI30" i="19"/>
  <c r="AJ30" i="19"/>
  <c r="AK30" i="19"/>
  <c r="AL30" i="19"/>
  <c r="AM30" i="19"/>
  <c r="AN30" i="19"/>
  <c r="AO30" i="19"/>
  <c r="AP30" i="19"/>
  <c r="AQ30" i="19"/>
  <c r="AR30" i="19"/>
  <c r="AS30" i="19"/>
  <c r="AT30" i="19"/>
  <c r="AI31" i="19"/>
  <c r="AJ31" i="19"/>
  <c r="AK31" i="19"/>
  <c r="AL31" i="19"/>
  <c r="AM31" i="19"/>
  <c r="AN31" i="19"/>
  <c r="AO31" i="19"/>
  <c r="AP31" i="19"/>
  <c r="AQ31" i="19"/>
  <c r="AR31" i="19"/>
  <c r="AS31" i="19"/>
  <c r="AT31" i="19"/>
  <c r="AI32" i="19"/>
  <c r="AJ32" i="19"/>
  <c r="AK32" i="19"/>
  <c r="AL32" i="19"/>
  <c r="AM32" i="19"/>
  <c r="AN32" i="19"/>
  <c r="AO32" i="19"/>
  <c r="AP32" i="19"/>
  <c r="AQ32" i="19"/>
  <c r="AR32" i="19"/>
  <c r="AS32" i="19"/>
  <c r="AT32" i="19"/>
  <c r="AI33" i="19"/>
  <c r="AJ33" i="19"/>
  <c r="AK33" i="19"/>
  <c r="AL33" i="19"/>
  <c r="AM33" i="19"/>
  <c r="AN33" i="19"/>
  <c r="AO33" i="19"/>
  <c r="AP33" i="19"/>
  <c r="AQ33" i="19"/>
  <c r="AR33" i="19"/>
  <c r="AS33" i="19"/>
  <c r="AT33" i="19"/>
  <c r="AI34" i="19"/>
  <c r="AJ34" i="19"/>
  <c r="AK34" i="19"/>
  <c r="AL34" i="19"/>
  <c r="AM34" i="19"/>
  <c r="AN34" i="19"/>
  <c r="AO34" i="19"/>
  <c r="AP34" i="19"/>
  <c r="AQ34" i="19"/>
  <c r="AR34" i="19"/>
  <c r="AS34" i="19"/>
  <c r="AT34" i="19"/>
  <c r="AI35" i="19"/>
  <c r="AJ35" i="19"/>
  <c r="AK35" i="19"/>
  <c r="AL35" i="19"/>
  <c r="AM35" i="19"/>
  <c r="AN35" i="19"/>
  <c r="AO35" i="19"/>
  <c r="AP35" i="19"/>
  <c r="AQ35" i="19"/>
  <c r="AR35" i="19"/>
  <c r="AS35" i="19"/>
  <c r="AT35" i="19"/>
  <c r="AI36" i="19"/>
  <c r="AJ36" i="19"/>
  <c r="AK36" i="19"/>
  <c r="AL36" i="19"/>
  <c r="AM36" i="19"/>
  <c r="AN36" i="19"/>
  <c r="AO36" i="19"/>
  <c r="AP36" i="19"/>
  <c r="AQ36" i="19"/>
  <c r="AR36" i="19"/>
  <c r="AS36" i="19"/>
  <c r="AT36" i="19"/>
  <c r="AI37" i="19"/>
  <c r="AJ37" i="19"/>
  <c r="AK37" i="19"/>
  <c r="AL37" i="19"/>
  <c r="AM37" i="19"/>
  <c r="AN37" i="19"/>
  <c r="AO37" i="19"/>
  <c r="AP37" i="19"/>
  <c r="AQ37" i="19"/>
  <c r="AR37" i="19"/>
  <c r="AS37" i="19"/>
  <c r="AT37" i="19"/>
  <c r="AI38" i="19"/>
  <c r="AJ38" i="19"/>
  <c r="AK38" i="19"/>
  <c r="AL38" i="19"/>
  <c r="AM38" i="19"/>
  <c r="AN38" i="19"/>
  <c r="AO38" i="19"/>
  <c r="AP38" i="19"/>
  <c r="AQ38" i="19"/>
  <c r="AR38" i="19"/>
  <c r="AS38" i="19"/>
  <c r="AT38" i="19"/>
  <c r="AI39" i="19"/>
  <c r="AJ39" i="19"/>
  <c r="AK39" i="19"/>
  <c r="AL39" i="19"/>
  <c r="AM39" i="19"/>
  <c r="AN39" i="19"/>
  <c r="AO39" i="19"/>
  <c r="AP39" i="19"/>
  <c r="AQ39" i="19"/>
  <c r="AR39" i="19"/>
  <c r="AS39" i="19"/>
  <c r="AT39" i="19"/>
  <c r="AI40" i="19"/>
  <c r="AJ40" i="19"/>
  <c r="AK40" i="19"/>
  <c r="AL40" i="19"/>
  <c r="AM40" i="19"/>
  <c r="AN40" i="19"/>
  <c r="AO40" i="19"/>
  <c r="AP40" i="19"/>
  <c r="AQ40" i="19"/>
  <c r="AR40" i="19"/>
  <c r="AS40" i="19"/>
  <c r="AT40" i="19"/>
  <c r="AI41" i="19"/>
  <c r="AJ41" i="19"/>
  <c r="AK41" i="19"/>
  <c r="AL41" i="19"/>
  <c r="AM41" i="19"/>
  <c r="AN41" i="19"/>
  <c r="AO41" i="19"/>
  <c r="AP41" i="19"/>
  <c r="AQ41" i="19"/>
  <c r="AR41" i="19"/>
  <c r="AS41" i="19"/>
  <c r="AT41" i="19"/>
  <c r="AI42" i="19"/>
  <c r="AJ42" i="19"/>
  <c r="AK42" i="19"/>
  <c r="AL42" i="19"/>
  <c r="AM42" i="19"/>
  <c r="AN42" i="19"/>
  <c r="AO42" i="19"/>
  <c r="AP42" i="19"/>
  <c r="AQ42" i="19"/>
  <c r="AR42" i="19"/>
  <c r="AS42" i="19"/>
  <c r="AT42" i="19"/>
  <c r="AI43" i="19"/>
  <c r="AJ43" i="19"/>
  <c r="AK43" i="19"/>
  <c r="AL43" i="19"/>
  <c r="AM43" i="19"/>
  <c r="AN43" i="19"/>
  <c r="AO43" i="19"/>
  <c r="AP43" i="19"/>
  <c r="AQ43" i="19"/>
  <c r="AR43" i="19"/>
  <c r="AS43" i="19"/>
  <c r="AT43" i="19"/>
  <c r="AI44" i="19"/>
  <c r="AJ44" i="19"/>
  <c r="AK44" i="19"/>
  <c r="AL44" i="19"/>
  <c r="AM44" i="19"/>
  <c r="AN44" i="19"/>
  <c r="AO44" i="19"/>
  <c r="AP44" i="19"/>
  <c r="AQ44" i="19"/>
  <c r="AR44" i="19"/>
  <c r="AS44" i="19"/>
  <c r="AT44" i="19"/>
  <c r="AI45" i="19"/>
  <c r="AI47" i="19"/>
  <c r="AJ47" i="19"/>
  <c r="AK47" i="19"/>
  <c r="AL47" i="19"/>
  <c r="AM47" i="19"/>
  <c r="AN47" i="19"/>
  <c r="AO47" i="19"/>
  <c r="AP47" i="19"/>
  <c r="AQ47" i="19"/>
  <c r="AR47" i="19"/>
  <c r="AS47" i="19"/>
  <c r="AT47" i="19"/>
  <c r="AI48" i="19"/>
  <c r="AJ48" i="19"/>
  <c r="AK48" i="19"/>
  <c r="AL48" i="19"/>
  <c r="AM48" i="19"/>
  <c r="AN48" i="19"/>
  <c r="AO48" i="19"/>
  <c r="AP48" i="19"/>
  <c r="AQ48" i="19"/>
  <c r="AR48" i="19"/>
  <c r="AS48" i="19"/>
  <c r="AT48" i="19"/>
  <c r="AI49" i="19"/>
  <c r="AJ49" i="19"/>
  <c r="AK49" i="19"/>
  <c r="AL49" i="19"/>
  <c r="AM49" i="19"/>
  <c r="AN49" i="19"/>
  <c r="AO49" i="19"/>
  <c r="AP49" i="19"/>
  <c r="AQ49" i="19"/>
  <c r="AR49" i="19"/>
  <c r="AS49" i="19"/>
  <c r="AT49" i="19"/>
  <c r="AI50" i="19"/>
  <c r="AJ50" i="19"/>
  <c r="AK50" i="19"/>
  <c r="AL50" i="19"/>
  <c r="AM50" i="19"/>
  <c r="AN50" i="19"/>
  <c r="AO50" i="19"/>
  <c r="AP50" i="19"/>
  <c r="AQ50" i="19"/>
  <c r="AR50" i="19"/>
  <c r="AS50" i="19"/>
  <c r="AT50" i="19"/>
  <c r="AI51" i="19"/>
  <c r="AJ51" i="19"/>
  <c r="AK51" i="19"/>
  <c r="AL51" i="19"/>
  <c r="AM51" i="19"/>
  <c r="AN51" i="19"/>
  <c r="AO51" i="19"/>
  <c r="AP51" i="19"/>
  <c r="AQ51" i="19"/>
  <c r="AR51" i="19"/>
  <c r="AS51" i="19"/>
  <c r="AT51" i="19"/>
  <c r="AI52" i="19"/>
  <c r="AJ52" i="19"/>
  <c r="AK52" i="19"/>
  <c r="AL52" i="19"/>
  <c r="AM52" i="19"/>
  <c r="AN52" i="19"/>
  <c r="AO52" i="19"/>
  <c r="AP52" i="19"/>
  <c r="AQ52" i="19"/>
  <c r="AR52" i="19"/>
  <c r="AS52" i="19"/>
  <c r="AT52" i="19"/>
  <c r="AI53" i="19"/>
  <c r="AJ53" i="19"/>
  <c r="AK53" i="19"/>
  <c r="AL53" i="19"/>
  <c r="AM53" i="19"/>
  <c r="AN53" i="19"/>
  <c r="AO53" i="19"/>
  <c r="AP53" i="19"/>
  <c r="AQ53" i="19"/>
  <c r="AR53" i="19"/>
  <c r="AS53" i="19"/>
  <c r="AT53" i="19"/>
  <c r="AI54" i="19"/>
  <c r="AJ54" i="19"/>
  <c r="AK54" i="19"/>
  <c r="AL54" i="19"/>
  <c r="AM54" i="19"/>
  <c r="AN54" i="19"/>
  <c r="AO54" i="19"/>
  <c r="AP54" i="19"/>
  <c r="AQ54" i="19"/>
  <c r="AR54" i="19"/>
  <c r="AS54" i="19"/>
  <c r="AT54" i="19"/>
  <c r="AI55" i="19"/>
  <c r="AJ55" i="19"/>
  <c r="AK55" i="19"/>
  <c r="AL55" i="19"/>
  <c r="AM55" i="19"/>
  <c r="AN55" i="19"/>
  <c r="AO55" i="19"/>
  <c r="AP55" i="19"/>
  <c r="AQ55" i="19"/>
  <c r="AR55" i="19"/>
  <c r="AS55" i="19"/>
  <c r="AT55" i="19"/>
  <c r="AI56" i="19"/>
  <c r="AJ56" i="19"/>
  <c r="AK56" i="19"/>
  <c r="AL56" i="19"/>
  <c r="AM56" i="19"/>
  <c r="AN56" i="19"/>
  <c r="AO56" i="19"/>
  <c r="AP56" i="19"/>
  <c r="AQ56" i="19"/>
  <c r="AR56" i="19"/>
  <c r="AS56" i="19"/>
  <c r="AT56" i="19"/>
  <c r="AI57" i="19"/>
  <c r="AJ57" i="19"/>
  <c r="AK57" i="19"/>
  <c r="AL57" i="19"/>
  <c r="AM57" i="19"/>
  <c r="AN57" i="19"/>
  <c r="AO57" i="19"/>
  <c r="AP57" i="19"/>
  <c r="AQ57" i="19"/>
  <c r="AR57" i="19"/>
  <c r="AS57" i="19"/>
  <c r="AT57" i="19"/>
  <c r="AI58" i="19"/>
  <c r="AJ58" i="19"/>
  <c r="AK58" i="19"/>
  <c r="AL58" i="19"/>
  <c r="AM58" i="19"/>
  <c r="AN58" i="19"/>
  <c r="AO58" i="19"/>
  <c r="AP58" i="19"/>
  <c r="AQ58" i="19"/>
  <c r="AR58" i="19"/>
  <c r="AS58" i="19"/>
  <c r="AT58" i="19"/>
  <c r="AI59" i="19"/>
  <c r="AJ59" i="19"/>
  <c r="AK59" i="19"/>
  <c r="AL59" i="19"/>
  <c r="AM59" i="19"/>
  <c r="AN59" i="19"/>
  <c r="AO59" i="19"/>
  <c r="AP59" i="19"/>
  <c r="AQ59" i="19"/>
  <c r="AR59" i="19"/>
  <c r="AS59" i="19"/>
  <c r="AT59" i="19"/>
  <c r="AI60" i="19"/>
  <c r="AJ60" i="19"/>
  <c r="AK60" i="19"/>
  <c r="AL60" i="19"/>
  <c r="AM60" i="19"/>
  <c r="AN60" i="19"/>
  <c r="AO60" i="19"/>
  <c r="AP60" i="19"/>
  <c r="AQ60" i="19"/>
  <c r="AR60" i="19"/>
  <c r="AS60" i="19"/>
  <c r="AT60" i="19"/>
  <c r="AI61" i="19"/>
  <c r="AJ61" i="19"/>
  <c r="AK61" i="19"/>
  <c r="AL61" i="19"/>
  <c r="AM61" i="19"/>
  <c r="AN61" i="19"/>
  <c r="AO61" i="19"/>
  <c r="AP61" i="19"/>
  <c r="AQ61" i="19"/>
  <c r="AR61" i="19"/>
  <c r="AS61" i="19"/>
  <c r="AT61" i="19"/>
  <c r="AI62" i="19"/>
  <c r="AJ62" i="19"/>
  <c r="AK62" i="19"/>
  <c r="AL62" i="19"/>
  <c r="AM62" i="19"/>
  <c r="AN62" i="19"/>
  <c r="AO62" i="19"/>
  <c r="AP62" i="19"/>
  <c r="AQ62" i="19"/>
  <c r="AR62" i="19"/>
  <c r="AS62" i="19"/>
  <c r="AT62" i="19"/>
  <c r="AI63" i="19"/>
  <c r="AJ63" i="19"/>
  <c r="AK63" i="19"/>
  <c r="AL63" i="19"/>
  <c r="AM63" i="19"/>
  <c r="AN63" i="19"/>
  <c r="AO63" i="19"/>
  <c r="AP63" i="19"/>
  <c r="AQ63" i="19"/>
  <c r="AR63" i="19"/>
  <c r="AS63" i="19"/>
  <c r="AT63" i="19"/>
  <c r="AI64" i="19"/>
  <c r="AJ64" i="19"/>
  <c r="AK64" i="19"/>
  <c r="AL64" i="19"/>
  <c r="AM64" i="19"/>
  <c r="AN64" i="19"/>
  <c r="AO64" i="19"/>
  <c r="AP64" i="19"/>
  <c r="AQ64" i="19"/>
  <c r="AR64" i="19"/>
  <c r="AS64" i="19"/>
  <c r="AT64" i="19"/>
  <c r="AI65" i="19"/>
  <c r="AJ65" i="19"/>
  <c r="AK65" i="19"/>
  <c r="AL65" i="19"/>
  <c r="AM65" i="19"/>
  <c r="AN65" i="19"/>
  <c r="AO65" i="19"/>
  <c r="AP65" i="19"/>
  <c r="AQ65" i="19"/>
  <c r="AR65" i="19"/>
  <c r="AS65" i="19"/>
  <c r="AT65" i="19"/>
  <c r="AI66" i="19"/>
  <c r="AJ66" i="19"/>
  <c r="AK66" i="19"/>
  <c r="AL66" i="19"/>
  <c r="AM66" i="19"/>
  <c r="AN66" i="19"/>
  <c r="AO66" i="19"/>
  <c r="AP66" i="19"/>
  <c r="AQ66" i="19"/>
  <c r="AR66" i="19"/>
  <c r="AS66" i="19"/>
  <c r="AT66" i="19"/>
  <c r="AI67" i="19"/>
  <c r="AJ67" i="19"/>
  <c r="AK67" i="19"/>
  <c r="AL67" i="19"/>
  <c r="AM67" i="19"/>
  <c r="AN67" i="19"/>
  <c r="AO67" i="19"/>
  <c r="AP67" i="19"/>
  <c r="AQ67" i="19"/>
  <c r="AR67" i="19"/>
  <c r="AS67" i="19"/>
  <c r="AT67" i="19"/>
  <c r="AI68" i="19"/>
  <c r="AJ68" i="19"/>
  <c r="AK68" i="19"/>
  <c r="AL68" i="19"/>
  <c r="AM68" i="19"/>
  <c r="AN68" i="19"/>
  <c r="AO68" i="19"/>
  <c r="AP68" i="19"/>
  <c r="AQ68" i="19"/>
  <c r="AR68" i="19"/>
  <c r="AS68" i="19"/>
  <c r="AT68" i="19"/>
  <c r="AI69" i="19"/>
  <c r="AJ69" i="19"/>
  <c r="AK69" i="19"/>
  <c r="AL69" i="19"/>
  <c r="AM69" i="19"/>
  <c r="AN69" i="19"/>
  <c r="AO69" i="19"/>
  <c r="AP69" i="19"/>
  <c r="AQ69" i="19"/>
  <c r="AR69" i="19"/>
  <c r="AS69" i="19"/>
  <c r="AT69" i="19"/>
  <c r="AI70" i="19"/>
  <c r="AJ70" i="19"/>
  <c r="AK70" i="19"/>
  <c r="AL70" i="19"/>
  <c r="AM70" i="19"/>
  <c r="AN70" i="19"/>
  <c r="AO70" i="19"/>
  <c r="AP70" i="19"/>
  <c r="AQ70" i="19"/>
  <c r="AR70" i="19"/>
  <c r="AS70" i="19"/>
  <c r="AT70" i="19"/>
  <c r="AI71" i="19"/>
  <c r="AJ71" i="19"/>
  <c r="AK71" i="19"/>
  <c r="AL71" i="19"/>
  <c r="AM71" i="19"/>
  <c r="AN71" i="19"/>
  <c r="AO71" i="19"/>
  <c r="AP71" i="19"/>
  <c r="AQ71" i="19"/>
  <c r="AR71" i="19"/>
  <c r="AS71" i="19"/>
  <c r="AT71" i="19"/>
  <c r="AI72" i="19"/>
  <c r="AJ72" i="19"/>
  <c r="AK72" i="19"/>
  <c r="AL72" i="19"/>
  <c r="AM72" i="19"/>
  <c r="AN72" i="19"/>
  <c r="AO72" i="19"/>
  <c r="AP72" i="19"/>
  <c r="AQ72" i="19"/>
  <c r="AR72" i="19"/>
  <c r="AS72" i="19"/>
  <c r="AT72" i="19"/>
  <c r="AI73" i="19"/>
  <c r="AJ73" i="19"/>
  <c r="AK73" i="19"/>
  <c r="AL73" i="19"/>
  <c r="AM73" i="19"/>
  <c r="AN73" i="19"/>
  <c r="AO73" i="19"/>
  <c r="AP73" i="19"/>
  <c r="AQ73" i="19"/>
  <c r="AR73" i="19"/>
  <c r="AS73" i="19"/>
  <c r="AT73" i="19"/>
  <c r="AI74" i="19"/>
  <c r="AJ74" i="19"/>
  <c r="AK74" i="19"/>
  <c r="AL74" i="19"/>
  <c r="AM74" i="19"/>
  <c r="AN74" i="19"/>
  <c r="AO74" i="19"/>
  <c r="AP74" i="19"/>
  <c r="AQ74" i="19"/>
  <c r="AR74" i="19"/>
  <c r="AS74" i="19"/>
  <c r="AT74" i="19"/>
  <c r="AI75" i="19"/>
  <c r="AJ75" i="19"/>
  <c r="AK75" i="19"/>
  <c r="AL75" i="19"/>
  <c r="AM75" i="19"/>
  <c r="AN75" i="19"/>
  <c r="AO75" i="19"/>
  <c r="AP75" i="19"/>
  <c r="AQ75" i="19"/>
  <c r="AR75" i="19"/>
  <c r="AS75" i="19"/>
  <c r="AT75" i="19"/>
  <c r="AI76" i="19"/>
  <c r="AJ76" i="19"/>
  <c r="AK76" i="19"/>
  <c r="AL76" i="19"/>
  <c r="AM76" i="19"/>
  <c r="AN76" i="19"/>
  <c r="AO76" i="19"/>
  <c r="AP76" i="19"/>
  <c r="AQ76" i="19"/>
  <c r="AR76" i="19"/>
  <c r="AS76" i="19"/>
  <c r="AT76" i="19"/>
  <c r="AI77" i="19"/>
  <c r="AJ77" i="19"/>
  <c r="AK77" i="19"/>
  <c r="AL77" i="19"/>
  <c r="AM77" i="19"/>
  <c r="AN77" i="19"/>
  <c r="AO77" i="19"/>
  <c r="AP77" i="19"/>
  <c r="AQ77" i="19"/>
  <c r="AR77" i="19"/>
  <c r="AS77" i="19"/>
  <c r="AT77" i="19"/>
  <c r="AI78" i="19"/>
  <c r="AJ78" i="19"/>
  <c r="AK78" i="19"/>
  <c r="AL78" i="19"/>
  <c r="AM78" i="19"/>
  <c r="AN78" i="19"/>
  <c r="AO78" i="19"/>
  <c r="AP78" i="19"/>
  <c r="AQ78" i="19"/>
  <c r="AR78" i="19"/>
  <c r="AS78" i="19"/>
  <c r="AT78" i="19"/>
  <c r="AI79" i="19"/>
  <c r="AJ79" i="19"/>
  <c r="AK79" i="19"/>
  <c r="AL79" i="19"/>
  <c r="AM79" i="19"/>
  <c r="AN79" i="19"/>
  <c r="AO79" i="19"/>
  <c r="AP79" i="19"/>
  <c r="AQ79" i="19"/>
  <c r="AR79" i="19"/>
  <c r="AS79" i="19"/>
  <c r="AT79" i="19"/>
  <c r="AI80" i="19"/>
  <c r="AJ80" i="19"/>
  <c r="AK80" i="19"/>
  <c r="AL80" i="19"/>
  <c r="AM80" i="19"/>
  <c r="AN80" i="19"/>
  <c r="AO80" i="19"/>
  <c r="AP80" i="19"/>
  <c r="AQ80" i="19"/>
  <c r="AR80" i="19"/>
  <c r="AS80" i="19"/>
  <c r="AT80" i="19"/>
  <c r="AI81" i="19"/>
  <c r="AJ81" i="19"/>
  <c r="AK81" i="19"/>
  <c r="AL81" i="19"/>
  <c r="AM81" i="19"/>
  <c r="AN81" i="19"/>
  <c r="AO81" i="19"/>
  <c r="AP81" i="19"/>
  <c r="AQ81" i="19"/>
  <c r="AR81" i="19"/>
  <c r="AS81" i="19"/>
  <c r="AT81" i="19"/>
  <c r="AI82" i="19"/>
  <c r="AJ82" i="19"/>
  <c r="AK82" i="19"/>
  <c r="AL82" i="19"/>
  <c r="AM82" i="19"/>
  <c r="AN82" i="19"/>
  <c r="AO82" i="19"/>
  <c r="AP82" i="19"/>
  <c r="AQ82" i="19"/>
  <c r="AR82" i="19"/>
  <c r="AS82" i="19"/>
  <c r="AT82" i="19"/>
  <c r="AI83" i="19"/>
  <c r="AJ83" i="19"/>
  <c r="AK83" i="19"/>
  <c r="AL83" i="19"/>
  <c r="AM83" i="19"/>
  <c r="AN83" i="19"/>
  <c r="AO83" i="19"/>
  <c r="AP83" i="19"/>
  <c r="AQ83" i="19"/>
  <c r="AR83" i="19"/>
  <c r="AS83" i="19"/>
  <c r="AT83" i="19"/>
  <c r="AI84" i="19"/>
  <c r="AJ84" i="19"/>
  <c r="AK84" i="19"/>
  <c r="AL84" i="19"/>
  <c r="AM84" i="19"/>
  <c r="AN84" i="19"/>
  <c r="AO84" i="19"/>
  <c r="AP84" i="19"/>
  <c r="AQ84" i="19"/>
  <c r="AR84" i="19"/>
  <c r="AS84" i="19"/>
  <c r="AT84" i="19"/>
  <c r="AI85" i="19"/>
  <c r="AJ85" i="19"/>
  <c r="AK85" i="19"/>
  <c r="AL85" i="19"/>
  <c r="AM85" i="19"/>
  <c r="AN85" i="19"/>
  <c r="AO85" i="19"/>
  <c r="AP85" i="19"/>
  <c r="AQ85" i="19"/>
  <c r="AR85" i="19"/>
  <c r="AS85" i="19"/>
  <c r="AT85" i="19"/>
  <c r="AI86" i="19"/>
  <c r="AJ86" i="19"/>
  <c r="AK86" i="19"/>
  <c r="AL86" i="19"/>
  <c r="AM86" i="19"/>
  <c r="AN86" i="19"/>
  <c r="AO86" i="19"/>
  <c r="AP86" i="19"/>
  <c r="AQ86" i="19"/>
  <c r="AR86" i="19"/>
  <c r="AS86" i="19"/>
  <c r="AT86" i="19"/>
  <c r="AI87" i="19"/>
  <c r="AJ87" i="19"/>
  <c r="AK87" i="19"/>
  <c r="AL87" i="19"/>
  <c r="AM87" i="19"/>
  <c r="AN87" i="19"/>
  <c r="AO87" i="19"/>
  <c r="AP87" i="19"/>
  <c r="AQ87" i="19"/>
  <c r="AR87" i="19"/>
  <c r="AS87" i="19"/>
  <c r="AT87" i="19"/>
  <c r="AI88" i="19"/>
  <c r="AJ88" i="19"/>
  <c r="AK88" i="19"/>
  <c r="AL88" i="19"/>
  <c r="AM88" i="19"/>
  <c r="AN88" i="19"/>
  <c r="AO88" i="19"/>
  <c r="AP88" i="19"/>
  <c r="AQ88" i="19"/>
  <c r="AR88" i="19"/>
  <c r="AS88" i="19"/>
  <c r="AT88" i="19"/>
  <c r="AI89" i="19"/>
  <c r="AJ89" i="19"/>
  <c r="AK89" i="19"/>
  <c r="AL89" i="19"/>
  <c r="AM89" i="19"/>
  <c r="AN89" i="19"/>
  <c r="AO89" i="19"/>
  <c r="AP89" i="19"/>
  <c r="AQ89" i="19"/>
  <c r="AR89" i="19"/>
  <c r="AS89" i="19"/>
  <c r="AT89" i="19"/>
  <c r="AI90" i="19"/>
  <c r="AJ90" i="19"/>
  <c r="AK90" i="19"/>
  <c r="AL90" i="19"/>
  <c r="AM90" i="19"/>
  <c r="AN90" i="19"/>
  <c r="AO90" i="19"/>
  <c r="AP90" i="19"/>
  <c r="AQ90" i="19"/>
  <c r="AR90" i="19"/>
  <c r="AS90" i="19"/>
  <c r="AT90" i="19"/>
  <c r="AI91" i="19"/>
  <c r="AJ91" i="19"/>
  <c r="AK91" i="19"/>
  <c r="AL91" i="19"/>
  <c r="AM91" i="19"/>
  <c r="AN91" i="19"/>
  <c r="AO91" i="19"/>
  <c r="AP91" i="19"/>
  <c r="AQ91" i="19"/>
  <c r="AR91" i="19"/>
  <c r="AS91" i="19"/>
  <c r="AT91" i="19"/>
  <c r="AI92" i="19"/>
  <c r="AJ92" i="19"/>
  <c r="AK92" i="19"/>
  <c r="AL92" i="19"/>
  <c r="AM92" i="19"/>
  <c r="AN92" i="19"/>
  <c r="AO92" i="19"/>
  <c r="AP92" i="19"/>
  <c r="AQ92" i="19"/>
  <c r="AR92" i="19"/>
  <c r="AS92" i="19"/>
  <c r="AT92" i="19"/>
  <c r="AI93" i="19"/>
  <c r="AJ93" i="19"/>
  <c r="AK93" i="19"/>
  <c r="AL93" i="19"/>
  <c r="AM93" i="19"/>
  <c r="AN93" i="19"/>
  <c r="AO93" i="19"/>
  <c r="AP93" i="19"/>
  <c r="AQ93" i="19"/>
  <c r="AR93" i="19"/>
  <c r="AS93" i="19"/>
  <c r="AT93" i="19"/>
  <c r="AI94" i="19"/>
  <c r="AJ94" i="19"/>
  <c r="AK94" i="19"/>
  <c r="AL94" i="19"/>
  <c r="AM94" i="19"/>
  <c r="AN94" i="19"/>
  <c r="AO94" i="19"/>
  <c r="AP94" i="19"/>
  <c r="AQ94" i="19"/>
  <c r="AR94" i="19"/>
  <c r="AS94" i="19"/>
  <c r="AT94" i="19"/>
  <c r="AI95" i="19"/>
  <c r="AJ95" i="19"/>
  <c r="AK95" i="19"/>
  <c r="AL95" i="19"/>
  <c r="AM95" i="19"/>
  <c r="AN95" i="19"/>
  <c r="AO95" i="19"/>
  <c r="AP95" i="19"/>
  <c r="AQ95" i="19"/>
  <c r="AR95" i="19"/>
  <c r="AS95" i="19"/>
  <c r="AT95" i="19"/>
  <c r="AI96" i="19"/>
  <c r="AJ96" i="19"/>
  <c r="AK96" i="19"/>
  <c r="AL96" i="19"/>
  <c r="AM96" i="19"/>
  <c r="AN96" i="19"/>
  <c r="AO96" i="19"/>
  <c r="AP96" i="19"/>
  <c r="AQ96" i="19"/>
  <c r="AR96" i="19"/>
  <c r="AS96" i="19"/>
  <c r="AT96" i="19"/>
  <c r="AI97" i="19"/>
  <c r="AJ97" i="19"/>
  <c r="AK97" i="19"/>
  <c r="AL97" i="19"/>
  <c r="AM97" i="19"/>
  <c r="AN97" i="19"/>
  <c r="AO97" i="19"/>
  <c r="AP97" i="19"/>
  <c r="AQ97" i="19"/>
  <c r="AR97" i="19"/>
  <c r="AS97" i="19"/>
  <c r="AT97" i="19"/>
  <c r="AI98" i="19"/>
  <c r="AJ98" i="19"/>
  <c r="AK98" i="19"/>
  <c r="AL98" i="19"/>
  <c r="AM98" i="19"/>
  <c r="AN98" i="19"/>
  <c r="AO98" i="19"/>
  <c r="AP98" i="19"/>
  <c r="AQ98" i="19"/>
  <c r="AR98" i="19"/>
  <c r="AS98" i="19"/>
  <c r="AT98" i="19"/>
  <c r="AI99" i="19"/>
  <c r="AJ99" i="19"/>
  <c r="AK99" i="19"/>
  <c r="AL99" i="19"/>
  <c r="AM99" i="19"/>
  <c r="AN99" i="19"/>
  <c r="AO99" i="19"/>
  <c r="AP99" i="19"/>
  <c r="AQ99" i="19"/>
  <c r="AR99" i="19"/>
  <c r="AS99" i="19"/>
  <c r="AT99" i="19"/>
  <c r="AI100" i="19"/>
  <c r="AJ100" i="19"/>
  <c r="AK100" i="19"/>
  <c r="AL100" i="19"/>
  <c r="AM100" i="19"/>
  <c r="AN100" i="19"/>
  <c r="AO100" i="19"/>
  <c r="AP100" i="19"/>
  <c r="AQ100" i="19"/>
  <c r="AR100" i="19"/>
  <c r="AS100" i="19"/>
  <c r="AT100" i="19"/>
  <c r="AI101" i="19"/>
  <c r="AJ101" i="19"/>
  <c r="AK101" i="19"/>
  <c r="AL101" i="19"/>
  <c r="AM101" i="19"/>
  <c r="AN101" i="19"/>
  <c r="AO101" i="19"/>
  <c r="AP101" i="19"/>
  <c r="AQ101" i="19"/>
  <c r="AR101" i="19"/>
  <c r="AS101" i="19"/>
  <c r="AT101" i="19"/>
  <c r="AI102" i="19"/>
  <c r="AJ102" i="19"/>
  <c r="AK102" i="19"/>
  <c r="AL102" i="19"/>
  <c r="AM102" i="19"/>
  <c r="AN102" i="19"/>
  <c r="AO102" i="19"/>
  <c r="AP102" i="19"/>
  <c r="AQ102" i="19"/>
  <c r="AR102" i="19"/>
  <c r="AS102" i="19"/>
  <c r="AT102" i="19"/>
  <c r="AI103" i="19"/>
  <c r="AJ103" i="19"/>
  <c r="AK103" i="19"/>
  <c r="AL103" i="19"/>
  <c r="AM103" i="19"/>
  <c r="AN103" i="19"/>
  <c r="AO103" i="19"/>
  <c r="AP103" i="19"/>
  <c r="AQ103" i="19"/>
  <c r="AR103" i="19"/>
  <c r="AS103" i="19"/>
  <c r="AT103" i="19"/>
  <c r="AI104" i="19"/>
  <c r="AJ104" i="19"/>
  <c r="AK104" i="19"/>
  <c r="AL104" i="19"/>
  <c r="AM104" i="19"/>
  <c r="AN104" i="19"/>
  <c r="AO104" i="19"/>
  <c r="AP104" i="19"/>
  <c r="AQ104" i="19"/>
  <c r="AR104" i="19"/>
  <c r="AS104" i="19"/>
  <c r="AT104" i="19"/>
  <c r="AI105" i="19"/>
  <c r="AJ105" i="19"/>
  <c r="AK105" i="19"/>
  <c r="AL105" i="19"/>
  <c r="AM105" i="19"/>
  <c r="AN105" i="19"/>
  <c r="AO105" i="19"/>
  <c r="AP105" i="19"/>
  <c r="AQ105" i="19"/>
  <c r="AR105" i="19"/>
  <c r="AS105" i="19"/>
  <c r="AT105" i="19"/>
  <c r="AI106" i="19"/>
  <c r="AJ106" i="19"/>
  <c r="AK106" i="19"/>
  <c r="AL106" i="19"/>
  <c r="AM106" i="19"/>
  <c r="AN106" i="19"/>
  <c r="AO106" i="19"/>
  <c r="AP106" i="19"/>
  <c r="AQ106" i="19"/>
  <c r="AR106" i="19"/>
  <c r="AS106" i="19"/>
  <c r="AT106" i="19"/>
  <c r="AI107" i="19"/>
  <c r="AJ107" i="19"/>
  <c r="AK107" i="19"/>
  <c r="AL107" i="19"/>
  <c r="AM107" i="19"/>
  <c r="AN107" i="19"/>
  <c r="AO107" i="19"/>
  <c r="AP107" i="19"/>
  <c r="AQ107" i="19"/>
  <c r="AR107" i="19"/>
  <c r="AS107" i="19"/>
  <c r="AT107" i="19"/>
  <c r="AI108" i="19"/>
  <c r="AJ108" i="19"/>
  <c r="AK108" i="19"/>
  <c r="AL108" i="19"/>
  <c r="AM108" i="19"/>
  <c r="AN108" i="19"/>
  <c r="AO108" i="19"/>
  <c r="AP108" i="19"/>
  <c r="AQ108" i="19"/>
  <c r="AR108" i="19"/>
  <c r="AS108" i="19"/>
  <c r="AT108" i="19"/>
  <c r="AI109" i="19"/>
  <c r="AJ109" i="19"/>
  <c r="AK109" i="19"/>
  <c r="AL109" i="19"/>
  <c r="AM109" i="19"/>
  <c r="AN109" i="19"/>
  <c r="AO109" i="19"/>
  <c r="AP109" i="19"/>
  <c r="AQ109" i="19"/>
  <c r="AR109" i="19"/>
  <c r="AS109" i="19"/>
  <c r="AT109" i="19"/>
  <c r="AI110" i="19"/>
  <c r="AJ110" i="19"/>
  <c r="AK110" i="19"/>
  <c r="AL110" i="19"/>
  <c r="AM110" i="19"/>
  <c r="AN110" i="19"/>
  <c r="AO110" i="19"/>
  <c r="AP110" i="19"/>
  <c r="AQ110" i="19"/>
  <c r="AR110" i="19"/>
  <c r="AS110" i="19"/>
  <c r="AT110" i="19"/>
  <c r="AI111" i="19"/>
  <c r="AJ111" i="19"/>
  <c r="AK111" i="19"/>
  <c r="AL111" i="19"/>
  <c r="AM111" i="19"/>
  <c r="AN111" i="19"/>
  <c r="AO111" i="19"/>
  <c r="AP111" i="19"/>
  <c r="AQ111" i="19"/>
  <c r="AR111" i="19"/>
  <c r="AS111" i="19"/>
  <c r="AT111" i="19"/>
  <c r="AI112" i="19"/>
  <c r="AJ112" i="19"/>
  <c r="AK112" i="19"/>
  <c r="AL112" i="19"/>
  <c r="AM112" i="19"/>
  <c r="AN112" i="19"/>
  <c r="AO112" i="19"/>
  <c r="AP112" i="19"/>
  <c r="AQ112" i="19"/>
  <c r="AR112" i="19"/>
  <c r="AS112" i="19"/>
  <c r="AT112" i="19"/>
  <c r="AI113" i="19"/>
  <c r="AJ113" i="19"/>
  <c r="AK113" i="19"/>
  <c r="AL113" i="19"/>
  <c r="AM113" i="19"/>
  <c r="AN113" i="19"/>
  <c r="AO113" i="19"/>
  <c r="AP113" i="19"/>
  <c r="AQ113" i="19"/>
  <c r="AR113" i="19"/>
  <c r="AS113" i="19"/>
  <c r="AT113" i="19"/>
  <c r="AI114" i="19"/>
  <c r="AJ114" i="19"/>
  <c r="AK114" i="19"/>
  <c r="AL114" i="19"/>
  <c r="AM114" i="19"/>
  <c r="AN114" i="19"/>
  <c r="AO114" i="19"/>
  <c r="AP114" i="19"/>
  <c r="AQ114" i="19"/>
  <c r="AR114" i="19"/>
  <c r="AS114" i="19"/>
  <c r="AT114" i="19"/>
  <c r="AI115" i="19"/>
  <c r="AJ115" i="19"/>
  <c r="AK115" i="19"/>
  <c r="AL115" i="19"/>
  <c r="AM115" i="19"/>
  <c r="AN115" i="19"/>
  <c r="AO115" i="19"/>
  <c r="AP115" i="19"/>
  <c r="AQ115" i="19"/>
  <c r="AR115" i="19"/>
  <c r="AS115" i="19"/>
  <c r="AT115" i="19"/>
  <c r="AI116" i="19"/>
  <c r="AJ116" i="19"/>
  <c r="AK116" i="19"/>
  <c r="AL116" i="19"/>
  <c r="AM116" i="19"/>
  <c r="AN116" i="19"/>
  <c r="AO116" i="19"/>
  <c r="AP116" i="19"/>
  <c r="AQ116" i="19"/>
  <c r="AR116" i="19"/>
  <c r="AS116" i="19"/>
  <c r="AT116" i="19"/>
  <c r="AI117" i="19"/>
  <c r="AJ117" i="19"/>
  <c r="AK117" i="19"/>
  <c r="AL117" i="19"/>
  <c r="AM117" i="19"/>
  <c r="AN117" i="19"/>
  <c r="AO117" i="19"/>
  <c r="AP117" i="19"/>
  <c r="AQ117" i="19"/>
  <c r="AR117" i="19"/>
  <c r="AS117" i="19"/>
  <c r="AT117" i="19"/>
  <c r="AI118" i="19"/>
  <c r="AJ118" i="19"/>
  <c r="AK118" i="19"/>
  <c r="AL118" i="19"/>
  <c r="AM118" i="19"/>
  <c r="AN118" i="19"/>
  <c r="AO118" i="19"/>
  <c r="AP118" i="19"/>
  <c r="AQ118" i="19"/>
  <c r="AR118" i="19"/>
  <c r="AS118" i="19"/>
  <c r="AT118" i="19"/>
  <c r="AI119" i="19"/>
  <c r="AJ119" i="19"/>
  <c r="AK119" i="19"/>
  <c r="AL119" i="19"/>
  <c r="AM119" i="19"/>
  <c r="AN119" i="19"/>
  <c r="AO119" i="19"/>
  <c r="AP119" i="19"/>
  <c r="AQ119" i="19"/>
  <c r="AR119" i="19"/>
  <c r="AS119" i="19"/>
  <c r="AT119" i="19"/>
  <c r="AI120" i="19"/>
  <c r="AJ120" i="19"/>
  <c r="AK120" i="19"/>
  <c r="AL120" i="19"/>
  <c r="AM120" i="19"/>
  <c r="AN120" i="19"/>
  <c r="AO120" i="19"/>
  <c r="AP120" i="19"/>
  <c r="AQ120" i="19"/>
  <c r="AR120" i="19"/>
  <c r="AS120" i="19"/>
  <c r="AT120" i="19"/>
  <c r="AI121" i="19"/>
  <c r="AJ121" i="19"/>
  <c r="AK121" i="19"/>
  <c r="AL121" i="19"/>
  <c r="AM121" i="19"/>
  <c r="AN121" i="19"/>
  <c r="AO121" i="19"/>
  <c r="AP121" i="19"/>
  <c r="AQ121" i="19"/>
  <c r="AR121" i="19"/>
  <c r="AS121" i="19"/>
  <c r="AT121" i="19"/>
  <c r="AI122" i="19"/>
  <c r="AJ122" i="19"/>
  <c r="AK122" i="19"/>
  <c r="AL122" i="19"/>
  <c r="AM122" i="19"/>
  <c r="AN122" i="19"/>
  <c r="AO122" i="19"/>
  <c r="AP122" i="19"/>
  <c r="AQ122" i="19"/>
  <c r="AR122" i="19"/>
  <c r="AS122" i="19"/>
  <c r="AT122" i="19"/>
  <c r="AI123" i="19"/>
  <c r="AJ123" i="19"/>
  <c r="AK123" i="19"/>
  <c r="AL123" i="19"/>
  <c r="AM123" i="19"/>
  <c r="AN123" i="19"/>
  <c r="AO123" i="19"/>
  <c r="AP123" i="19"/>
  <c r="AQ123" i="19"/>
  <c r="AR123" i="19"/>
  <c r="AS123" i="19"/>
  <c r="AT123" i="19"/>
  <c r="AI124" i="19"/>
  <c r="AJ124" i="19"/>
  <c r="AK124" i="19"/>
  <c r="AL124" i="19"/>
  <c r="AM124" i="19"/>
  <c r="AN124" i="19"/>
  <c r="AO124" i="19"/>
  <c r="AP124" i="19"/>
  <c r="AQ124" i="19"/>
  <c r="AR124" i="19"/>
  <c r="AS124" i="19"/>
  <c r="AT124" i="19"/>
  <c r="AI125" i="19"/>
  <c r="AJ125" i="19"/>
  <c r="AK125" i="19"/>
  <c r="AL125" i="19"/>
  <c r="AM125" i="19"/>
  <c r="AN125" i="19"/>
  <c r="AO125" i="19"/>
  <c r="AP125" i="19"/>
  <c r="AQ125" i="19"/>
  <c r="AR125" i="19"/>
  <c r="AS125" i="19"/>
  <c r="AT125" i="19"/>
  <c r="AI126" i="19"/>
  <c r="AJ126" i="19"/>
  <c r="AK126" i="19"/>
  <c r="AL126" i="19"/>
  <c r="AM126" i="19"/>
  <c r="AN126" i="19"/>
  <c r="AO126" i="19"/>
  <c r="AP126" i="19"/>
  <c r="AQ126" i="19"/>
  <c r="AR126" i="19"/>
  <c r="AS126" i="19"/>
  <c r="AT126" i="19"/>
  <c r="AI127" i="19"/>
  <c r="AJ127" i="19"/>
  <c r="AK127" i="19"/>
  <c r="AL127" i="19"/>
  <c r="AM127" i="19"/>
  <c r="AN127" i="19"/>
  <c r="AO127" i="19"/>
  <c r="AP127" i="19"/>
  <c r="AQ127" i="19"/>
  <c r="AR127" i="19"/>
  <c r="AS127" i="19"/>
  <c r="AT127" i="19"/>
  <c r="AI128" i="19"/>
  <c r="AJ128" i="19"/>
  <c r="AK128" i="19"/>
  <c r="AL128" i="19"/>
  <c r="AM128" i="19"/>
  <c r="AN128" i="19"/>
  <c r="AO128" i="19"/>
  <c r="AP128" i="19"/>
  <c r="AQ128" i="19"/>
  <c r="AR128" i="19"/>
  <c r="AS128" i="19"/>
  <c r="AT128" i="19"/>
  <c r="AI129" i="19"/>
  <c r="AJ129" i="19"/>
  <c r="AK129" i="19"/>
  <c r="AL129" i="19"/>
  <c r="AM129" i="19"/>
  <c r="AN129" i="19"/>
  <c r="AO129" i="19"/>
  <c r="AP129" i="19"/>
  <c r="AQ129" i="19"/>
  <c r="AR129" i="19"/>
  <c r="AS129" i="19"/>
  <c r="AT129" i="19"/>
  <c r="AI130" i="19"/>
  <c r="AJ130" i="19"/>
  <c r="AK130" i="19"/>
  <c r="AL130" i="19"/>
  <c r="AM130" i="19"/>
  <c r="AN130" i="19"/>
  <c r="AO130" i="19"/>
  <c r="AP130" i="19"/>
  <c r="AQ130" i="19"/>
  <c r="AR130" i="19"/>
  <c r="AS130" i="19"/>
  <c r="AT130" i="19"/>
  <c r="AI131" i="19"/>
  <c r="AJ131" i="19"/>
  <c r="AK131" i="19"/>
  <c r="AL131" i="19"/>
  <c r="AM131" i="19"/>
  <c r="AN131" i="19"/>
  <c r="AO131" i="19"/>
  <c r="AP131" i="19"/>
  <c r="AQ131" i="19"/>
  <c r="AR131" i="19"/>
  <c r="AS131" i="19"/>
  <c r="AT131" i="19"/>
  <c r="AI132" i="19"/>
  <c r="AJ132" i="19"/>
  <c r="AK132" i="19"/>
  <c r="AL132" i="19"/>
  <c r="AM132" i="19"/>
  <c r="AN132" i="19"/>
  <c r="AO132" i="19"/>
  <c r="AP132" i="19"/>
  <c r="AQ132" i="19"/>
  <c r="AR132" i="19"/>
  <c r="AS132" i="19"/>
  <c r="AT132" i="19"/>
  <c r="AI133" i="19"/>
  <c r="AJ133" i="19"/>
  <c r="AK133" i="19"/>
  <c r="AL133" i="19"/>
  <c r="AM133" i="19"/>
  <c r="AN133" i="19"/>
  <c r="AO133" i="19"/>
  <c r="AP133" i="19"/>
  <c r="AQ133" i="19"/>
  <c r="AR133" i="19"/>
  <c r="AS133" i="19"/>
  <c r="AT133" i="19"/>
  <c r="AI134" i="19"/>
  <c r="AJ134" i="19"/>
  <c r="AK134" i="19"/>
  <c r="AL134" i="19"/>
  <c r="AM134" i="19"/>
  <c r="AN134" i="19"/>
  <c r="AO134" i="19"/>
  <c r="AP134" i="19"/>
  <c r="AQ134" i="19"/>
  <c r="AR134" i="19"/>
  <c r="AS134" i="19"/>
  <c r="AT134" i="19"/>
  <c r="AI135" i="19"/>
  <c r="AJ135" i="19"/>
  <c r="AK135" i="19"/>
  <c r="AL135" i="19"/>
  <c r="AM135" i="19"/>
  <c r="AN135" i="19"/>
  <c r="AO135" i="19"/>
  <c r="AP135" i="19"/>
  <c r="AQ135" i="19"/>
  <c r="AR135" i="19"/>
  <c r="AS135" i="19"/>
  <c r="AT135" i="19"/>
  <c r="AI136" i="19"/>
  <c r="AJ136" i="19"/>
  <c r="AK136" i="19"/>
  <c r="AL136" i="19"/>
  <c r="AM136" i="19"/>
  <c r="AN136" i="19"/>
  <c r="AO136" i="19"/>
  <c r="AP136" i="19"/>
  <c r="AQ136" i="19"/>
  <c r="AR136" i="19"/>
  <c r="AS136" i="19"/>
  <c r="AT136" i="19"/>
  <c r="AI137" i="19"/>
  <c r="AJ137" i="19"/>
  <c r="AK137" i="19"/>
  <c r="AL137" i="19"/>
  <c r="AM137" i="19"/>
  <c r="AN137" i="19"/>
  <c r="AO137" i="19"/>
  <c r="AP137" i="19"/>
  <c r="AQ137" i="19"/>
  <c r="AR137" i="19"/>
  <c r="AS137" i="19"/>
  <c r="AT137" i="19"/>
  <c r="AI138" i="19"/>
  <c r="AJ138" i="19"/>
  <c r="AK138" i="19"/>
  <c r="AL138" i="19"/>
  <c r="AM138" i="19"/>
  <c r="AN138" i="19"/>
  <c r="AO138" i="19"/>
  <c r="AP138" i="19"/>
  <c r="AQ138" i="19"/>
  <c r="AR138" i="19"/>
  <c r="AS138" i="19"/>
  <c r="AT138" i="19"/>
  <c r="AI139" i="19"/>
  <c r="AJ139" i="19"/>
  <c r="AK139" i="19"/>
  <c r="AL139" i="19"/>
  <c r="AM139" i="19"/>
  <c r="AN139" i="19"/>
  <c r="AO139" i="19"/>
  <c r="AP139" i="19"/>
  <c r="AQ139" i="19"/>
  <c r="AR139" i="19"/>
  <c r="AS139" i="19"/>
  <c r="AT139" i="19"/>
  <c r="AI140" i="19"/>
  <c r="AJ140" i="19"/>
  <c r="AK140" i="19"/>
  <c r="AL140" i="19"/>
  <c r="AM140" i="19"/>
  <c r="AN140" i="19"/>
  <c r="AO140" i="19"/>
  <c r="AP140" i="19"/>
  <c r="AQ140" i="19"/>
  <c r="AR140" i="19"/>
  <c r="AS140" i="19"/>
  <c r="AT140" i="19"/>
  <c r="AI141" i="19"/>
  <c r="AJ141" i="19"/>
  <c r="AK141" i="19"/>
  <c r="AL141" i="19"/>
  <c r="AM141" i="19"/>
  <c r="AN141" i="19"/>
  <c r="AO141" i="19"/>
  <c r="AP141" i="19"/>
  <c r="AQ141" i="19"/>
  <c r="AR141" i="19"/>
  <c r="AS141" i="19"/>
  <c r="AT141" i="19"/>
  <c r="AI142" i="19"/>
  <c r="AJ142" i="19"/>
  <c r="AK142" i="19"/>
  <c r="AL142" i="19"/>
  <c r="AM142" i="19"/>
  <c r="AN142" i="19"/>
  <c r="AO142" i="19"/>
  <c r="AP142" i="19"/>
  <c r="AQ142" i="19"/>
  <c r="AR142" i="19"/>
  <c r="AS142" i="19"/>
  <c r="AT142" i="19"/>
  <c r="AI143" i="19"/>
  <c r="AJ143" i="19"/>
  <c r="AK143" i="19"/>
  <c r="AL143" i="19"/>
  <c r="AM143" i="19"/>
  <c r="AN143" i="19"/>
  <c r="AO143" i="19"/>
  <c r="AP143" i="19"/>
  <c r="AQ143" i="19"/>
  <c r="AR143" i="19"/>
  <c r="AS143" i="19"/>
  <c r="AT143" i="19"/>
  <c r="AI144" i="19"/>
  <c r="AJ144" i="19"/>
  <c r="AK144" i="19"/>
  <c r="AL144" i="19"/>
  <c r="AM144" i="19"/>
  <c r="AN144" i="19"/>
  <c r="AO144" i="19"/>
  <c r="AP144" i="19"/>
  <c r="AQ144" i="19"/>
  <c r="AR144" i="19"/>
  <c r="AS144" i="19"/>
  <c r="AT144" i="19"/>
  <c r="AI145" i="19"/>
  <c r="AJ145" i="19"/>
  <c r="AK145" i="19"/>
  <c r="AL145" i="19"/>
  <c r="AM145" i="19"/>
  <c r="AN145" i="19"/>
  <c r="AO145" i="19"/>
  <c r="AP145" i="19"/>
  <c r="AQ145" i="19"/>
  <c r="AR145" i="19"/>
  <c r="AS145" i="19"/>
  <c r="AT145" i="19"/>
  <c r="AI146" i="19"/>
  <c r="AJ146" i="19"/>
  <c r="AK146" i="19"/>
  <c r="AL146" i="19"/>
  <c r="AM146" i="19"/>
  <c r="AN146" i="19"/>
  <c r="AO146" i="19"/>
  <c r="AP146" i="19"/>
  <c r="AQ146" i="19"/>
  <c r="AR146" i="19"/>
  <c r="AS146" i="19"/>
  <c r="AT146" i="19"/>
  <c r="AI147" i="19"/>
  <c r="AJ147" i="19"/>
  <c r="AK147" i="19"/>
  <c r="AL147" i="19"/>
  <c r="AM147" i="19"/>
  <c r="AN147" i="19"/>
  <c r="AO147" i="19"/>
  <c r="AP147" i="19"/>
  <c r="AQ147" i="19"/>
  <c r="AR147" i="19"/>
  <c r="AS147" i="19"/>
  <c r="AT147" i="19"/>
  <c r="AI148" i="19"/>
  <c r="AJ148" i="19"/>
  <c r="AK148" i="19"/>
  <c r="AL148" i="19"/>
  <c r="AM148" i="19"/>
  <c r="AN148" i="19"/>
  <c r="AO148" i="19"/>
  <c r="AP148" i="19"/>
  <c r="AQ148" i="19"/>
  <c r="AR148" i="19"/>
  <c r="AS148" i="19"/>
  <c r="AT148" i="19"/>
  <c r="AI149" i="19"/>
  <c r="AJ149" i="19"/>
  <c r="AK149" i="19"/>
  <c r="AL149" i="19"/>
  <c r="AM149" i="19"/>
  <c r="AN149" i="19"/>
  <c r="AO149" i="19"/>
  <c r="AP149" i="19"/>
  <c r="AQ149" i="19"/>
  <c r="AR149" i="19"/>
  <c r="AS149" i="19"/>
  <c r="AT149" i="19"/>
  <c r="AI150" i="19"/>
  <c r="AJ150" i="19"/>
  <c r="AK150" i="19"/>
  <c r="AL150" i="19"/>
  <c r="AM150" i="19"/>
  <c r="AN150" i="19"/>
  <c r="AO150" i="19"/>
  <c r="AP150" i="19"/>
  <c r="AQ150" i="19"/>
  <c r="AR150" i="19"/>
  <c r="AS150" i="19"/>
  <c r="AT150" i="19"/>
  <c r="AI151" i="19"/>
  <c r="AJ151" i="19"/>
  <c r="AK151" i="19"/>
  <c r="AL151" i="19"/>
  <c r="AM151" i="19"/>
  <c r="AN151" i="19"/>
  <c r="AO151" i="19"/>
  <c r="AP151" i="19"/>
  <c r="AQ151" i="19"/>
  <c r="AR151" i="19"/>
  <c r="AS151" i="19"/>
  <c r="AT151" i="19"/>
  <c r="AI152" i="19"/>
  <c r="AJ152" i="19"/>
  <c r="AK152" i="19"/>
  <c r="AL152" i="19"/>
  <c r="AM152" i="19"/>
  <c r="AN152" i="19"/>
  <c r="AO152" i="19"/>
  <c r="AP152" i="19"/>
  <c r="AQ152" i="19"/>
  <c r="AR152" i="19"/>
  <c r="AS152" i="19"/>
  <c r="AT152" i="19"/>
  <c r="AI153" i="19"/>
  <c r="AJ153" i="19"/>
  <c r="AK153" i="19"/>
  <c r="AL153" i="19"/>
  <c r="AM153" i="19"/>
  <c r="AN153" i="19"/>
  <c r="AO153" i="19"/>
  <c r="AP153" i="19"/>
  <c r="AQ153" i="19"/>
  <c r="AR153" i="19"/>
  <c r="AS153" i="19"/>
  <c r="AT153" i="19"/>
  <c r="AI154" i="19"/>
  <c r="AJ154" i="19"/>
  <c r="AK154" i="19"/>
  <c r="AL154" i="19"/>
  <c r="AM154" i="19"/>
  <c r="AN154" i="19"/>
  <c r="AO154" i="19"/>
  <c r="AP154" i="19"/>
  <c r="AQ154" i="19"/>
  <c r="AR154" i="19"/>
  <c r="AS154" i="19"/>
  <c r="AT154" i="19"/>
  <c r="AI155" i="19"/>
  <c r="AJ155" i="19"/>
  <c r="AK155" i="19"/>
  <c r="AL155" i="19"/>
  <c r="AM155" i="19"/>
  <c r="AN155" i="19"/>
  <c r="AO155" i="19"/>
  <c r="AP155" i="19"/>
  <c r="AQ155" i="19"/>
  <c r="AR155" i="19"/>
  <c r="AS155" i="19"/>
  <c r="AT155" i="19"/>
  <c r="AI156" i="19"/>
  <c r="AJ156" i="19"/>
  <c r="AK156" i="19"/>
  <c r="AL156" i="19"/>
  <c r="AM156" i="19"/>
  <c r="AN156" i="19"/>
  <c r="AO156" i="19"/>
  <c r="AP156" i="19"/>
  <c r="AQ156" i="19"/>
  <c r="AR156" i="19"/>
  <c r="AS156" i="19"/>
  <c r="AT156" i="19"/>
  <c r="AI157" i="19"/>
  <c r="AJ157" i="19"/>
  <c r="AK157" i="19"/>
  <c r="AL157" i="19"/>
  <c r="AM157" i="19"/>
  <c r="AN157" i="19"/>
  <c r="AO157" i="19"/>
  <c r="AP157" i="19"/>
  <c r="AQ157" i="19"/>
  <c r="AR157" i="19"/>
  <c r="AS157" i="19"/>
  <c r="AT157" i="19"/>
  <c r="AI158" i="19"/>
  <c r="AJ158" i="19"/>
  <c r="AK158" i="19"/>
  <c r="AL158" i="19"/>
  <c r="AM158" i="19"/>
  <c r="AN158" i="19"/>
  <c r="AO158" i="19"/>
  <c r="AP158" i="19"/>
  <c r="AQ158" i="19"/>
  <c r="AR158" i="19"/>
  <c r="AS158" i="19"/>
  <c r="AT158" i="19"/>
  <c r="AI159" i="19"/>
  <c r="AJ159" i="19"/>
  <c r="AK159" i="19"/>
  <c r="AL159" i="19"/>
  <c r="AM159" i="19"/>
  <c r="AN159" i="19"/>
  <c r="AO159" i="19"/>
  <c r="AP159" i="19"/>
  <c r="AQ159" i="19"/>
  <c r="AR159" i="19"/>
  <c r="AS159" i="19"/>
  <c r="AT159" i="19"/>
  <c r="AI160" i="19"/>
  <c r="AJ160" i="19"/>
  <c r="AK160" i="19"/>
  <c r="AL160" i="19"/>
  <c r="AM160" i="19"/>
  <c r="AN160" i="19"/>
  <c r="AO160" i="19"/>
  <c r="AP160" i="19"/>
  <c r="AQ160" i="19"/>
  <c r="AR160" i="19"/>
  <c r="AS160" i="19"/>
  <c r="AT160" i="19"/>
  <c r="AI161" i="19"/>
  <c r="AJ161" i="19"/>
  <c r="AK161" i="19"/>
  <c r="AL161" i="19"/>
  <c r="AM161" i="19"/>
  <c r="AN161" i="19"/>
  <c r="AO161" i="19"/>
  <c r="AP161" i="19"/>
  <c r="AQ161" i="19"/>
  <c r="AR161" i="19"/>
  <c r="AS161" i="19"/>
  <c r="AT161" i="19"/>
  <c r="AI162" i="19"/>
  <c r="AJ162" i="19"/>
  <c r="AK162" i="19"/>
  <c r="AL162" i="19"/>
  <c r="AM162" i="19"/>
  <c r="AN162" i="19"/>
  <c r="AO162" i="19"/>
  <c r="AP162" i="19"/>
  <c r="AQ162" i="19"/>
  <c r="AR162" i="19"/>
  <c r="AS162" i="19"/>
  <c r="AT162" i="19"/>
  <c r="AI163" i="19"/>
  <c r="AJ163" i="19"/>
  <c r="AK163" i="19"/>
  <c r="AL163" i="19"/>
  <c r="AM163" i="19"/>
  <c r="AN163" i="19"/>
  <c r="AO163" i="19"/>
  <c r="AP163" i="19"/>
  <c r="AQ163" i="19"/>
  <c r="AR163" i="19"/>
  <c r="AS163" i="19"/>
  <c r="AT163" i="19"/>
  <c r="AI164" i="19"/>
  <c r="AJ164" i="19"/>
  <c r="AK164" i="19"/>
  <c r="AL164" i="19"/>
  <c r="AM164" i="19"/>
  <c r="AN164" i="19"/>
  <c r="AO164" i="19"/>
  <c r="AP164" i="19"/>
  <c r="AQ164" i="19"/>
  <c r="AR164" i="19"/>
  <c r="AS164" i="19"/>
  <c r="AT164" i="19"/>
  <c r="AI165" i="19"/>
  <c r="AJ165" i="19"/>
  <c r="AK165" i="19"/>
  <c r="AL165" i="19"/>
  <c r="AM165" i="19"/>
  <c r="AN165" i="19"/>
  <c r="AO165" i="19"/>
  <c r="AP165" i="19"/>
  <c r="AQ165" i="19"/>
  <c r="AR165" i="19"/>
  <c r="AS165" i="19"/>
  <c r="AT165" i="19"/>
  <c r="AI166" i="19"/>
  <c r="AJ166" i="19"/>
  <c r="AK166" i="19"/>
  <c r="AL166" i="19"/>
  <c r="AM166" i="19"/>
  <c r="AN166" i="19"/>
  <c r="AO166" i="19"/>
  <c r="AP166" i="19"/>
  <c r="AQ166" i="19"/>
  <c r="AR166" i="19"/>
  <c r="AS166" i="19"/>
  <c r="AT166" i="19"/>
  <c r="AI167" i="19"/>
  <c r="AJ167" i="19"/>
  <c r="AK167" i="19"/>
  <c r="AL167" i="19"/>
  <c r="AM167" i="19"/>
  <c r="AN167" i="19"/>
  <c r="AO167" i="19"/>
  <c r="AP167" i="19"/>
  <c r="AQ167" i="19"/>
  <c r="AR167" i="19"/>
  <c r="AS167" i="19"/>
  <c r="AT167" i="19"/>
  <c r="AI168" i="19"/>
  <c r="AJ168" i="19"/>
  <c r="AK168" i="19"/>
  <c r="AL168" i="19"/>
  <c r="AM168" i="19"/>
  <c r="AN168" i="19"/>
  <c r="AO168" i="19"/>
  <c r="AP168" i="19"/>
  <c r="AQ168" i="19"/>
  <c r="AR168" i="19"/>
  <c r="AS168" i="19"/>
  <c r="AT168" i="19"/>
  <c r="AI169" i="19"/>
  <c r="AJ169" i="19"/>
  <c r="AK169" i="19"/>
  <c r="AL169" i="19"/>
  <c r="AM169" i="19"/>
  <c r="AN169" i="19"/>
  <c r="AO169" i="19"/>
  <c r="AP169" i="19"/>
  <c r="AQ169" i="19"/>
  <c r="AR169" i="19"/>
  <c r="AS169" i="19"/>
  <c r="AT169" i="19"/>
  <c r="AI170" i="19"/>
  <c r="AJ170" i="19"/>
  <c r="AK170" i="19"/>
  <c r="AL170" i="19"/>
  <c r="AM170" i="19"/>
  <c r="AN170" i="19"/>
  <c r="AO170" i="19"/>
  <c r="AP170" i="19"/>
  <c r="AQ170" i="19"/>
  <c r="AR170" i="19"/>
  <c r="AS170" i="19"/>
  <c r="AT170" i="19"/>
  <c r="AI171" i="19"/>
  <c r="AJ171" i="19"/>
  <c r="AK171" i="19"/>
  <c r="AL171" i="19"/>
  <c r="AM171" i="19"/>
  <c r="AN171" i="19"/>
  <c r="AO171" i="19"/>
  <c r="AP171" i="19"/>
  <c r="AQ171" i="19"/>
  <c r="AR171" i="19"/>
  <c r="AS171" i="19"/>
  <c r="AT171" i="19"/>
  <c r="AI172" i="19"/>
  <c r="AJ172" i="19"/>
  <c r="AK172" i="19"/>
  <c r="AL172" i="19"/>
  <c r="AM172" i="19"/>
  <c r="AN172" i="19"/>
  <c r="AO172" i="19"/>
  <c r="AP172" i="19"/>
  <c r="AQ172" i="19"/>
  <c r="AR172" i="19"/>
  <c r="AS172" i="19"/>
  <c r="AT172" i="19"/>
  <c r="AI173" i="19"/>
  <c r="AJ173" i="19"/>
  <c r="AK173" i="19"/>
  <c r="AL173" i="19"/>
  <c r="AM173" i="19"/>
  <c r="AN173" i="19"/>
  <c r="AO173" i="19"/>
  <c r="AP173" i="19"/>
  <c r="AQ173" i="19"/>
  <c r="AR173" i="19"/>
  <c r="AS173" i="19"/>
  <c r="AT173" i="19"/>
  <c r="AI174" i="19"/>
  <c r="AJ174" i="19"/>
  <c r="AK174" i="19"/>
  <c r="AL174" i="19"/>
  <c r="AM174" i="19"/>
  <c r="AN174" i="19"/>
  <c r="AO174" i="19"/>
  <c r="AP174" i="19"/>
  <c r="AQ174" i="19"/>
  <c r="AR174" i="19"/>
  <c r="AS174" i="19"/>
  <c r="AT174" i="19"/>
  <c r="AI175" i="19"/>
  <c r="AJ175" i="19"/>
  <c r="AK175" i="19"/>
  <c r="AL175" i="19"/>
  <c r="AM175" i="19"/>
  <c r="AN175" i="19"/>
  <c r="AO175" i="19"/>
  <c r="AP175" i="19"/>
  <c r="AQ175" i="19"/>
  <c r="AR175" i="19"/>
  <c r="AS175" i="19"/>
  <c r="AT175" i="19"/>
  <c r="AI176" i="19"/>
  <c r="AJ176" i="19"/>
  <c r="AK176" i="19"/>
  <c r="AL176" i="19"/>
  <c r="AM176" i="19"/>
  <c r="AN176" i="19"/>
  <c r="AO176" i="19"/>
  <c r="AP176" i="19"/>
  <c r="AQ176" i="19"/>
  <c r="AR176" i="19"/>
  <c r="AS176" i="19"/>
  <c r="AT176" i="19"/>
  <c r="AI177" i="19"/>
  <c r="AJ177" i="19"/>
  <c r="AK177" i="19"/>
  <c r="AL177" i="19"/>
  <c r="AM177" i="19"/>
  <c r="AN177" i="19"/>
  <c r="AO177" i="19"/>
  <c r="AP177" i="19"/>
  <c r="AQ177" i="19"/>
  <c r="AR177" i="19"/>
  <c r="AS177" i="19"/>
  <c r="AT177" i="19"/>
  <c r="AI178" i="19"/>
  <c r="AJ178" i="19"/>
  <c r="AK178" i="19"/>
  <c r="AL178" i="19"/>
  <c r="AM178" i="19"/>
  <c r="AN178" i="19"/>
  <c r="AO178" i="19"/>
  <c r="AP178" i="19"/>
  <c r="AQ178" i="19"/>
  <c r="AR178" i="19"/>
  <c r="AS178" i="19"/>
  <c r="AT178" i="19"/>
  <c r="AI179" i="19"/>
  <c r="AJ179" i="19"/>
  <c r="AK179" i="19"/>
  <c r="AL179" i="19"/>
  <c r="AM179" i="19"/>
  <c r="AN179" i="19"/>
  <c r="AO179" i="19"/>
  <c r="AP179" i="19"/>
  <c r="AQ179" i="19"/>
  <c r="AR179" i="19"/>
  <c r="AS179" i="19"/>
  <c r="AT179" i="19"/>
  <c r="AI180" i="19"/>
  <c r="AJ180" i="19"/>
  <c r="AK180" i="19"/>
  <c r="AL180" i="19"/>
  <c r="AM180" i="19"/>
  <c r="AN180" i="19"/>
  <c r="AO180" i="19"/>
  <c r="AP180" i="19"/>
  <c r="AQ180" i="19"/>
  <c r="AR180" i="19"/>
  <c r="AS180" i="19"/>
  <c r="AT180" i="19"/>
  <c r="AI181" i="19"/>
  <c r="AJ181" i="19"/>
  <c r="AK181" i="19"/>
  <c r="AL181" i="19"/>
  <c r="AM181" i="19"/>
  <c r="AN181" i="19"/>
  <c r="AO181" i="19"/>
  <c r="AP181" i="19"/>
  <c r="AQ181" i="19"/>
  <c r="AR181" i="19"/>
  <c r="AS181" i="19"/>
  <c r="AT181" i="19"/>
  <c r="AI182" i="19"/>
  <c r="AJ182" i="19"/>
  <c r="AK182" i="19"/>
  <c r="AL182" i="19"/>
  <c r="AM182" i="19"/>
  <c r="AN182" i="19"/>
  <c r="AO182" i="19"/>
  <c r="AP182" i="19"/>
  <c r="AQ182" i="19"/>
  <c r="AR182" i="19"/>
  <c r="AS182" i="19"/>
  <c r="AT182" i="19"/>
  <c r="AI183" i="19"/>
  <c r="AJ183" i="19"/>
  <c r="AK183" i="19"/>
  <c r="AL183" i="19"/>
  <c r="AM183" i="19"/>
  <c r="AN183" i="19"/>
  <c r="AO183" i="19"/>
  <c r="AP183" i="19"/>
  <c r="AQ183" i="19"/>
  <c r="AR183" i="19"/>
  <c r="AS183" i="19"/>
  <c r="AT183" i="19"/>
  <c r="AI184" i="19"/>
  <c r="AJ184" i="19"/>
  <c r="AK184" i="19"/>
  <c r="AL184" i="19"/>
  <c r="AM184" i="19"/>
  <c r="AN184" i="19"/>
  <c r="AO184" i="19"/>
  <c r="AP184" i="19"/>
  <c r="AQ184" i="19"/>
  <c r="AR184" i="19"/>
  <c r="AS184" i="19"/>
  <c r="AT184" i="19"/>
  <c r="AI185" i="19"/>
  <c r="AJ185" i="19"/>
  <c r="AK185" i="19"/>
  <c r="AL185" i="19"/>
  <c r="AM185" i="19"/>
  <c r="AN185" i="19"/>
  <c r="AO185" i="19"/>
  <c r="AP185" i="19"/>
  <c r="AQ185" i="19"/>
  <c r="AR185" i="19"/>
  <c r="AS185" i="19"/>
  <c r="AT185" i="19"/>
  <c r="AI186" i="19"/>
  <c r="AJ186" i="19"/>
  <c r="AK186" i="19"/>
  <c r="AL186" i="19"/>
  <c r="AM186" i="19"/>
  <c r="AN186" i="19"/>
  <c r="AO186" i="19"/>
  <c r="AP186" i="19"/>
  <c r="AQ186" i="19"/>
  <c r="AR186" i="19"/>
  <c r="AS186" i="19"/>
  <c r="AT186" i="19"/>
  <c r="AI187" i="19"/>
  <c r="AJ187" i="19"/>
  <c r="AK187" i="19"/>
  <c r="AL187" i="19"/>
  <c r="AM187" i="19"/>
  <c r="AN187" i="19"/>
  <c r="AO187" i="19"/>
  <c r="AP187" i="19"/>
  <c r="AQ187" i="19"/>
  <c r="AR187" i="19"/>
  <c r="AS187" i="19"/>
  <c r="AT187" i="19"/>
  <c r="AI188" i="19"/>
  <c r="AJ188" i="19"/>
  <c r="AK188" i="19"/>
  <c r="AL188" i="19"/>
  <c r="AM188" i="19"/>
  <c r="AN188" i="19"/>
  <c r="AO188" i="19"/>
  <c r="AP188" i="19"/>
  <c r="AQ188" i="19"/>
  <c r="AR188" i="19"/>
  <c r="AS188" i="19"/>
  <c r="AT188" i="19"/>
  <c r="AI189" i="19"/>
  <c r="AJ189" i="19"/>
  <c r="AK189" i="19"/>
  <c r="AL189" i="19"/>
  <c r="AM189" i="19"/>
  <c r="AN189" i="19"/>
  <c r="AO189" i="19"/>
  <c r="AP189" i="19"/>
  <c r="AQ189" i="19"/>
  <c r="AR189" i="19"/>
  <c r="AS189" i="19"/>
  <c r="AT189" i="19"/>
  <c r="AI190" i="19"/>
  <c r="AJ190" i="19"/>
  <c r="AK190" i="19"/>
  <c r="AL190" i="19"/>
  <c r="AM190" i="19"/>
  <c r="AN190" i="19"/>
  <c r="AO190" i="19"/>
  <c r="AP190" i="19"/>
  <c r="AQ190" i="19"/>
  <c r="AR190" i="19"/>
  <c r="AS190" i="19"/>
  <c r="AT190" i="19"/>
  <c r="AI191" i="19"/>
  <c r="AJ191" i="19"/>
  <c r="AK191" i="19"/>
  <c r="AL191" i="19"/>
  <c r="AM191" i="19"/>
  <c r="AN191" i="19"/>
  <c r="AO191" i="19"/>
  <c r="AP191" i="19"/>
  <c r="AQ191" i="19"/>
  <c r="AR191" i="19"/>
  <c r="AS191" i="19"/>
  <c r="AT191" i="19"/>
  <c r="AI192" i="19"/>
  <c r="AJ192" i="19"/>
  <c r="AK192" i="19"/>
  <c r="AL192" i="19"/>
  <c r="AM192" i="19"/>
  <c r="AN192" i="19"/>
  <c r="AO192" i="19"/>
  <c r="AP192" i="19"/>
  <c r="AQ192" i="19"/>
  <c r="AR192" i="19"/>
  <c r="AS192" i="19"/>
  <c r="AT192" i="19"/>
  <c r="AI193" i="19"/>
  <c r="AJ193" i="19"/>
  <c r="AK193" i="19"/>
  <c r="AL193" i="19"/>
  <c r="AM193" i="19"/>
  <c r="AN193" i="19"/>
  <c r="AO193" i="19"/>
  <c r="AP193" i="19"/>
  <c r="AQ193" i="19"/>
  <c r="AR193" i="19"/>
  <c r="AS193" i="19"/>
  <c r="AT193" i="19"/>
  <c r="AI194" i="19"/>
  <c r="AJ194" i="19"/>
  <c r="AK194" i="19"/>
  <c r="AL194" i="19"/>
  <c r="AM194" i="19"/>
  <c r="AN194" i="19"/>
  <c r="AO194" i="19"/>
  <c r="AP194" i="19"/>
  <c r="AQ194" i="19"/>
  <c r="AR194" i="19"/>
  <c r="AS194" i="19"/>
  <c r="AT194" i="19"/>
  <c r="AI195" i="19"/>
  <c r="AJ195" i="19"/>
  <c r="AK195" i="19"/>
  <c r="AL195" i="19"/>
  <c r="AM195" i="19"/>
  <c r="AN195" i="19"/>
  <c r="AO195" i="19"/>
  <c r="AP195" i="19"/>
  <c r="AQ195" i="19"/>
  <c r="AR195" i="19"/>
  <c r="AS195" i="19"/>
  <c r="AT195" i="19"/>
  <c r="AI196" i="19"/>
  <c r="AJ196" i="19"/>
  <c r="AK196" i="19"/>
  <c r="AL196" i="19"/>
  <c r="AM196" i="19"/>
  <c r="AN196" i="19"/>
  <c r="AO196" i="19"/>
  <c r="AP196" i="19"/>
  <c r="AQ196" i="19"/>
  <c r="AR196" i="19"/>
  <c r="AS196" i="19"/>
  <c r="AT196" i="19"/>
  <c r="AI197" i="19"/>
  <c r="AJ197" i="19"/>
  <c r="AK197" i="19"/>
  <c r="AL197" i="19"/>
  <c r="AM197" i="19"/>
  <c r="AN197" i="19"/>
  <c r="AO197" i="19"/>
  <c r="AP197" i="19"/>
  <c r="AQ197" i="19"/>
  <c r="AR197" i="19"/>
  <c r="AS197" i="19"/>
  <c r="AT197" i="19"/>
  <c r="AI198" i="19"/>
  <c r="AJ198" i="19"/>
  <c r="AK198" i="19"/>
  <c r="AL198" i="19"/>
  <c r="AM198" i="19"/>
  <c r="AN198" i="19"/>
  <c r="AO198" i="19"/>
  <c r="AP198" i="19"/>
  <c r="AQ198" i="19"/>
  <c r="AR198" i="19"/>
  <c r="AS198" i="19"/>
  <c r="AT198" i="19"/>
  <c r="AI199" i="19"/>
  <c r="AJ199" i="19"/>
  <c r="AK199" i="19"/>
  <c r="AL199" i="19"/>
  <c r="AM199" i="19"/>
  <c r="AN199" i="19"/>
  <c r="AO199" i="19"/>
  <c r="AP199" i="19"/>
  <c r="AQ199" i="19"/>
  <c r="AR199" i="19"/>
  <c r="AS199" i="19"/>
  <c r="AT199" i="19"/>
  <c r="AI200" i="19"/>
  <c r="AJ200" i="19"/>
  <c r="AK200" i="19"/>
  <c r="AL200" i="19"/>
  <c r="AM200" i="19"/>
  <c r="AN200" i="19"/>
  <c r="AO200" i="19"/>
  <c r="AP200" i="19"/>
  <c r="AQ200" i="19"/>
  <c r="AR200" i="19"/>
  <c r="AS200" i="19"/>
  <c r="AT200" i="19"/>
  <c r="AI201" i="19"/>
  <c r="AJ201" i="19"/>
  <c r="AK201" i="19"/>
  <c r="AL201" i="19"/>
  <c r="AM201" i="19"/>
  <c r="AN201" i="19"/>
  <c r="AO201" i="19"/>
  <c r="AP201" i="19"/>
  <c r="AQ201" i="19"/>
  <c r="AR201" i="19"/>
  <c r="AS201" i="19"/>
  <c r="AT201" i="19"/>
  <c r="AI202" i="19"/>
  <c r="AJ202" i="19"/>
  <c r="AK202" i="19"/>
  <c r="AL202" i="19"/>
  <c r="AM202" i="19"/>
  <c r="AN202" i="19"/>
  <c r="AO202" i="19"/>
  <c r="AP202" i="19"/>
  <c r="AQ202" i="19"/>
  <c r="AR202" i="19"/>
  <c r="AS202" i="19"/>
  <c r="AT202" i="19"/>
  <c r="AI203" i="19"/>
  <c r="AJ203" i="19"/>
  <c r="AK203" i="19"/>
  <c r="AL203" i="19"/>
  <c r="AM203" i="19"/>
  <c r="AN203" i="19"/>
  <c r="AO203" i="19"/>
  <c r="AP203" i="19"/>
  <c r="AQ203" i="19"/>
  <c r="AR203" i="19"/>
  <c r="AS203" i="19"/>
  <c r="AT203" i="19"/>
  <c r="AI204" i="19"/>
  <c r="AJ204" i="19"/>
  <c r="AK204" i="19"/>
  <c r="AL204" i="19"/>
  <c r="AM204" i="19"/>
  <c r="AN204" i="19"/>
  <c r="AO204" i="19"/>
  <c r="AP204" i="19"/>
  <c r="AQ204" i="19"/>
  <c r="AR204" i="19"/>
  <c r="AS204" i="19"/>
  <c r="AT204" i="19"/>
  <c r="AI205" i="19"/>
  <c r="AJ205" i="19"/>
  <c r="AK205" i="19"/>
  <c r="AL205" i="19"/>
  <c r="AM205" i="19"/>
  <c r="AN205" i="19"/>
  <c r="AO205" i="19"/>
  <c r="AP205" i="19"/>
  <c r="AQ205" i="19"/>
  <c r="AR205" i="19"/>
  <c r="AS205" i="19"/>
  <c r="AT205" i="19"/>
  <c r="AI206" i="19"/>
  <c r="AJ206" i="19"/>
  <c r="AK206" i="19"/>
  <c r="AL206" i="19"/>
  <c r="AM206" i="19"/>
  <c r="AN206" i="19"/>
  <c r="AO206" i="19"/>
  <c r="AP206" i="19"/>
  <c r="AQ206" i="19"/>
  <c r="AR206" i="19"/>
  <c r="AS206" i="19"/>
  <c r="AT206" i="19"/>
  <c r="AI207" i="19"/>
  <c r="AJ207" i="19"/>
  <c r="AK207" i="19"/>
  <c r="AL207" i="19"/>
  <c r="AM207" i="19"/>
  <c r="AN207" i="19"/>
  <c r="AO207" i="19"/>
  <c r="AP207" i="19"/>
  <c r="AQ207" i="19"/>
  <c r="AR207" i="19"/>
  <c r="AS207" i="19"/>
  <c r="AT207" i="19"/>
  <c r="AI208" i="19"/>
  <c r="AJ208" i="19"/>
  <c r="AK208" i="19"/>
  <c r="AL208" i="19"/>
  <c r="AM208" i="19"/>
  <c r="AN208" i="19"/>
  <c r="AO208" i="19"/>
  <c r="AP208" i="19"/>
  <c r="AQ208" i="19"/>
  <c r="AR208" i="19"/>
  <c r="AS208" i="19"/>
  <c r="AT208" i="19"/>
  <c r="AI209" i="19"/>
  <c r="AJ209" i="19"/>
  <c r="AK209" i="19"/>
  <c r="AL209" i="19"/>
  <c r="AM209" i="19"/>
  <c r="AN209" i="19"/>
  <c r="AO209" i="19"/>
  <c r="AP209" i="19"/>
  <c r="AQ209" i="19"/>
  <c r="AR209" i="19"/>
  <c r="AS209" i="19"/>
  <c r="AT209" i="19"/>
  <c r="AI210" i="19"/>
  <c r="AJ210" i="19"/>
  <c r="AK210" i="19"/>
  <c r="AL210" i="19"/>
  <c r="AM210" i="19"/>
  <c r="AN210" i="19"/>
  <c r="AO210" i="19"/>
  <c r="AP210" i="19"/>
  <c r="AQ210" i="19"/>
  <c r="AR210" i="19"/>
  <c r="AS210" i="19"/>
  <c r="AT210" i="19"/>
  <c r="AI211" i="19"/>
  <c r="AJ211" i="19"/>
  <c r="AK211" i="19"/>
  <c r="AL211" i="19"/>
  <c r="AM211" i="19"/>
  <c r="AN211" i="19"/>
  <c r="AO211" i="19"/>
  <c r="AP211" i="19"/>
  <c r="AQ211" i="19"/>
  <c r="AR211" i="19"/>
  <c r="AS211" i="19"/>
  <c r="AT211" i="19"/>
  <c r="AI212" i="19"/>
  <c r="AJ212" i="19"/>
  <c r="AK212" i="19"/>
  <c r="AL212" i="19"/>
  <c r="AM212" i="19"/>
  <c r="AN212" i="19"/>
  <c r="AO212" i="19"/>
  <c r="AP212" i="19"/>
  <c r="AQ212" i="19"/>
  <c r="AR212" i="19"/>
  <c r="AS212" i="19"/>
  <c r="AT212" i="19"/>
  <c r="AI213" i="19"/>
  <c r="AJ213" i="19"/>
  <c r="AK213" i="19"/>
  <c r="AL213" i="19"/>
  <c r="AM213" i="19"/>
  <c r="AN213" i="19"/>
  <c r="AO213" i="19"/>
  <c r="AP213" i="19"/>
  <c r="AQ213" i="19"/>
  <c r="AR213" i="19"/>
  <c r="AS213" i="19"/>
  <c r="AT213" i="19"/>
  <c r="AI214" i="19"/>
  <c r="AJ214" i="19"/>
  <c r="AK214" i="19"/>
  <c r="AL214" i="19"/>
  <c r="AM214" i="19"/>
  <c r="AN214" i="19"/>
  <c r="AO214" i="19"/>
  <c r="AP214" i="19"/>
  <c r="AQ214" i="19"/>
  <c r="AR214" i="19"/>
  <c r="AS214" i="19"/>
  <c r="AT214" i="19"/>
  <c r="AI215" i="19"/>
  <c r="AJ215" i="19"/>
  <c r="AK215" i="19"/>
  <c r="AL215" i="19"/>
  <c r="AM215" i="19"/>
  <c r="AN215" i="19"/>
  <c r="AO215" i="19"/>
  <c r="AP215" i="19"/>
  <c r="AQ215" i="19"/>
  <c r="AR215" i="19"/>
  <c r="AS215" i="19"/>
  <c r="AT215" i="19"/>
  <c r="AI216" i="19"/>
  <c r="AJ216" i="19"/>
  <c r="AK216" i="19"/>
  <c r="AL216" i="19"/>
  <c r="AM216" i="19"/>
  <c r="AN216" i="19"/>
  <c r="AO216" i="19"/>
  <c r="AP216" i="19"/>
  <c r="AQ216" i="19"/>
  <c r="AR216" i="19"/>
  <c r="AS216" i="19"/>
  <c r="AT216" i="19"/>
  <c r="AI217" i="19"/>
  <c r="AJ217" i="19"/>
  <c r="AK217" i="19"/>
  <c r="AL217" i="19"/>
  <c r="AM217" i="19"/>
  <c r="AN217" i="19"/>
  <c r="AO217" i="19"/>
  <c r="AP217" i="19"/>
  <c r="AQ217" i="19"/>
  <c r="AR217" i="19"/>
  <c r="AS217" i="19"/>
  <c r="AT217" i="19"/>
  <c r="AI218" i="19"/>
  <c r="AJ218" i="19"/>
  <c r="AK218" i="19"/>
  <c r="AL218" i="19"/>
  <c r="AM218" i="19"/>
  <c r="AN218" i="19"/>
  <c r="AO218" i="19"/>
  <c r="AP218" i="19"/>
  <c r="AQ218" i="19"/>
  <c r="AR218" i="19"/>
  <c r="AS218" i="19"/>
  <c r="AT218" i="19"/>
  <c r="AI219" i="19"/>
  <c r="AJ219" i="19"/>
  <c r="AK219" i="19"/>
  <c r="AL219" i="19"/>
  <c r="AM219" i="19"/>
  <c r="AN219" i="19"/>
  <c r="AO219" i="19"/>
  <c r="AP219" i="19"/>
  <c r="AQ219" i="19"/>
  <c r="AR219" i="19"/>
  <c r="AS219" i="19"/>
  <c r="AT219" i="19"/>
  <c r="AI220" i="19"/>
  <c r="AJ220" i="19"/>
  <c r="AK220" i="19"/>
  <c r="AL220" i="19"/>
  <c r="AM220" i="19"/>
  <c r="AN220" i="19"/>
  <c r="AO220" i="19"/>
  <c r="AP220" i="19"/>
  <c r="AQ220" i="19"/>
  <c r="AR220" i="19"/>
  <c r="AS220" i="19"/>
  <c r="AT220" i="19"/>
  <c r="AI221" i="19"/>
  <c r="AJ221" i="19"/>
  <c r="AK221" i="19"/>
  <c r="AL221" i="19"/>
  <c r="AM221" i="19"/>
  <c r="AN221" i="19"/>
  <c r="AO221" i="19"/>
  <c r="AP221" i="19"/>
  <c r="AQ221" i="19"/>
  <c r="AR221" i="19"/>
  <c r="AS221" i="19"/>
  <c r="AT221" i="19"/>
  <c r="AI222" i="19"/>
  <c r="AJ222" i="19"/>
  <c r="AK222" i="19"/>
  <c r="AL222" i="19"/>
  <c r="AM222" i="19"/>
  <c r="AN222" i="19"/>
  <c r="AO222" i="19"/>
  <c r="AP222" i="19"/>
  <c r="AQ222" i="19"/>
  <c r="AR222" i="19"/>
  <c r="AS222" i="19"/>
  <c r="AT222" i="19"/>
  <c r="AI223" i="19"/>
  <c r="AJ223" i="19"/>
  <c r="AK223" i="19"/>
  <c r="AL223" i="19"/>
  <c r="AM223" i="19"/>
  <c r="AN223" i="19"/>
  <c r="AO223" i="19"/>
  <c r="AP223" i="19"/>
  <c r="AQ223" i="19"/>
  <c r="AR223" i="19"/>
  <c r="AS223" i="19"/>
  <c r="AT223" i="19"/>
  <c r="AI224" i="19"/>
  <c r="AJ224" i="19"/>
  <c r="AK224" i="19"/>
  <c r="AL224" i="19"/>
  <c r="AM224" i="19"/>
  <c r="AN224" i="19"/>
  <c r="AO224" i="19"/>
  <c r="AP224" i="19"/>
  <c r="AQ224" i="19"/>
  <c r="AR224" i="19"/>
  <c r="AS224" i="19"/>
  <c r="AT224" i="19"/>
  <c r="AI225" i="19"/>
  <c r="AJ225" i="19"/>
  <c r="AK225" i="19"/>
  <c r="AL225" i="19"/>
  <c r="AM225" i="19"/>
  <c r="AN225" i="19"/>
  <c r="AO225" i="19"/>
  <c r="AP225" i="19"/>
  <c r="AQ225" i="19"/>
  <c r="AR225" i="19"/>
  <c r="AS225" i="19"/>
  <c r="AT225" i="19"/>
  <c r="AI226" i="19"/>
  <c r="AJ226" i="19"/>
  <c r="AK226" i="19"/>
  <c r="AL226" i="19"/>
  <c r="AM226" i="19"/>
  <c r="AN226" i="19"/>
  <c r="AO226" i="19"/>
  <c r="AP226" i="19"/>
  <c r="AQ226" i="19"/>
  <c r="AR226" i="19"/>
  <c r="AS226" i="19"/>
  <c r="AT226" i="19"/>
  <c r="AI227" i="19"/>
  <c r="AJ227" i="19"/>
  <c r="AK227" i="19"/>
  <c r="AL227" i="19"/>
  <c r="AM227" i="19"/>
  <c r="AN227" i="19"/>
  <c r="AO227" i="19"/>
  <c r="AP227" i="19"/>
  <c r="AQ227" i="19"/>
  <c r="AR227" i="19"/>
  <c r="AS227" i="19"/>
  <c r="AT227" i="19"/>
  <c r="AI228" i="19"/>
  <c r="AJ228" i="19"/>
  <c r="AK228" i="19"/>
  <c r="AL228" i="19"/>
  <c r="AM228" i="19"/>
  <c r="AN228" i="19"/>
  <c r="AO228" i="19"/>
  <c r="AP228" i="19"/>
  <c r="AQ228" i="19"/>
  <c r="AR228" i="19"/>
  <c r="AS228" i="19"/>
  <c r="AT228" i="19"/>
  <c r="AI229" i="19"/>
  <c r="AJ229" i="19"/>
  <c r="AK229" i="19"/>
  <c r="AL229" i="19"/>
  <c r="AM229" i="19"/>
  <c r="AN229" i="19"/>
  <c r="AO229" i="19"/>
  <c r="AP229" i="19"/>
  <c r="AQ229" i="19"/>
  <c r="AR229" i="19"/>
  <c r="AS229" i="19"/>
  <c r="AT229" i="19"/>
  <c r="AI230" i="19"/>
  <c r="AJ230" i="19"/>
  <c r="AK230" i="19"/>
  <c r="AL230" i="19"/>
  <c r="AM230" i="19"/>
  <c r="AN230" i="19"/>
  <c r="AO230" i="19"/>
  <c r="AP230" i="19"/>
  <c r="AQ230" i="19"/>
  <c r="AR230" i="19"/>
  <c r="AS230" i="19"/>
  <c r="AT230" i="19"/>
  <c r="AI231" i="19"/>
  <c r="AJ231" i="19"/>
  <c r="AK231" i="19"/>
  <c r="AL231" i="19"/>
  <c r="AM231" i="19"/>
  <c r="AN231" i="19"/>
  <c r="AO231" i="19"/>
  <c r="AP231" i="19"/>
  <c r="AQ231" i="19"/>
  <c r="AR231" i="19"/>
  <c r="AS231" i="19"/>
  <c r="AT231" i="19"/>
  <c r="AI232" i="19"/>
  <c r="AJ232" i="19"/>
  <c r="AK232" i="19"/>
  <c r="AL232" i="19"/>
  <c r="AM232" i="19"/>
  <c r="AN232" i="19"/>
  <c r="AO232" i="19"/>
  <c r="AP232" i="19"/>
  <c r="AQ232" i="19"/>
  <c r="AR232" i="19"/>
  <c r="AS232" i="19"/>
  <c r="AT232" i="19"/>
  <c r="AI233" i="19"/>
  <c r="AJ233" i="19"/>
  <c r="AK233" i="19"/>
  <c r="AL233" i="19"/>
  <c r="AM233" i="19"/>
  <c r="AN233" i="19"/>
  <c r="AO233" i="19"/>
  <c r="AP233" i="19"/>
  <c r="AQ233" i="19"/>
  <c r="AR233" i="19"/>
  <c r="AS233" i="19"/>
  <c r="AT233" i="19"/>
  <c r="AI234" i="19"/>
  <c r="AJ234" i="19"/>
  <c r="AK234" i="19"/>
  <c r="AL234" i="19"/>
  <c r="AM234" i="19"/>
  <c r="AN234" i="19"/>
  <c r="AO234" i="19"/>
  <c r="AP234" i="19"/>
  <c r="AQ234" i="19"/>
  <c r="AR234" i="19"/>
  <c r="AS234" i="19"/>
  <c r="AT234" i="19"/>
  <c r="AI235" i="19"/>
  <c r="AJ235" i="19"/>
  <c r="AK235" i="19"/>
  <c r="AL235" i="19"/>
  <c r="AM235" i="19"/>
  <c r="AN235" i="19"/>
  <c r="AO235" i="19"/>
  <c r="AP235" i="19"/>
  <c r="AQ235" i="19"/>
  <c r="AR235" i="19"/>
  <c r="AS235" i="19"/>
  <c r="AT235" i="19"/>
  <c r="AI236" i="19"/>
  <c r="AJ236" i="19"/>
  <c r="AK236" i="19"/>
  <c r="AL236" i="19"/>
  <c r="AM236" i="19"/>
  <c r="AN236" i="19"/>
  <c r="AO236" i="19"/>
  <c r="AP236" i="19"/>
  <c r="AQ236" i="19"/>
  <c r="AR236" i="19"/>
  <c r="AS236" i="19"/>
  <c r="AT236" i="19"/>
  <c r="AI237" i="19"/>
  <c r="AJ237" i="19"/>
  <c r="AK237" i="19"/>
  <c r="AL237" i="19"/>
  <c r="AM237" i="19"/>
  <c r="AN237" i="19"/>
  <c r="AO237" i="19"/>
  <c r="AP237" i="19"/>
  <c r="AQ237" i="19"/>
  <c r="AR237" i="19"/>
  <c r="AS237" i="19"/>
  <c r="AT237" i="19"/>
  <c r="AI238" i="19"/>
  <c r="AJ238" i="19"/>
  <c r="AK238" i="19"/>
  <c r="AL238" i="19"/>
  <c r="AM238" i="19"/>
  <c r="AN238" i="19"/>
  <c r="AO238" i="19"/>
  <c r="AP238" i="19"/>
  <c r="AQ238" i="19"/>
  <c r="AR238" i="19"/>
  <c r="AS238" i="19"/>
  <c r="AT238" i="19"/>
  <c r="AI239" i="19"/>
  <c r="AJ239" i="19"/>
  <c r="AK239" i="19"/>
  <c r="AL239" i="19"/>
  <c r="AM239" i="19"/>
  <c r="AN239" i="19"/>
  <c r="AO239" i="19"/>
  <c r="AP239" i="19"/>
  <c r="AQ239" i="19"/>
  <c r="AR239" i="19"/>
  <c r="AS239" i="19"/>
  <c r="AT239" i="19"/>
  <c r="AI240" i="19"/>
  <c r="AJ240" i="19"/>
  <c r="AK240" i="19"/>
  <c r="AL240" i="19"/>
  <c r="AM240" i="19"/>
  <c r="AN240" i="19"/>
  <c r="AO240" i="19"/>
  <c r="AP240" i="19"/>
  <c r="AQ240" i="19"/>
  <c r="AR240" i="19"/>
  <c r="AS240" i="19"/>
  <c r="AT240" i="19"/>
  <c r="AI241" i="19"/>
  <c r="AJ241" i="19"/>
  <c r="AK241" i="19"/>
  <c r="AL241" i="19"/>
  <c r="AM241" i="19"/>
  <c r="AN241" i="19"/>
  <c r="AO241" i="19"/>
  <c r="AP241" i="19"/>
  <c r="AQ241" i="19"/>
  <c r="AR241" i="19"/>
  <c r="AS241" i="19"/>
  <c r="AT241" i="19"/>
  <c r="AI242" i="19"/>
  <c r="AJ242" i="19"/>
  <c r="AK242" i="19"/>
  <c r="AL242" i="19"/>
  <c r="AM242" i="19"/>
  <c r="AN242" i="19"/>
  <c r="AO242" i="19"/>
  <c r="AP242" i="19"/>
  <c r="AQ242" i="19"/>
  <c r="AR242" i="19"/>
  <c r="AS242" i="19"/>
  <c r="AT242" i="19"/>
  <c r="AI243" i="19"/>
  <c r="AJ243" i="19"/>
  <c r="AK243" i="19"/>
  <c r="AL243" i="19"/>
  <c r="AM243" i="19"/>
  <c r="AN243" i="19"/>
  <c r="AO243" i="19"/>
  <c r="AP243" i="19"/>
  <c r="AQ243" i="19"/>
  <c r="AR243" i="19"/>
  <c r="AS243" i="19"/>
  <c r="AT243" i="19"/>
  <c r="AI244" i="19"/>
  <c r="AJ244" i="19"/>
  <c r="AK244" i="19"/>
  <c r="AL244" i="19"/>
  <c r="AM244" i="19"/>
  <c r="AN244" i="19"/>
  <c r="AO244" i="19"/>
  <c r="AP244" i="19"/>
  <c r="AQ244" i="19"/>
  <c r="AR244" i="19"/>
  <c r="AS244" i="19"/>
  <c r="AT244" i="19"/>
  <c r="AI245" i="19"/>
  <c r="AJ245" i="19"/>
  <c r="AK245" i="19"/>
  <c r="AL245" i="19"/>
  <c r="AM245" i="19"/>
  <c r="AN245" i="19"/>
  <c r="AO245" i="19"/>
  <c r="AP245" i="19"/>
  <c r="AQ245" i="19"/>
  <c r="AR245" i="19"/>
  <c r="AS245" i="19"/>
  <c r="AT245" i="19"/>
  <c r="AI246" i="19"/>
  <c r="AJ246" i="19"/>
  <c r="AK246" i="19"/>
  <c r="AL246" i="19"/>
  <c r="AM246" i="19"/>
  <c r="AN246" i="19"/>
  <c r="AO246" i="19"/>
  <c r="AP246" i="19"/>
  <c r="AQ246" i="19"/>
  <c r="AR246" i="19"/>
  <c r="AS246" i="19"/>
  <c r="AT246" i="19"/>
  <c r="AI247" i="19"/>
  <c r="AJ247" i="19"/>
  <c r="AK247" i="19"/>
  <c r="AL247" i="19"/>
  <c r="AM247" i="19"/>
  <c r="AN247" i="19"/>
  <c r="AO247" i="19"/>
  <c r="AP247" i="19"/>
  <c r="AQ247" i="19"/>
  <c r="AR247" i="19"/>
  <c r="AS247" i="19"/>
  <c r="AT247" i="19"/>
  <c r="AI248" i="19"/>
  <c r="AJ248" i="19"/>
  <c r="AK248" i="19"/>
  <c r="AL248" i="19"/>
  <c r="AM248" i="19"/>
  <c r="AN248" i="19"/>
  <c r="AO248" i="19"/>
  <c r="AP248" i="19"/>
  <c r="AQ248" i="19"/>
  <c r="AR248" i="19"/>
  <c r="AS248" i="19"/>
  <c r="AT248" i="19"/>
  <c r="AI249" i="19"/>
  <c r="AJ249" i="19"/>
  <c r="AK249" i="19"/>
  <c r="AL249" i="19"/>
  <c r="AM249" i="19"/>
  <c r="AN249" i="19"/>
  <c r="AO249" i="19"/>
  <c r="AP249" i="19"/>
  <c r="AQ249" i="19"/>
  <c r="AR249" i="19"/>
  <c r="AS249" i="19"/>
  <c r="AT249" i="19"/>
  <c r="AI250" i="19"/>
  <c r="AJ250" i="19"/>
  <c r="AK250" i="19"/>
  <c r="AL250" i="19"/>
  <c r="AM250" i="19"/>
  <c r="AN250" i="19"/>
  <c r="AO250" i="19"/>
  <c r="AP250" i="19"/>
  <c r="AQ250" i="19"/>
  <c r="AR250" i="19"/>
  <c r="AS250" i="19"/>
  <c r="AT250" i="19"/>
  <c r="AI251" i="19"/>
  <c r="AJ251" i="19"/>
  <c r="AK251" i="19"/>
  <c r="AL251" i="19"/>
  <c r="AM251" i="19"/>
  <c r="AN251" i="19"/>
  <c r="AO251" i="19"/>
  <c r="AP251" i="19"/>
  <c r="AQ251" i="19"/>
  <c r="AR251" i="19"/>
  <c r="AS251" i="19"/>
  <c r="AT251" i="19"/>
  <c r="AI252" i="19"/>
  <c r="AJ252" i="19"/>
  <c r="AK252" i="19"/>
  <c r="AL252" i="19"/>
  <c r="AM252" i="19"/>
  <c r="AN252" i="19"/>
  <c r="AO252" i="19"/>
  <c r="AP252" i="19"/>
  <c r="AQ252" i="19"/>
  <c r="AR252" i="19"/>
  <c r="AS252" i="19"/>
  <c r="AT252" i="19"/>
  <c r="AI253" i="19"/>
  <c r="AJ253" i="19"/>
  <c r="AK253" i="19"/>
  <c r="AL253" i="19"/>
  <c r="AM253" i="19"/>
  <c r="AN253" i="19"/>
  <c r="AO253" i="19"/>
  <c r="AP253" i="19"/>
  <c r="AQ253" i="19"/>
  <c r="AR253" i="19"/>
  <c r="AS253" i="19"/>
  <c r="AT253" i="19"/>
  <c r="AI254" i="19"/>
  <c r="AJ254" i="19"/>
  <c r="AK254" i="19"/>
  <c r="AL254" i="19"/>
  <c r="AM254" i="19"/>
  <c r="AN254" i="19"/>
  <c r="AO254" i="19"/>
  <c r="AP254" i="19"/>
  <c r="AQ254" i="19"/>
  <c r="AR254" i="19"/>
  <c r="AS254" i="19"/>
  <c r="AT254" i="19"/>
  <c r="AI255" i="19"/>
  <c r="AJ255" i="19"/>
  <c r="AK255" i="19"/>
  <c r="AL255" i="19"/>
  <c r="AM255" i="19"/>
  <c r="AN255" i="19"/>
  <c r="AO255" i="19"/>
  <c r="AP255" i="19"/>
  <c r="AQ255" i="19"/>
  <c r="AR255" i="19"/>
  <c r="AS255" i="19"/>
  <c r="AT255" i="19"/>
  <c r="AI256" i="19"/>
  <c r="AJ256" i="19"/>
  <c r="AK256" i="19"/>
  <c r="AL256" i="19"/>
  <c r="AM256" i="19"/>
  <c r="AN256" i="19"/>
  <c r="AO256" i="19"/>
  <c r="AP256" i="19"/>
  <c r="AQ256" i="19"/>
  <c r="AR256" i="19"/>
  <c r="AS256" i="19"/>
  <c r="AT256" i="19"/>
  <c r="AI257" i="19"/>
  <c r="AJ257" i="19"/>
  <c r="AK257" i="19"/>
  <c r="AL257" i="19"/>
  <c r="AM257" i="19"/>
  <c r="AN257" i="19"/>
  <c r="AO257" i="19"/>
  <c r="AP257" i="19"/>
  <c r="AQ257" i="19"/>
  <c r="AR257" i="19"/>
  <c r="AS257" i="19"/>
  <c r="AT257" i="19"/>
  <c r="AI258" i="19"/>
  <c r="AJ258" i="19"/>
  <c r="AK258" i="19"/>
  <c r="AL258" i="19"/>
  <c r="AM258" i="19"/>
  <c r="AN258" i="19"/>
  <c r="AO258" i="19"/>
  <c r="AP258" i="19"/>
  <c r="AQ258" i="19"/>
  <c r="AR258" i="19"/>
  <c r="AS258" i="19"/>
  <c r="AT258" i="19"/>
  <c r="AI259" i="19"/>
  <c r="AJ259" i="19"/>
  <c r="AK259" i="19"/>
  <c r="AL259" i="19"/>
  <c r="AM259" i="19"/>
  <c r="AN259" i="19"/>
  <c r="AO259" i="19"/>
  <c r="AP259" i="19"/>
  <c r="AQ259" i="19"/>
  <c r="AR259" i="19"/>
  <c r="AS259" i="19"/>
  <c r="AT259" i="19"/>
  <c r="AI260" i="19"/>
  <c r="AJ260" i="19"/>
  <c r="AK260" i="19"/>
  <c r="AL260" i="19"/>
  <c r="AM260" i="19"/>
  <c r="AN260" i="19"/>
  <c r="AO260" i="19"/>
  <c r="AP260" i="19"/>
  <c r="AQ260" i="19"/>
  <c r="AR260" i="19"/>
  <c r="AS260" i="19"/>
  <c r="AT260" i="19"/>
  <c r="AI261" i="19"/>
  <c r="AJ261" i="19"/>
  <c r="AK261" i="19"/>
  <c r="AL261" i="19"/>
  <c r="AM261" i="19"/>
  <c r="AN261" i="19"/>
  <c r="AO261" i="19"/>
  <c r="AP261" i="19"/>
  <c r="AQ261" i="19"/>
  <c r="AR261" i="19"/>
  <c r="AS261" i="19"/>
  <c r="AT261" i="19"/>
  <c r="AI262" i="19"/>
  <c r="AJ262" i="19"/>
  <c r="AK262" i="19"/>
  <c r="AL262" i="19"/>
  <c r="AM262" i="19"/>
  <c r="AN262" i="19"/>
  <c r="AO262" i="19"/>
  <c r="AP262" i="19"/>
  <c r="AQ262" i="19"/>
  <c r="AR262" i="19"/>
  <c r="AS262" i="19"/>
  <c r="AT262" i="19"/>
  <c r="AI263" i="19"/>
  <c r="AJ263" i="19"/>
  <c r="AK263" i="19"/>
  <c r="AL263" i="19"/>
  <c r="AM263" i="19"/>
  <c r="AN263" i="19"/>
  <c r="AO263" i="19"/>
  <c r="AP263" i="19"/>
  <c r="AQ263" i="19"/>
  <c r="AR263" i="19"/>
  <c r="AS263" i="19"/>
  <c r="AT263" i="19"/>
  <c r="AI264" i="19"/>
  <c r="AJ264" i="19"/>
  <c r="AK264" i="19"/>
  <c r="AL264" i="19"/>
  <c r="AM264" i="19"/>
  <c r="AN264" i="19"/>
  <c r="AO264" i="19"/>
  <c r="AP264" i="19"/>
  <c r="AQ264" i="19"/>
  <c r="AR264" i="19"/>
  <c r="AS264" i="19"/>
  <c r="AT264" i="19"/>
  <c r="AI265" i="19"/>
  <c r="AJ265" i="19"/>
  <c r="AK265" i="19"/>
  <c r="AL265" i="19"/>
  <c r="AM265" i="19"/>
  <c r="AN265" i="19"/>
  <c r="AO265" i="19"/>
  <c r="AP265" i="19"/>
  <c r="AQ265" i="19"/>
  <c r="AR265" i="19"/>
  <c r="AS265" i="19"/>
  <c r="AT265" i="19"/>
  <c r="AI266" i="19"/>
  <c r="AJ266" i="19"/>
  <c r="AK266" i="19"/>
  <c r="AL266" i="19"/>
  <c r="AM266" i="19"/>
  <c r="AN266" i="19"/>
  <c r="AO266" i="19"/>
  <c r="AP266" i="19"/>
  <c r="AQ266" i="19"/>
  <c r="AR266" i="19"/>
  <c r="AS266" i="19"/>
  <c r="AT266" i="19"/>
  <c r="AI267" i="19"/>
  <c r="AJ267" i="19"/>
  <c r="AK267" i="19"/>
  <c r="AL267" i="19"/>
  <c r="AM267" i="19"/>
  <c r="AN267" i="19"/>
  <c r="AO267" i="19"/>
  <c r="AP267" i="19"/>
  <c r="AQ267" i="19"/>
  <c r="AR267" i="19"/>
  <c r="AS267" i="19"/>
  <c r="AI268" i="19"/>
  <c r="AJ268" i="19"/>
  <c r="AK268" i="19"/>
  <c r="AL268" i="19"/>
  <c r="AM268" i="19"/>
  <c r="AN268" i="19"/>
  <c r="AO268" i="19"/>
  <c r="AP268" i="19"/>
  <c r="AQ268" i="19"/>
  <c r="AR268" i="19"/>
  <c r="AS268" i="19"/>
  <c r="AT268" i="19"/>
  <c r="AI269" i="19"/>
  <c r="AJ269" i="19"/>
  <c r="AK269" i="19"/>
  <c r="AL269" i="19"/>
  <c r="AM269" i="19"/>
  <c r="AN269" i="19"/>
  <c r="AO269" i="19"/>
  <c r="AP269" i="19"/>
  <c r="AQ269" i="19"/>
  <c r="AR269" i="19"/>
  <c r="AS269" i="19"/>
  <c r="AT269" i="19"/>
  <c r="AI270" i="19"/>
  <c r="AJ270" i="19"/>
  <c r="AK270" i="19"/>
  <c r="AL270" i="19"/>
  <c r="AM270" i="19"/>
  <c r="AN270" i="19"/>
  <c r="AO270" i="19"/>
  <c r="AP270" i="19"/>
  <c r="AQ270" i="19"/>
  <c r="AR270" i="19"/>
  <c r="AS270" i="19"/>
  <c r="AT270" i="19"/>
  <c r="AI271" i="19"/>
  <c r="AJ271" i="19"/>
  <c r="AK271" i="19"/>
  <c r="AL271" i="19"/>
  <c r="AM271" i="19"/>
  <c r="AN271" i="19"/>
  <c r="AO271" i="19"/>
  <c r="AP271" i="19"/>
  <c r="AQ271" i="19"/>
  <c r="AR271" i="19"/>
  <c r="AS271" i="19"/>
  <c r="AT271" i="19"/>
  <c r="AI272" i="19"/>
  <c r="AJ272" i="19"/>
  <c r="AK272" i="19"/>
  <c r="AL272" i="19"/>
  <c r="AM272" i="19"/>
  <c r="AN272" i="19"/>
  <c r="AO272" i="19"/>
  <c r="AP272" i="19"/>
  <c r="AQ272" i="19"/>
  <c r="AR272" i="19"/>
  <c r="AS272" i="19"/>
  <c r="AT272" i="19"/>
  <c r="AI273" i="19"/>
  <c r="AJ273" i="19"/>
  <c r="AK273" i="19"/>
  <c r="AL273" i="19"/>
  <c r="AM273" i="19"/>
  <c r="AN273" i="19"/>
  <c r="AO273" i="19"/>
  <c r="AP273" i="19"/>
  <c r="AQ273" i="19"/>
  <c r="AR273" i="19"/>
  <c r="AS273" i="19"/>
  <c r="AT273" i="19"/>
  <c r="AI274" i="19"/>
  <c r="AJ274" i="19"/>
  <c r="AK274" i="19"/>
  <c r="AL274" i="19"/>
  <c r="AM274" i="19"/>
  <c r="AN274" i="19"/>
  <c r="AO274" i="19"/>
  <c r="AP274" i="19"/>
  <c r="AQ274" i="19"/>
  <c r="AR274" i="19"/>
  <c r="AS274" i="19"/>
  <c r="AT274" i="19"/>
  <c r="AI275" i="19"/>
  <c r="AJ275" i="19"/>
  <c r="AK275" i="19"/>
  <c r="AL275" i="19"/>
  <c r="AM275" i="19"/>
  <c r="AN275" i="19"/>
  <c r="AO275" i="19"/>
  <c r="AP275" i="19"/>
  <c r="AQ275" i="19"/>
  <c r="AR275" i="19"/>
  <c r="AS275" i="19"/>
  <c r="AT275" i="19"/>
  <c r="AI276" i="19"/>
  <c r="AJ276" i="19"/>
  <c r="AK276" i="19"/>
  <c r="AL276" i="19"/>
  <c r="AM276" i="19"/>
  <c r="AN276" i="19"/>
  <c r="AO276" i="19"/>
  <c r="AP276" i="19"/>
  <c r="AQ276" i="19"/>
  <c r="AR276" i="19"/>
  <c r="AS276" i="19"/>
  <c r="AT276" i="19"/>
  <c r="AI277" i="19"/>
  <c r="AJ277" i="19"/>
  <c r="AK277" i="19"/>
  <c r="AL277" i="19"/>
  <c r="AM277" i="19"/>
  <c r="AN277" i="19"/>
  <c r="AO277" i="19"/>
  <c r="AP277" i="19"/>
  <c r="AQ277" i="19"/>
  <c r="AR277" i="19"/>
  <c r="AS277" i="19"/>
  <c r="AT277" i="19"/>
  <c r="AI278" i="19"/>
  <c r="AJ278" i="19"/>
  <c r="AK278" i="19"/>
  <c r="AL278" i="19"/>
  <c r="AM278" i="19"/>
  <c r="AN278" i="19"/>
  <c r="AO278" i="19"/>
  <c r="AP278" i="19"/>
  <c r="AQ278" i="19"/>
  <c r="AR278" i="19"/>
  <c r="AS278" i="19"/>
  <c r="AT278" i="19"/>
  <c r="AI279" i="19"/>
  <c r="AJ279" i="19"/>
  <c r="AK279" i="19"/>
  <c r="AL279" i="19"/>
  <c r="AM279" i="19"/>
  <c r="AN279" i="19"/>
  <c r="AO279" i="19"/>
  <c r="AP279" i="19"/>
  <c r="AQ279" i="19"/>
  <c r="AR279" i="19"/>
  <c r="AS279" i="19"/>
  <c r="AT279" i="19"/>
  <c r="AI280" i="19"/>
  <c r="AJ280" i="19"/>
  <c r="AK280" i="19"/>
  <c r="AL280" i="19"/>
  <c r="AM280" i="19"/>
  <c r="AN280" i="19"/>
  <c r="AO280" i="19"/>
  <c r="AP280" i="19"/>
  <c r="AQ280" i="19"/>
  <c r="AR280" i="19"/>
  <c r="AS280" i="19"/>
  <c r="AT280" i="19"/>
  <c r="AI281" i="19"/>
  <c r="AJ281" i="19"/>
  <c r="AK281" i="19"/>
  <c r="AL281" i="19"/>
  <c r="AM281" i="19"/>
  <c r="AN281" i="19"/>
  <c r="AO281" i="19"/>
  <c r="AP281" i="19"/>
  <c r="AQ281" i="19"/>
  <c r="AR281" i="19"/>
  <c r="AS281" i="19"/>
  <c r="AT281" i="19"/>
  <c r="AI282" i="19"/>
  <c r="AJ282" i="19"/>
  <c r="AK282" i="19"/>
  <c r="AL282" i="19"/>
  <c r="AM282" i="19"/>
  <c r="AN282" i="19"/>
  <c r="AO282" i="19"/>
  <c r="AP282" i="19"/>
  <c r="AQ282" i="19"/>
  <c r="AR282" i="19"/>
  <c r="AS282" i="19"/>
  <c r="AT282" i="19"/>
  <c r="AI283" i="19"/>
  <c r="AJ283" i="19"/>
  <c r="AK283" i="19"/>
  <c r="AL283" i="19"/>
  <c r="AM283" i="19"/>
  <c r="AN283" i="19"/>
  <c r="AO283" i="19"/>
  <c r="AP283" i="19"/>
  <c r="AQ283" i="19"/>
  <c r="AR283" i="19"/>
  <c r="AS283" i="19"/>
  <c r="AT283" i="19"/>
  <c r="AI284" i="19"/>
  <c r="AJ284" i="19"/>
  <c r="AK284" i="19"/>
  <c r="AL284" i="19"/>
  <c r="AM284" i="19"/>
  <c r="AN284" i="19"/>
  <c r="AO284" i="19"/>
  <c r="AP284" i="19"/>
  <c r="AQ284" i="19"/>
  <c r="AR284" i="19"/>
  <c r="AS284" i="19"/>
  <c r="AT284" i="19"/>
  <c r="AI285" i="19"/>
  <c r="AJ285" i="19"/>
  <c r="AK285" i="19"/>
  <c r="AL285" i="19"/>
  <c r="AM285" i="19"/>
  <c r="AN285" i="19"/>
  <c r="AO285" i="19"/>
  <c r="AP285" i="19"/>
  <c r="AQ285" i="19"/>
  <c r="AR285" i="19"/>
  <c r="AS285" i="19"/>
  <c r="AT285" i="19"/>
  <c r="AI286" i="19"/>
  <c r="AJ286" i="19"/>
  <c r="AK286" i="19"/>
  <c r="AL286" i="19"/>
  <c r="AM286" i="19"/>
  <c r="AN286" i="19"/>
  <c r="AO286" i="19"/>
  <c r="AP286" i="19"/>
  <c r="AQ286" i="19"/>
  <c r="AR286" i="19"/>
  <c r="AS286" i="19"/>
  <c r="AT286" i="19"/>
  <c r="AI287" i="19"/>
  <c r="AJ287" i="19"/>
  <c r="AK287" i="19"/>
  <c r="AL287" i="19"/>
  <c r="AM287" i="19"/>
  <c r="AN287" i="19"/>
  <c r="AO287" i="19"/>
  <c r="AP287" i="19"/>
  <c r="AQ287" i="19"/>
  <c r="AR287" i="19"/>
  <c r="AS287" i="19"/>
  <c r="AT287" i="19"/>
  <c r="AI288" i="19"/>
  <c r="AJ288" i="19"/>
  <c r="AK288" i="19"/>
  <c r="AL288" i="19"/>
  <c r="AM288" i="19"/>
  <c r="AN288" i="19"/>
  <c r="AO288" i="19"/>
  <c r="AP288" i="19"/>
  <c r="AQ288" i="19"/>
  <c r="AR288" i="19"/>
  <c r="AS288" i="19"/>
  <c r="AT288" i="19"/>
  <c r="AI289" i="19"/>
  <c r="AJ289" i="19"/>
  <c r="AK289" i="19"/>
  <c r="AL289" i="19"/>
  <c r="AM289" i="19"/>
  <c r="AN289" i="19"/>
  <c r="AO289" i="19"/>
  <c r="AP289" i="19"/>
  <c r="AQ289" i="19"/>
  <c r="AR289" i="19"/>
  <c r="AS289" i="19"/>
  <c r="AT289" i="19"/>
  <c r="AI290" i="19"/>
  <c r="AJ290" i="19"/>
  <c r="AK290" i="19"/>
  <c r="AL290" i="19"/>
  <c r="AM290" i="19"/>
  <c r="AN290" i="19"/>
  <c r="AO290" i="19"/>
  <c r="AP290" i="19"/>
  <c r="AQ290" i="19"/>
  <c r="AR290" i="19"/>
  <c r="AS290" i="19"/>
  <c r="AT290" i="19"/>
  <c r="AI291" i="19"/>
  <c r="AJ291" i="19"/>
  <c r="AK291" i="19"/>
  <c r="AL291" i="19"/>
  <c r="AM291" i="19"/>
  <c r="AN291" i="19"/>
  <c r="AO291" i="19"/>
  <c r="AP291" i="19"/>
  <c r="AQ291" i="19"/>
  <c r="AR291" i="19"/>
  <c r="AS291" i="19"/>
  <c r="AT291" i="19"/>
  <c r="AI292" i="19"/>
  <c r="AJ292" i="19"/>
  <c r="AK292" i="19"/>
  <c r="AL292" i="19"/>
  <c r="AM292" i="19"/>
  <c r="AN292" i="19"/>
  <c r="AO292" i="19"/>
  <c r="AP292" i="19"/>
  <c r="AQ292" i="19"/>
  <c r="AR292" i="19"/>
  <c r="AS292" i="19"/>
  <c r="AT292" i="19"/>
  <c r="AI293" i="19"/>
  <c r="AJ293" i="19"/>
  <c r="AK293" i="19"/>
  <c r="AL293" i="19"/>
  <c r="AM293" i="19"/>
  <c r="AN293" i="19"/>
  <c r="AO293" i="19"/>
  <c r="AP293" i="19"/>
  <c r="AQ293" i="19"/>
  <c r="AR293" i="19"/>
  <c r="AS293" i="19"/>
  <c r="AT293" i="19"/>
  <c r="AI295" i="19"/>
  <c r="AJ295" i="19"/>
  <c r="AK295" i="19"/>
  <c r="AL295" i="19"/>
  <c r="AM295" i="19"/>
  <c r="AN295" i="19"/>
  <c r="AO295" i="19"/>
  <c r="AP295" i="19"/>
  <c r="AQ295" i="19"/>
  <c r="AR295" i="19"/>
  <c r="AS295" i="19"/>
  <c r="AT295" i="19"/>
  <c r="AI296" i="19"/>
  <c r="AJ296" i="19"/>
  <c r="AK296" i="19"/>
  <c r="AL296" i="19"/>
  <c r="AM296" i="19"/>
  <c r="AN296" i="19"/>
  <c r="AO296" i="19"/>
  <c r="AP296" i="19"/>
  <c r="AQ296" i="19"/>
  <c r="AR296" i="19"/>
  <c r="AS296" i="19"/>
  <c r="AT296" i="19"/>
  <c r="AI297" i="19"/>
  <c r="AJ297" i="19"/>
  <c r="AK297" i="19"/>
  <c r="AL297" i="19"/>
  <c r="AM297" i="19"/>
  <c r="AN297" i="19"/>
  <c r="AO297" i="19"/>
  <c r="AP297" i="19"/>
  <c r="AQ297" i="19"/>
  <c r="AR297" i="19"/>
  <c r="AS297" i="19"/>
  <c r="AT297" i="19"/>
  <c r="AI298" i="19"/>
  <c r="AJ298" i="19"/>
  <c r="AK298" i="19"/>
  <c r="AL298" i="19"/>
  <c r="AM298" i="19"/>
  <c r="AN298" i="19"/>
  <c r="AO298" i="19"/>
  <c r="AP298" i="19"/>
  <c r="AQ298" i="19"/>
  <c r="AR298" i="19"/>
  <c r="AS298" i="19"/>
  <c r="AJ9" i="19"/>
  <c r="AK9" i="19"/>
  <c r="AL9" i="19"/>
  <c r="AM9" i="19"/>
  <c r="AN9" i="19"/>
  <c r="AO9" i="19"/>
  <c r="AP9" i="19"/>
  <c r="AQ9" i="19"/>
  <c r="AR9" i="19"/>
  <c r="AS9" i="19"/>
  <c r="AN46" i="29" l="1"/>
  <c r="AF46" i="29"/>
  <c r="H16" i="29"/>
  <c r="AD52" i="30"/>
  <c r="AJ55" i="29"/>
  <c r="AD45" i="30"/>
  <c r="AD50" i="30"/>
  <c r="AD61" i="30"/>
  <c r="AD60" i="30"/>
  <c r="AD58" i="30"/>
  <c r="AQ60" i="29"/>
  <c r="F29" i="29" s="1"/>
  <c r="AD53" i="30"/>
  <c r="AQ41" i="29"/>
  <c r="F10" i="29" s="1"/>
  <c r="AP59" i="29"/>
  <c r="E28" i="29" s="1"/>
  <c r="H28" i="29" s="1"/>
  <c r="N62" i="30"/>
  <c r="AP51" i="29"/>
  <c r="N54" i="30"/>
  <c r="AD57" i="30"/>
  <c r="AD49" i="30"/>
  <c r="AQ52" i="29"/>
  <c r="F21" i="29" s="1"/>
  <c r="AP56" i="29"/>
  <c r="E25" i="29" s="1"/>
  <c r="G25" i="29" s="1"/>
  <c r="N59" i="30"/>
  <c r="AP48" i="29"/>
  <c r="N51" i="30"/>
  <c r="AD64" i="30"/>
  <c r="AD56" i="30"/>
  <c r="AD48" i="30"/>
  <c r="AQ51" i="29"/>
  <c r="F20" i="29" s="1"/>
  <c r="AQ44" i="29"/>
  <c r="F13" i="29" s="1"/>
  <c r="AP53" i="29"/>
  <c r="E22" i="29" s="1"/>
  <c r="H22" i="29" s="1"/>
  <c r="N56" i="30"/>
  <c r="AP45" i="29"/>
  <c r="E14" i="29" s="1"/>
  <c r="N48" i="30"/>
  <c r="N61" i="30"/>
  <c r="AP58" i="29"/>
  <c r="E27" i="29" s="1"/>
  <c r="H27" i="29" s="1"/>
  <c r="AP50" i="29"/>
  <c r="E19" i="29" s="1"/>
  <c r="H19" i="29" s="1"/>
  <c r="N53" i="30"/>
  <c r="AP42" i="29"/>
  <c r="N45" i="30"/>
  <c r="AD62" i="30"/>
  <c r="AD46" i="30"/>
  <c r="AP55" i="29"/>
  <c r="E24" i="29" s="1"/>
  <c r="N58" i="30"/>
  <c r="AP47" i="29"/>
  <c r="E16" i="29" s="1"/>
  <c r="N50" i="30"/>
  <c r="N57" i="30"/>
  <c r="AP54" i="29"/>
  <c r="AP60" i="29"/>
  <c r="N63" i="30"/>
  <c r="AP52" i="29"/>
  <c r="E21" i="29" s="1"/>
  <c r="G21" i="29" s="1"/>
  <c r="N55" i="30"/>
  <c r="AP44" i="29"/>
  <c r="E13" i="29" s="1"/>
  <c r="N47" i="30"/>
  <c r="AD66" i="30"/>
  <c r="AE66" i="30" s="1"/>
  <c r="AQ56" i="29"/>
  <c r="F25" i="29" s="1"/>
  <c r="H25" i="29" s="1"/>
  <c r="N49" i="30"/>
  <c r="AP46" i="29"/>
  <c r="AP57" i="29"/>
  <c r="E26" i="29" s="1"/>
  <c r="N60" i="30"/>
  <c r="AN55" i="29"/>
  <c r="AF55" i="29"/>
  <c r="AP49" i="29"/>
  <c r="E18" i="29" s="1"/>
  <c r="N52" i="30"/>
  <c r="AD51" i="30"/>
  <c r="N64" i="30"/>
  <c r="AP61" i="29"/>
  <c r="E30" i="29" s="1"/>
  <c r="N46" i="30"/>
  <c r="AP43" i="29"/>
  <c r="E12" i="29" s="1"/>
  <c r="O10" i="30"/>
  <c r="AG59" i="29"/>
  <c r="D49" i="30"/>
  <c r="AH61" i="29"/>
  <c r="AN59" i="29"/>
  <c r="AF59" i="29"/>
  <c r="AH57" i="29"/>
  <c r="AM57" i="29"/>
  <c r="AE57" i="29"/>
  <c r="AL52" i="29"/>
  <c r="AO51" i="29"/>
  <c r="D20" i="29" s="1"/>
  <c r="AG51" i="29"/>
  <c r="AE49" i="29"/>
  <c r="AE41" i="29"/>
  <c r="AI63" i="29"/>
  <c r="AN63" i="29"/>
  <c r="AE47" i="30"/>
  <c r="F64" i="30"/>
  <c r="AE50" i="29"/>
  <c r="E62" i="30"/>
  <c r="AE62" i="30"/>
  <c r="AE60" i="30"/>
  <c r="AE52" i="30"/>
  <c r="AE46" i="30"/>
  <c r="AE42" i="29"/>
  <c r="AE46" i="29"/>
  <c r="AO60" i="29"/>
  <c r="D29" i="29" s="1"/>
  <c r="AM58" i="29"/>
  <c r="H58" i="30"/>
  <c r="C48" i="30"/>
  <c r="J55" i="30"/>
  <c r="J60" i="30"/>
  <c r="C44" i="30"/>
  <c r="M54" i="30"/>
  <c r="AI61" i="29"/>
  <c r="AK55" i="29"/>
  <c r="AI53" i="29"/>
  <c r="AK47" i="29"/>
  <c r="AI45" i="29"/>
  <c r="AE59" i="30"/>
  <c r="AE58" i="29"/>
  <c r="G64" i="30"/>
  <c r="L49" i="30"/>
  <c r="AG60" i="29"/>
  <c r="AK56" i="29"/>
  <c r="AL53" i="29"/>
  <c r="AJ51" i="29"/>
  <c r="AK48" i="29"/>
  <c r="AO44" i="29"/>
  <c r="D13" i="29" s="1"/>
  <c r="AO41" i="29"/>
  <c r="D10" i="29" s="1"/>
  <c r="AH63" i="29"/>
  <c r="AL58" i="29"/>
  <c r="AH54" i="29"/>
  <c r="AO49" i="29"/>
  <c r="D18" i="29" s="1"/>
  <c r="E15" i="29"/>
  <c r="H15" i="29" s="1"/>
  <c r="AI43" i="29"/>
  <c r="F60" i="30"/>
  <c r="AE59" i="29"/>
  <c r="AE51" i="29"/>
  <c r="AE43" i="29"/>
  <c r="AJ63" i="29"/>
  <c r="AM61" i="29"/>
  <c r="E29" i="29"/>
  <c r="G29" i="29" s="1"/>
  <c r="AH60" i="29"/>
  <c r="AK59" i="29"/>
  <c r="AN58" i="29"/>
  <c r="AF58" i="29"/>
  <c r="AI57" i="29"/>
  <c r="AL56" i="29"/>
  <c r="AO55" i="29"/>
  <c r="D24" i="29" s="1"/>
  <c r="AG55" i="29"/>
  <c r="AJ54" i="29"/>
  <c r="AM53" i="29"/>
  <c r="AH52" i="29"/>
  <c r="AK51" i="29"/>
  <c r="AN50" i="29"/>
  <c r="AF50" i="29"/>
  <c r="AI49" i="29"/>
  <c r="AL48" i="29"/>
  <c r="AO47" i="29"/>
  <c r="D16" i="29" s="1"/>
  <c r="AG47" i="29"/>
  <c r="AJ46" i="29"/>
  <c r="AM45" i="29"/>
  <c r="AH44" i="29"/>
  <c r="AK43" i="29"/>
  <c r="AN42" i="29"/>
  <c r="AF42" i="29"/>
  <c r="AH41" i="29"/>
  <c r="C49" i="30"/>
  <c r="J64" i="30"/>
  <c r="L62" i="30"/>
  <c r="K60" i="30"/>
  <c r="L58" i="30"/>
  <c r="G56" i="30"/>
  <c r="I50" i="30"/>
  <c r="K44" i="30"/>
  <c r="AI59" i="29"/>
  <c r="AN52" i="29"/>
  <c r="AN44" i="29"/>
  <c r="AE56" i="29"/>
  <c r="AE48" i="29"/>
  <c r="AO63" i="29"/>
  <c r="D31" i="29" s="1"/>
  <c r="AG63" i="29"/>
  <c r="AJ61" i="29"/>
  <c r="AM60" i="29"/>
  <c r="AH59" i="29"/>
  <c r="AK58" i="29"/>
  <c r="AN57" i="29"/>
  <c r="AF57" i="29"/>
  <c r="AI56" i="29"/>
  <c r="AL55" i="29"/>
  <c r="AO54" i="29"/>
  <c r="D23" i="29" s="1"/>
  <c r="AG54" i="29"/>
  <c r="AJ53" i="29"/>
  <c r="AM52" i="29"/>
  <c r="E20" i="29"/>
  <c r="G20" i="29" s="1"/>
  <c r="AH51" i="29"/>
  <c r="AK50" i="29"/>
  <c r="AN49" i="29"/>
  <c r="AF49" i="29"/>
  <c r="AI48" i="29"/>
  <c r="AL47" i="29"/>
  <c r="AO46" i="29"/>
  <c r="D15" i="29" s="1"/>
  <c r="AG46" i="29"/>
  <c r="AJ45" i="29"/>
  <c r="AM44" i="29"/>
  <c r="AH43" i="29"/>
  <c r="AK42" i="29"/>
  <c r="AP41" i="29"/>
  <c r="E10" i="29" s="1"/>
  <c r="G10" i="29" s="1"/>
  <c r="C64" i="30"/>
  <c r="L66" i="30"/>
  <c r="M63" i="30"/>
  <c r="D62" i="30"/>
  <c r="D58" i="30"/>
  <c r="E54" i="30"/>
  <c r="G48" i="30"/>
  <c r="AJ56" i="29"/>
  <c r="AM47" i="29"/>
  <c r="AE48" i="30"/>
  <c r="AE63" i="30"/>
  <c r="AE49" i="30"/>
  <c r="AE45" i="30"/>
  <c r="AE55" i="29"/>
  <c r="AE47" i="29"/>
  <c r="AF63" i="29"/>
  <c r="AL60" i="29"/>
  <c r="AO59" i="29"/>
  <c r="D28" i="29" s="1"/>
  <c r="AJ58" i="29"/>
  <c r="AH56" i="29"/>
  <c r="AN54" i="29"/>
  <c r="AF54" i="29"/>
  <c r="AJ50" i="29"/>
  <c r="AM49" i="29"/>
  <c r="E17" i="29"/>
  <c r="AH48" i="29"/>
  <c r="AL44" i="29"/>
  <c r="AO43" i="29"/>
  <c r="D12" i="29" s="1"/>
  <c r="AG43" i="29"/>
  <c r="AJ42" i="29"/>
  <c r="AL41" i="29"/>
  <c r="K66" i="30"/>
  <c r="K61" i="30"/>
  <c r="M59" i="30"/>
  <c r="AI54" i="29"/>
  <c r="AM50" i="29"/>
  <c r="AN47" i="29"/>
  <c r="AL45" i="29"/>
  <c r="AJ43" i="29"/>
  <c r="AG41" i="29"/>
  <c r="AN60" i="29"/>
  <c r="AM55" i="29"/>
  <c r="AL50" i="29"/>
  <c r="AH46" i="29"/>
  <c r="AF41" i="29"/>
  <c r="AE63" i="29"/>
  <c r="AE54" i="29"/>
  <c r="AK60" i="29"/>
  <c r="AI58" i="29"/>
  <c r="AG56" i="29"/>
  <c r="AM54" i="29"/>
  <c r="AH53" i="29"/>
  <c r="AK52" i="29"/>
  <c r="AN51" i="29"/>
  <c r="AF51" i="29"/>
  <c r="AI50" i="29"/>
  <c r="AL49" i="29"/>
  <c r="AO48" i="29"/>
  <c r="D17" i="29" s="1"/>
  <c r="AG48" i="29"/>
  <c r="AJ47" i="29"/>
  <c r="AM46" i="29"/>
  <c r="AH45" i="29"/>
  <c r="AK44" i="29"/>
  <c r="AN43" i="29"/>
  <c r="AF43" i="29"/>
  <c r="AI42" i="29"/>
  <c r="AK41" i="29"/>
  <c r="G66" i="30"/>
  <c r="AJ59" i="29"/>
  <c r="AG52" i="29"/>
  <c r="AH49" i="29"/>
  <c r="AI46" i="29"/>
  <c r="AM42" i="29"/>
  <c r="AK61" i="29"/>
  <c r="AO57" i="29"/>
  <c r="D26" i="29" s="1"/>
  <c r="E23" i="29"/>
  <c r="G23" i="29" s="1"/>
  <c r="AF52" i="29"/>
  <c r="AG49" i="29"/>
  <c r="AK45" i="29"/>
  <c r="AN41" i="29"/>
  <c r="AE53" i="29"/>
  <c r="AL63" i="29"/>
  <c r="AO61" i="29"/>
  <c r="D30" i="29" s="1"/>
  <c r="AG61" i="29"/>
  <c r="AJ60" i="29"/>
  <c r="AM59" i="29"/>
  <c r="AH58" i="29"/>
  <c r="AK57" i="29"/>
  <c r="AN56" i="29"/>
  <c r="AF56" i="29"/>
  <c r="AI55" i="29"/>
  <c r="AL54" i="29"/>
  <c r="AO53" i="29"/>
  <c r="D22" i="29" s="1"/>
  <c r="AG53" i="29"/>
  <c r="AJ52" i="29"/>
  <c r="AM51" i="29"/>
  <c r="AH50" i="29"/>
  <c r="AK49" i="29"/>
  <c r="AN48" i="29"/>
  <c r="AF48" i="29"/>
  <c r="AI47" i="29"/>
  <c r="AL46" i="29"/>
  <c r="AO45" i="29"/>
  <c r="D14" i="29" s="1"/>
  <c r="AG45" i="29"/>
  <c r="AJ44" i="29"/>
  <c r="AM43" i="29"/>
  <c r="E11" i="29"/>
  <c r="G11" i="29" s="1"/>
  <c r="AH42" i="29"/>
  <c r="AJ41" i="29"/>
  <c r="AO52" i="29"/>
  <c r="D21" i="29" s="1"/>
  <c r="AF47" i="29"/>
  <c r="AG44" i="29"/>
  <c r="AP63" i="29"/>
  <c r="E31" i="29" s="1"/>
  <c r="G31" i="29" s="1"/>
  <c r="AF60" i="29"/>
  <c r="AG57" i="29"/>
  <c r="AK53" i="29"/>
  <c r="AI51" i="29"/>
  <c r="AJ48" i="29"/>
  <c r="AF44" i="29"/>
  <c r="AL42" i="29"/>
  <c r="AE60" i="29"/>
  <c r="AE52" i="29"/>
  <c r="AE44" i="29"/>
  <c r="AK63" i="29"/>
  <c r="AN61" i="29"/>
  <c r="AF61" i="29"/>
  <c r="AI60" i="29"/>
  <c r="AL59" i="29"/>
  <c r="AO58" i="29"/>
  <c r="D27" i="29" s="1"/>
  <c r="AG58" i="29"/>
  <c r="AJ57" i="29"/>
  <c r="AM56" i="29"/>
  <c r="AH55" i="29"/>
  <c r="AK54" i="29"/>
  <c r="AN53" i="29"/>
  <c r="AF53" i="29"/>
  <c r="AI52" i="29"/>
  <c r="AL51" i="29"/>
  <c r="AO50" i="29"/>
  <c r="D19" i="29" s="1"/>
  <c r="AG50" i="29"/>
  <c r="AJ49" i="29"/>
  <c r="AM48" i="29"/>
  <c r="AH47" i="29"/>
  <c r="AK46" i="29"/>
  <c r="AN45" i="29"/>
  <c r="AF45" i="29"/>
  <c r="AI44" i="29"/>
  <c r="AL43" i="29"/>
  <c r="AO42" i="29"/>
  <c r="D11" i="29" s="1"/>
  <c r="AG42" i="29"/>
  <c r="AI41" i="29"/>
  <c r="AE58" i="30"/>
  <c r="AE57" i="30"/>
  <c r="AE56" i="30"/>
  <c r="AE55" i="30"/>
  <c r="AE54" i="30"/>
  <c r="AE53" i="30"/>
  <c r="AE51" i="30"/>
  <c r="AE50" i="30"/>
  <c r="AE64" i="30"/>
  <c r="AV14" i="16"/>
  <c r="AV15" i="16"/>
  <c r="AV16" i="16"/>
  <c r="AV17" i="16"/>
  <c r="AV20" i="16"/>
  <c r="AV26" i="16"/>
  <c r="AV27" i="16"/>
  <c r="AV28" i="16"/>
  <c r="AV29" i="16"/>
  <c r="AV32" i="16"/>
  <c r="AV33" i="16"/>
  <c r="AV34" i="16"/>
  <c r="AV35" i="16"/>
  <c r="AV38" i="16"/>
  <c r="AV39" i="16"/>
  <c r="AV40" i="16"/>
  <c r="AV41" i="16"/>
  <c r="AV44" i="16"/>
  <c r="AV45" i="16"/>
  <c r="AV46" i="16"/>
  <c r="AV47" i="16"/>
  <c r="AV50" i="16"/>
  <c r="AV51" i="16"/>
  <c r="AV52" i="16"/>
  <c r="AV53" i="16"/>
  <c r="AV56" i="16"/>
  <c r="AV57" i="16"/>
  <c r="AV58" i="16"/>
  <c r="AV59" i="16"/>
  <c r="AO8" i="15"/>
  <c r="AO15" i="15"/>
  <c r="AO22" i="15"/>
  <c r="AO29" i="15"/>
  <c r="AO36" i="15"/>
  <c r="AO43" i="15"/>
  <c r="AO50" i="15"/>
  <c r="AO57" i="15"/>
  <c r="AO64" i="15"/>
  <c r="AO71" i="15"/>
  <c r="AO78" i="15"/>
  <c r="AO85" i="15"/>
  <c r="AO92" i="15"/>
  <c r="AO100" i="15"/>
  <c r="AO107" i="15"/>
  <c r="AO114" i="15"/>
  <c r="AO121" i="15"/>
  <c r="AO128" i="15"/>
  <c r="AO135" i="15"/>
  <c r="AO142" i="15"/>
  <c r="AO149" i="15"/>
  <c r="AO165" i="15"/>
  <c r="AO8" i="24"/>
  <c r="AO9" i="24"/>
  <c r="AO10" i="24"/>
  <c r="AO11" i="24"/>
  <c r="AO15" i="24"/>
  <c r="AO16" i="24"/>
  <c r="AO17" i="24"/>
  <c r="AO18" i="24"/>
  <c r="AO22" i="24"/>
  <c r="AO23" i="24"/>
  <c r="AO24" i="24"/>
  <c r="AO25" i="24"/>
  <c r="AO29" i="24"/>
  <c r="AO30" i="24"/>
  <c r="AO31" i="24"/>
  <c r="AO32" i="24"/>
  <c r="AO36" i="24"/>
  <c r="AO37" i="24"/>
  <c r="AO38" i="24"/>
  <c r="AO39" i="24"/>
  <c r="AO43" i="24"/>
  <c r="AO44" i="24"/>
  <c r="AO45" i="24"/>
  <c r="AO46" i="24"/>
  <c r="AO50" i="24"/>
  <c r="AO51" i="24"/>
  <c r="AO52" i="24"/>
  <c r="AO53" i="24"/>
  <c r="AO57" i="24"/>
  <c r="AO58" i="24"/>
  <c r="AO59" i="24"/>
  <c r="AO60" i="24"/>
  <c r="AO64" i="24"/>
  <c r="AO65" i="24"/>
  <c r="AO66" i="24"/>
  <c r="AO67" i="24"/>
  <c r="AO71" i="24"/>
  <c r="AO72" i="24"/>
  <c r="AO73" i="24"/>
  <c r="AO74" i="24"/>
  <c r="AO78" i="24"/>
  <c r="AO79" i="24"/>
  <c r="AO80" i="24"/>
  <c r="AO81" i="24"/>
  <c r="AO85" i="24"/>
  <c r="AO86" i="24"/>
  <c r="AO87" i="24"/>
  <c r="AO88" i="24"/>
  <c r="AO92" i="24"/>
  <c r="AO93" i="24"/>
  <c r="AO94" i="24"/>
  <c r="AO95" i="24"/>
  <c r="AO100" i="24"/>
  <c r="AO101" i="24"/>
  <c r="AO102" i="24"/>
  <c r="AO103" i="24"/>
  <c r="AO107" i="24"/>
  <c r="AO108" i="24"/>
  <c r="AO109" i="24"/>
  <c r="AO110" i="24"/>
  <c r="AO114" i="24"/>
  <c r="AO115" i="24"/>
  <c r="AO116" i="24"/>
  <c r="AO117" i="24"/>
  <c r="AO121" i="24"/>
  <c r="AO122" i="24"/>
  <c r="AO123" i="24"/>
  <c r="AO124" i="24"/>
  <c r="AO128" i="24"/>
  <c r="AO129" i="24"/>
  <c r="AO130" i="24"/>
  <c r="AO131" i="24"/>
  <c r="AO135" i="24"/>
  <c r="AO136" i="24"/>
  <c r="AO137" i="24"/>
  <c r="AO138" i="24"/>
  <c r="AO142" i="24"/>
  <c r="AO143" i="24"/>
  <c r="AO144" i="24"/>
  <c r="AO145" i="24"/>
  <c r="AO149" i="24"/>
  <c r="AO150" i="24"/>
  <c r="AO151" i="24"/>
  <c r="AO152" i="24"/>
  <c r="AO165" i="24"/>
  <c r="AO166" i="24"/>
  <c r="AO167" i="24"/>
  <c r="AO168" i="24"/>
  <c r="G30" i="29" l="1"/>
  <c r="H30" i="29"/>
  <c r="G26" i="29"/>
  <c r="H26" i="29"/>
  <c r="G24" i="29"/>
  <c r="H24" i="29"/>
  <c r="G17" i="29"/>
  <c r="G18" i="29"/>
  <c r="G22" i="29"/>
  <c r="G28" i="29"/>
  <c r="H31" i="29"/>
  <c r="H13" i="29"/>
  <c r="H10" i="29"/>
  <c r="H17" i="29"/>
  <c r="H23" i="29"/>
  <c r="H11" i="29"/>
  <c r="G12" i="29"/>
  <c r="G13" i="29"/>
  <c r="G16" i="29"/>
  <c r="G19" i="29"/>
  <c r="H20" i="29"/>
  <c r="H21" i="29"/>
  <c r="G15" i="29"/>
  <c r="G27" i="29"/>
  <c r="H29" i="29"/>
  <c r="H12" i="29"/>
  <c r="H18" i="29"/>
  <c r="AE44" i="30"/>
  <c r="G14" i="29"/>
  <c r="H14" i="29"/>
  <c r="N9" i="30"/>
  <c r="N26" i="30"/>
  <c r="AE11" i="15" l="1"/>
  <c r="AN8" i="15" l="1"/>
  <c r="AN9" i="15"/>
  <c r="AN10" i="15"/>
  <c r="AN11" i="15"/>
  <c r="AN15" i="15"/>
  <c r="AN16" i="15"/>
  <c r="AN17" i="15"/>
  <c r="AN18" i="15"/>
  <c r="AN22" i="15"/>
  <c r="AN23" i="15"/>
  <c r="AN24" i="15"/>
  <c r="AN25" i="15"/>
  <c r="AN29" i="15"/>
  <c r="AN30" i="15"/>
  <c r="AN31" i="15"/>
  <c r="AN32" i="15"/>
  <c r="AN36" i="15"/>
  <c r="AN37" i="15"/>
  <c r="AN38" i="15"/>
  <c r="AN39" i="15"/>
  <c r="AN43" i="15"/>
  <c r="AN44" i="15"/>
  <c r="AN45" i="15"/>
  <c r="AN46" i="15"/>
  <c r="AN50" i="15"/>
  <c r="AN51" i="15"/>
  <c r="AN52" i="15"/>
  <c r="AN53" i="15"/>
  <c r="AN57" i="15"/>
  <c r="AN58" i="15"/>
  <c r="AN59" i="15"/>
  <c r="AN60" i="15"/>
  <c r="AN64" i="15"/>
  <c r="AN65" i="15"/>
  <c r="AN66" i="15"/>
  <c r="AN67" i="15"/>
  <c r="AN71" i="15"/>
  <c r="AN72" i="15"/>
  <c r="AN73" i="15"/>
  <c r="AN74" i="15"/>
  <c r="AN78" i="15"/>
  <c r="AN79" i="15"/>
  <c r="AN80" i="15"/>
  <c r="AN81" i="15"/>
  <c r="AN85" i="15"/>
  <c r="AN86" i="15"/>
  <c r="AN87" i="15"/>
  <c r="AN88" i="15"/>
  <c r="AN92" i="15"/>
  <c r="AN93" i="15"/>
  <c r="AN94" i="15"/>
  <c r="AN95" i="15"/>
  <c r="AN100" i="15"/>
  <c r="AN101" i="15"/>
  <c r="AN102" i="15"/>
  <c r="AN103" i="15"/>
  <c r="AN107" i="15"/>
  <c r="AN108" i="15"/>
  <c r="AN109" i="15"/>
  <c r="AN110" i="15"/>
  <c r="AN114" i="15"/>
  <c r="AN115" i="15"/>
  <c r="AN116" i="15"/>
  <c r="AN117" i="15"/>
  <c r="AN121" i="15"/>
  <c r="AN122" i="15"/>
  <c r="AN123" i="15"/>
  <c r="AN124" i="15"/>
  <c r="AN128" i="15"/>
  <c r="AN129" i="15"/>
  <c r="AN130" i="15"/>
  <c r="AN131" i="15"/>
  <c r="AN135" i="15"/>
  <c r="AN136" i="15"/>
  <c r="AN137" i="15"/>
  <c r="AN138" i="15"/>
  <c r="AN142" i="15"/>
  <c r="AN143" i="15"/>
  <c r="AN144" i="15"/>
  <c r="AN145" i="15"/>
  <c r="AN149" i="15"/>
  <c r="AN150" i="15"/>
  <c r="AN151" i="15"/>
  <c r="AN152" i="15"/>
  <c r="AN165" i="15"/>
  <c r="AN166" i="15"/>
  <c r="AN167" i="15"/>
  <c r="AN168" i="15"/>
  <c r="AN8" i="24"/>
  <c r="AN9" i="24"/>
  <c r="AN10" i="24"/>
  <c r="AN11" i="24"/>
  <c r="AN15" i="24"/>
  <c r="AN16" i="24"/>
  <c r="AN17" i="24"/>
  <c r="AN18" i="24"/>
  <c r="AN22" i="24"/>
  <c r="AN23" i="24"/>
  <c r="AN24" i="24"/>
  <c r="AN25" i="24"/>
  <c r="AN29" i="24"/>
  <c r="AN30" i="24"/>
  <c r="AN31" i="24"/>
  <c r="AN32" i="24"/>
  <c r="AN36" i="24"/>
  <c r="AN37" i="24"/>
  <c r="AN38" i="24"/>
  <c r="AN39" i="24"/>
  <c r="AN43" i="24"/>
  <c r="AN44" i="24"/>
  <c r="AN45" i="24"/>
  <c r="AN46" i="24"/>
  <c r="AN50" i="24"/>
  <c r="AN51" i="24"/>
  <c r="AN52" i="24"/>
  <c r="AN53" i="24"/>
  <c r="AN57" i="24"/>
  <c r="AN58" i="24"/>
  <c r="AN59" i="24"/>
  <c r="AN60" i="24"/>
  <c r="AN64" i="24"/>
  <c r="AN65" i="24"/>
  <c r="AN66" i="24"/>
  <c r="AN67" i="24"/>
  <c r="AN71" i="24"/>
  <c r="AN72" i="24"/>
  <c r="AN73" i="24"/>
  <c r="AN74" i="24"/>
  <c r="AN78" i="24"/>
  <c r="AN79" i="24"/>
  <c r="AN80" i="24"/>
  <c r="AN81" i="24"/>
  <c r="AN85" i="24"/>
  <c r="AN86" i="24"/>
  <c r="AN87" i="24"/>
  <c r="AN88" i="24"/>
  <c r="AN92" i="24"/>
  <c r="AN93" i="24"/>
  <c r="AN94" i="24"/>
  <c r="AN95" i="24"/>
  <c r="AN100" i="24"/>
  <c r="AN101" i="24"/>
  <c r="AN102" i="24"/>
  <c r="AN103" i="24"/>
  <c r="AN107" i="24"/>
  <c r="AN108" i="24"/>
  <c r="AN109" i="24"/>
  <c r="AN110" i="24"/>
  <c r="AN114" i="24"/>
  <c r="AN115" i="24"/>
  <c r="AN116" i="24"/>
  <c r="AN117" i="24"/>
  <c r="AN121" i="24"/>
  <c r="AN122" i="24"/>
  <c r="AN123" i="24"/>
  <c r="AN124" i="24"/>
  <c r="AN128" i="24"/>
  <c r="AN129" i="24"/>
  <c r="AN130" i="24"/>
  <c r="AN131" i="24"/>
  <c r="AN135" i="24"/>
  <c r="AN136" i="24"/>
  <c r="AN137" i="24"/>
  <c r="AN138" i="24"/>
  <c r="AN142" i="24"/>
  <c r="AN143" i="24"/>
  <c r="AN144" i="24"/>
  <c r="AN145" i="24"/>
  <c r="AN149" i="24"/>
  <c r="AN150" i="24"/>
  <c r="AN151" i="24"/>
  <c r="AN152" i="24"/>
  <c r="AN165" i="24"/>
  <c r="AN166" i="24"/>
  <c r="AN167" i="24"/>
  <c r="AN168" i="24"/>
  <c r="AC299" i="19" l="1"/>
  <c r="AS299" i="19" s="1"/>
  <c r="N11" i="30"/>
  <c r="N10" i="30"/>
  <c r="AI24" i="15"/>
  <c r="N29" i="30"/>
  <c r="N28" i="30"/>
  <c r="N27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AU59" i="16" l="1"/>
  <c r="AU58" i="16"/>
  <c r="AU57" i="16"/>
  <c r="AU56" i="16"/>
  <c r="AU53" i="16"/>
  <c r="AU52" i="16"/>
  <c r="AU51" i="16"/>
  <c r="AU50" i="16"/>
  <c r="AU47" i="16"/>
  <c r="AU46" i="16"/>
  <c r="AU45" i="16"/>
  <c r="AU44" i="16"/>
  <c r="AU41" i="16"/>
  <c r="AU40" i="16"/>
  <c r="AU39" i="16"/>
  <c r="AU38" i="16"/>
  <c r="AU35" i="16"/>
  <c r="AU34" i="16"/>
  <c r="AU33" i="16"/>
  <c r="AU32" i="16"/>
  <c r="AU29" i="16"/>
  <c r="AU28" i="16"/>
  <c r="AU27" i="16"/>
  <c r="AU26" i="16"/>
  <c r="AU23" i="16"/>
  <c r="AU22" i="16"/>
  <c r="AU21" i="16"/>
  <c r="AU20" i="16"/>
  <c r="AU17" i="16"/>
  <c r="AU16" i="16"/>
  <c r="AU15" i="16"/>
  <c r="AU14" i="16"/>
  <c r="AU11" i="16"/>
  <c r="AU10" i="16"/>
  <c r="AU9" i="16"/>
  <c r="AU8" i="16"/>
  <c r="AT8" i="16" l="1"/>
  <c r="AT9" i="16"/>
  <c r="AT10" i="16"/>
  <c r="AT11" i="16"/>
  <c r="AT14" i="16"/>
  <c r="AT15" i="16"/>
  <c r="AT16" i="16"/>
  <c r="AT17" i="16"/>
  <c r="AT20" i="16"/>
  <c r="AT21" i="16"/>
  <c r="AT22" i="16"/>
  <c r="AT23" i="16"/>
  <c r="AT26" i="16"/>
  <c r="AT27" i="16"/>
  <c r="AT28" i="16"/>
  <c r="AT29" i="16"/>
  <c r="AT32" i="16"/>
  <c r="AT33" i="16"/>
  <c r="AT34" i="16"/>
  <c r="AT35" i="16"/>
  <c r="AT38" i="16"/>
  <c r="AT39" i="16"/>
  <c r="AT40" i="16"/>
  <c r="AT41" i="16"/>
  <c r="AT44" i="16"/>
  <c r="AT45" i="16"/>
  <c r="AT46" i="16"/>
  <c r="AT47" i="16"/>
  <c r="AT50" i="16"/>
  <c r="AT51" i="16"/>
  <c r="AT52" i="16"/>
  <c r="AT53" i="16"/>
  <c r="AL44" i="16"/>
  <c r="AM44" i="16"/>
  <c r="AN44" i="16"/>
  <c r="AO44" i="16"/>
  <c r="AP44" i="16"/>
  <c r="AQ44" i="16"/>
  <c r="AR44" i="16"/>
  <c r="AS44" i="16"/>
  <c r="AL45" i="16"/>
  <c r="AM45" i="16"/>
  <c r="AN45" i="16"/>
  <c r="AO45" i="16"/>
  <c r="AP45" i="16"/>
  <c r="AQ45" i="16"/>
  <c r="AR45" i="16"/>
  <c r="AS45" i="16"/>
  <c r="AL46" i="16"/>
  <c r="AM46" i="16"/>
  <c r="AN46" i="16"/>
  <c r="AO46" i="16"/>
  <c r="AP46" i="16"/>
  <c r="AQ46" i="16"/>
  <c r="AR46" i="16"/>
  <c r="AS46" i="16"/>
  <c r="AL47" i="16"/>
  <c r="AM47" i="16"/>
  <c r="AN47" i="16"/>
  <c r="AO47" i="16"/>
  <c r="AP47" i="16"/>
  <c r="AQ47" i="16"/>
  <c r="AR47" i="16"/>
  <c r="AS47" i="16"/>
  <c r="AL50" i="16"/>
  <c r="AM50" i="16"/>
  <c r="AN50" i="16"/>
  <c r="AO50" i="16"/>
  <c r="AP50" i="16"/>
  <c r="AQ50" i="16"/>
  <c r="AR50" i="16"/>
  <c r="AS50" i="16"/>
  <c r="AL51" i="16"/>
  <c r="AM51" i="16"/>
  <c r="AN51" i="16"/>
  <c r="AO51" i="16"/>
  <c r="AP51" i="16"/>
  <c r="AQ51" i="16"/>
  <c r="AR51" i="16"/>
  <c r="AS51" i="16"/>
  <c r="AL52" i="16"/>
  <c r="AM52" i="16"/>
  <c r="AN52" i="16"/>
  <c r="AO52" i="16"/>
  <c r="AP52" i="16"/>
  <c r="AQ52" i="16"/>
  <c r="AR52" i="16"/>
  <c r="AS52" i="16"/>
  <c r="AL53" i="16"/>
  <c r="AM53" i="16"/>
  <c r="AN53" i="16"/>
  <c r="AO53" i="16"/>
  <c r="AP53" i="16"/>
  <c r="AQ53" i="16"/>
  <c r="AR53" i="16"/>
  <c r="AS53" i="16"/>
  <c r="AL41" i="16"/>
  <c r="AM41" i="16"/>
  <c r="AN41" i="16"/>
  <c r="AO41" i="16"/>
  <c r="AP41" i="16"/>
  <c r="AQ41" i="16"/>
  <c r="AR41" i="16"/>
  <c r="AS41" i="16"/>
  <c r="AL14" i="16"/>
  <c r="AM14" i="16"/>
  <c r="AN14" i="16"/>
  <c r="AO14" i="16"/>
  <c r="AP14" i="16"/>
  <c r="AQ14" i="16"/>
  <c r="AR14" i="16"/>
  <c r="AS14" i="16"/>
  <c r="AL15" i="16"/>
  <c r="AM15" i="16"/>
  <c r="AN15" i="16"/>
  <c r="AO15" i="16"/>
  <c r="AP15" i="16"/>
  <c r="AQ15" i="16"/>
  <c r="AR15" i="16"/>
  <c r="AS15" i="16"/>
  <c r="AL16" i="16"/>
  <c r="AM16" i="16"/>
  <c r="AN16" i="16"/>
  <c r="AO16" i="16"/>
  <c r="AP16" i="16"/>
  <c r="AQ16" i="16"/>
  <c r="AR16" i="16"/>
  <c r="AS16" i="16"/>
  <c r="AL17" i="16"/>
  <c r="AM17" i="16"/>
  <c r="AN17" i="16"/>
  <c r="AO17" i="16"/>
  <c r="AP17" i="16"/>
  <c r="AQ17" i="16"/>
  <c r="AR17" i="16"/>
  <c r="AS17" i="16"/>
  <c r="AL20" i="16"/>
  <c r="AM20" i="16"/>
  <c r="AN20" i="16"/>
  <c r="AO20" i="16"/>
  <c r="AP20" i="16"/>
  <c r="AQ20" i="16"/>
  <c r="AR20" i="16"/>
  <c r="AS20" i="16"/>
  <c r="AL21" i="16"/>
  <c r="AM21" i="16"/>
  <c r="AN21" i="16"/>
  <c r="AO21" i="16"/>
  <c r="AP21" i="16"/>
  <c r="AQ21" i="16"/>
  <c r="AR21" i="16"/>
  <c r="AS21" i="16"/>
  <c r="AL22" i="16"/>
  <c r="AM22" i="16"/>
  <c r="AN22" i="16"/>
  <c r="AO22" i="16"/>
  <c r="AP22" i="16"/>
  <c r="AQ22" i="16"/>
  <c r="AR22" i="16"/>
  <c r="AS22" i="16"/>
  <c r="AL23" i="16"/>
  <c r="AM23" i="16"/>
  <c r="AN23" i="16"/>
  <c r="AO23" i="16"/>
  <c r="AP23" i="16"/>
  <c r="AQ23" i="16"/>
  <c r="AR23" i="16"/>
  <c r="AS23" i="16"/>
  <c r="AL26" i="16"/>
  <c r="AM26" i="16"/>
  <c r="AN26" i="16"/>
  <c r="AO26" i="16"/>
  <c r="AP26" i="16"/>
  <c r="AQ26" i="16"/>
  <c r="AR26" i="16"/>
  <c r="AS26" i="16"/>
  <c r="AL27" i="16"/>
  <c r="AM27" i="16"/>
  <c r="AN27" i="16"/>
  <c r="AO27" i="16"/>
  <c r="AP27" i="16"/>
  <c r="AQ27" i="16"/>
  <c r="AR27" i="16"/>
  <c r="AS27" i="16"/>
  <c r="AL28" i="16"/>
  <c r="AM28" i="16"/>
  <c r="AN28" i="16"/>
  <c r="AO28" i="16"/>
  <c r="AP28" i="16"/>
  <c r="AQ28" i="16"/>
  <c r="AR28" i="16"/>
  <c r="AS28" i="16"/>
  <c r="AL29" i="16"/>
  <c r="AM29" i="16"/>
  <c r="AN29" i="16"/>
  <c r="AO29" i="16"/>
  <c r="AP29" i="16"/>
  <c r="AQ29" i="16"/>
  <c r="AR29" i="16"/>
  <c r="AS29" i="16"/>
  <c r="AL32" i="16"/>
  <c r="AM32" i="16"/>
  <c r="AN32" i="16"/>
  <c r="AO32" i="16"/>
  <c r="AP32" i="16"/>
  <c r="AQ32" i="16"/>
  <c r="AR32" i="16"/>
  <c r="AS32" i="16"/>
  <c r="AL33" i="16"/>
  <c r="AM33" i="16"/>
  <c r="AN33" i="16"/>
  <c r="AO33" i="16"/>
  <c r="AP33" i="16"/>
  <c r="AQ33" i="16"/>
  <c r="AR33" i="16"/>
  <c r="AS33" i="16"/>
  <c r="AL34" i="16"/>
  <c r="AM34" i="16"/>
  <c r="AN34" i="16"/>
  <c r="AO34" i="16"/>
  <c r="AP34" i="16"/>
  <c r="AQ34" i="16"/>
  <c r="AR34" i="16"/>
  <c r="AS34" i="16"/>
  <c r="AL35" i="16"/>
  <c r="AM35" i="16"/>
  <c r="AN35" i="16"/>
  <c r="AO35" i="16"/>
  <c r="AP35" i="16"/>
  <c r="AQ35" i="16"/>
  <c r="AR35" i="16"/>
  <c r="AS35" i="16"/>
  <c r="AL38" i="16"/>
  <c r="AM38" i="16"/>
  <c r="AN38" i="16"/>
  <c r="AO38" i="16"/>
  <c r="AP38" i="16"/>
  <c r="AQ38" i="16"/>
  <c r="AR38" i="16"/>
  <c r="AS38" i="16"/>
  <c r="AL39" i="16"/>
  <c r="AM39" i="16"/>
  <c r="AN39" i="16"/>
  <c r="AO39" i="16"/>
  <c r="AP39" i="16"/>
  <c r="AQ39" i="16"/>
  <c r="AR39" i="16"/>
  <c r="AS39" i="16"/>
  <c r="AL40" i="16"/>
  <c r="AM40" i="16"/>
  <c r="AN40" i="16"/>
  <c r="AO40" i="16"/>
  <c r="AP40" i="16"/>
  <c r="AQ40" i="16"/>
  <c r="AR40" i="16"/>
  <c r="AS40" i="16"/>
  <c r="AL9" i="16"/>
  <c r="AM9" i="16"/>
  <c r="AN9" i="16"/>
  <c r="AO9" i="16"/>
  <c r="AP9" i="16"/>
  <c r="AQ9" i="16"/>
  <c r="AR9" i="16"/>
  <c r="AS9" i="16"/>
  <c r="AL10" i="16"/>
  <c r="AM10" i="16"/>
  <c r="AN10" i="16"/>
  <c r="AO10" i="16"/>
  <c r="AP10" i="16"/>
  <c r="AQ10" i="16"/>
  <c r="AR10" i="16"/>
  <c r="AS10" i="16"/>
  <c r="AL11" i="16"/>
  <c r="AM11" i="16"/>
  <c r="AN11" i="16"/>
  <c r="AO11" i="16"/>
  <c r="AP11" i="16"/>
  <c r="AQ11" i="16"/>
  <c r="AR11" i="16"/>
  <c r="AS11" i="16"/>
  <c r="AL8" i="16"/>
  <c r="AM8" i="16"/>
  <c r="AN8" i="16"/>
  <c r="AO8" i="16"/>
  <c r="AP8" i="16"/>
  <c r="AQ8" i="16"/>
  <c r="AR8" i="16"/>
  <c r="AS8" i="16"/>
  <c r="AT56" i="16" l="1"/>
  <c r="AT57" i="16"/>
  <c r="AT58" i="16"/>
  <c r="AT59" i="16"/>
  <c r="AL166" i="15" l="1"/>
  <c r="AM166" i="15"/>
  <c r="AL167" i="15"/>
  <c r="AM167" i="15"/>
  <c r="AL168" i="15"/>
  <c r="AM168" i="15"/>
  <c r="AM165" i="15"/>
  <c r="AM152" i="15"/>
  <c r="AL150" i="15"/>
  <c r="AM150" i="15"/>
  <c r="AL151" i="15"/>
  <c r="AM151" i="15"/>
  <c r="AL152" i="15"/>
  <c r="AM149" i="15"/>
  <c r="AL143" i="15"/>
  <c r="AM143" i="15"/>
  <c r="AL144" i="15"/>
  <c r="AM144" i="15"/>
  <c r="AL145" i="15"/>
  <c r="AM145" i="15"/>
  <c r="AM142" i="15"/>
  <c r="AL136" i="15"/>
  <c r="AM136" i="15"/>
  <c r="AL137" i="15"/>
  <c r="AM137" i="15"/>
  <c r="AL138" i="15"/>
  <c r="AM138" i="15"/>
  <c r="AM135" i="15"/>
  <c r="AL129" i="15"/>
  <c r="AM129" i="15"/>
  <c r="AL130" i="15"/>
  <c r="AM130" i="15"/>
  <c r="AL131" i="15"/>
  <c r="AM131" i="15"/>
  <c r="AM128" i="15"/>
  <c r="AL122" i="15"/>
  <c r="AM122" i="15"/>
  <c r="AL123" i="15"/>
  <c r="AM123" i="15"/>
  <c r="AL124" i="15"/>
  <c r="AM124" i="15"/>
  <c r="AM121" i="15"/>
  <c r="AL115" i="15"/>
  <c r="AM115" i="15"/>
  <c r="AL116" i="15"/>
  <c r="AM116" i="15"/>
  <c r="AL117" i="15"/>
  <c r="AM117" i="15"/>
  <c r="AM114" i="15"/>
  <c r="AL108" i="15"/>
  <c r="AM108" i="15"/>
  <c r="AL109" i="15"/>
  <c r="AM109" i="15"/>
  <c r="AL110" i="15"/>
  <c r="AM110" i="15"/>
  <c r="AM107" i="15"/>
  <c r="AL101" i="15"/>
  <c r="AM101" i="15"/>
  <c r="AL102" i="15"/>
  <c r="AM102" i="15"/>
  <c r="AL103" i="15"/>
  <c r="AM103" i="15"/>
  <c r="AM100" i="15"/>
  <c r="AL93" i="15"/>
  <c r="AM93" i="15"/>
  <c r="AL94" i="15"/>
  <c r="AM94" i="15"/>
  <c r="AL95" i="15"/>
  <c r="AM95" i="15"/>
  <c r="AM92" i="15"/>
  <c r="AL86" i="15"/>
  <c r="AM86" i="15"/>
  <c r="AL87" i="15"/>
  <c r="AM87" i="15"/>
  <c r="AL88" i="15"/>
  <c r="AM88" i="15"/>
  <c r="AM85" i="15"/>
  <c r="AL79" i="15"/>
  <c r="AM79" i="15"/>
  <c r="AL80" i="15"/>
  <c r="AM80" i="15"/>
  <c r="AL81" i="15"/>
  <c r="AM81" i="15"/>
  <c r="AM78" i="15"/>
  <c r="AL72" i="15"/>
  <c r="AM72" i="15"/>
  <c r="AL73" i="15"/>
  <c r="AM73" i="15"/>
  <c r="AL74" i="15"/>
  <c r="AM74" i="15"/>
  <c r="AM71" i="15"/>
  <c r="AL65" i="15"/>
  <c r="AM65" i="15"/>
  <c r="AL66" i="15"/>
  <c r="AM66" i="15"/>
  <c r="AL67" i="15"/>
  <c r="AM67" i="15"/>
  <c r="AM64" i="15"/>
  <c r="AL58" i="15"/>
  <c r="AM58" i="15"/>
  <c r="AL59" i="15"/>
  <c r="AM59" i="15"/>
  <c r="AL60" i="15"/>
  <c r="AM60" i="15"/>
  <c r="AM57" i="15"/>
  <c r="AL51" i="15"/>
  <c r="AM51" i="15"/>
  <c r="AL52" i="15"/>
  <c r="AM52" i="15"/>
  <c r="AL53" i="15"/>
  <c r="AM53" i="15"/>
  <c r="AM50" i="15"/>
  <c r="AL44" i="15"/>
  <c r="AM44" i="15"/>
  <c r="AL45" i="15"/>
  <c r="AM45" i="15"/>
  <c r="AL46" i="15"/>
  <c r="AM46" i="15"/>
  <c r="AM43" i="15"/>
  <c r="AL37" i="15"/>
  <c r="AM37" i="15"/>
  <c r="AL38" i="15"/>
  <c r="AM38" i="15"/>
  <c r="AL39" i="15"/>
  <c r="AM39" i="15"/>
  <c r="AM36" i="15"/>
  <c r="AL30" i="15"/>
  <c r="AM30" i="15"/>
  <c r="AL31" i="15"/>
  <c r="AM31" i="15"/>
  <c r="AL32" i="15"/>
  <c r="AM32" i="15"/>
  <c r="AM29" i="15"/>
  <c r="AL23" i="15"/>
  <c r="AM23" i="15"/>
  <c r="AL24" i="15"/>
  <c r="AM24" i="15"/>
  <c r="AL25" i="15"/>
  <c r="AM25" i="15"/>
  <c r="AM22" i="15"/>
  <c r="AL16" i="15"/>
  <c r="AM16" i="15"/>
  <c r="AL17" i="15"/>
  <c r="AM17" i="15"/>
  <c r="AL18" i="15"/>
  <c r="AM18" i="15"/>
  <c r="AM15" i="15"/>
  <c r="AL9" i="15"/>
  <c r="AM9" i="15"/>
  <c r="AL10" i="15"/>
  <c r="AM10" i="15"/>
  <c r="AL11" i="15"/>
  <c r="AM11" i="15"/>
  <c r="AM8" i="15"/>
  <c r="AE57" i="24" l="1"/>
  <c r="AB299" i="19"/>
  <c r="AR299" i="19" s="1"/>
  <c r="AM167" i="24" l="1"/>
  <c r="AL166" i="24"/>
  <c r="AM166" i="24"/>
  <c r="AL167" i="24"/>
  <c r="AL168" i="24"/>
  <c r="AM168" i="24"/>
  <c r="AM165" i="24"/>
  <c r="AL150" i="24"/>
  <c r="AM150" i="24"/>
  <c r="AL151" i="24"/>
  <c r="AM151" i="24"/>
  <c r="AL152" i="24"/>
  <c r="AM152" i="24"/>
  <c r="AM149" i="24"/>
  <c r="AF151" i="24"/>
  <c r="AG151" i="24"/>
  <c r="AH151" i="24"/>
  <c r="AI151" i="24"/>
  <c r="AJ151" i="24"/>
  <c r="AK151" i="24"/>
  <c r="AF152" i="24"/>
  <c r="AG152" i="24"/>
  <c r="AH152" i="24"/>
  <c r="AI152" i="24"/>
  <c r="AJ152" i="24"/>
  <c r="AK152" i="24"/>
  <c r="AE152" i="24"/>
  <c r="AL143" i="24"/>
  <c r="AM143" i="24"/>
  <c r="AL144" i="24"/>
  <c r="AM144" i="24"/>
  <c r="AL145" i="24"/>
  <c r="AM145" i="24"/>
  <c r="AM142" i="24"/>
  <c r="AL136" i="24"/>
  <c r="AM136" i="24"/>
  <c r="AL137" i="24"/>
  <c r="AM137" i="24"/>
  <c r="AL138" i="24"/>
  <c r="AM138" i="24"/>
  <c r="AM135" i="24"/>
  <c r="AL129" i="24"/>
  <c r="AM129" i="24"/>
  <c r="AL130" i="24"/>
  <c r="AM130" i="24"/>
  <c r="AL131" i="24"/>
  <c r="AM131" i="24"/>
  <c r="AM128" i="24"/>
  <c r="AL122" i="24"/>
  <c r="AM122" i="24"/>
  <c r="AL123" i="24"/>
  <c r="AM123" i="24"/>
  <c r="AL124" i="24"/>
  <c r="AM124" i="24"/>
  <c r="AM121" i="24"/>
  <c r="AL115" i="24"/>
  <c r="AM115" i="24"/>
  <c r="AL116" i="24"/>
  <c r="AM116" i="24"/>
  <c r="AL117" i="24"/>
  <c r="AM117" i="24"/>
  <c r="AM114" i="24"/>
  <c r="AL108" i="24"/>
  <c r="AM108" i="24"/>
  <c r="AL109" i="24"/>
  <c r="AM109" i="24"/>
  <c r="AL110" i="24"/>
  <c r="AM110" i="24"/>
  <c r="AM107" i="24"/>
  <c r="AL101" i="24"/>
  <c r="AM101" i="24"/>
  <c r="AL102" i="24"/>
  <c r="AM102" i="24"/>
  <c r="AL103" i="24"/>
  <c r="AM103" i="24"/>
  <c r="AM100" i="24"/>
  <c r="AL93" i="24"/>
  <c r="AM93" i="24"/>
  <c r="AL94" i="24"/>
  <c r="AM94" i="24"/>
  <c r="AL95" i="24"/>
  <c r="AM95" i="24"/>
  <c r="AM92" i="24"/>
  <c r="AL86" i="24"/>
  <c r="AM86" i="24"/>
  <c r="AL87" i="24"/>
  <c r="AM87" i="24"/>
  <c r="AL88" i="24"/>
  <c r="AM88" i="24"/>
  <c r="AM85" i="24"/>
  <c r="AL79" i="24"/>
  <c r="AM79" i="24"/>
  <c r="AL80" i="24"/>
  <c r="AM80" i="24"/>
  <c r="AL81" i="24"/>
  <c r="AM81" i="24"/>
  <c r="AM78" i="24"/>
  <c r="AL72" i="24"/>
  <c r="AM72" i="24"/>
  <c r="AL73" i="24"/>
  <c r="AM73" i="24"/>
  <c r="AL74" i="24"/>
  <c r="AM74" i="24"/>
  <c r="AM71" i="24"/>
  <c r="AL65" i="24"/>
  <c r="AM65" i="24"/>
  <c r="AL66" i="24"/>
  <c r="AM66" i="24"/>
  <c r="AL67" i="24"/>
  <c r="AM67" i="24"/>
  <c r="AM64" i="24"/>
  <c r="AL58" i="24"/>
  <c r="AM58" i="24"/>
  <c r="AL59" i="24"/>
  <c r="AM59" i="24"/>
  <c r="AL60" i="24"/>
  <c r="AM60" i="24"/>
  <c r="AM57" i="24"/>
  <c r="AL51" i="24"/>
  <c r="AM51" i="24"/>
  <c r="AL52" i="24"/>
  <c r="AM52" i="24"/>
  <c r="AL53" i="24"/>
  <c r="AM53" i="24"/>
  <c r="AM50" i="24"/>
  <c r="AL44" i="24"/>
  <c r="AM44" i="24"/>
  <c r="AL45" i="24"/>
  <c r="AM45" i="24"/>
  <c r="AL46" i="24"/>
  <c r="AM46" i="24"/>
  <c r="AM43" i="24"/>
  <c r="AL37" i="24"/>
  <c r="AM37" i="24"/>
  <c r="AL38" i="24"/>
  <c r="AM38" i="24"/>
  <c r="AL39" i="24"/>
  <c r="AM39" i="24"/>
  <c r="AM36" i="24"/>
  <c r="AL30" i="24"/>
  <c r="AM30" i="24"/>
  <c r="AL31" i="24"/>
  <c r="AM31" i="24"/>
  <c r="AL32" i="24"/>
  <c r="AM32" i="24"/>
  <c r="AM29" i="24"/>
  <c r="AL23" i="24"/>
  <c r="AM23" i="24"/>
  <c r="AL24" i="24"/>
  <c r="AM24" i="24"/>
  <c r="AL25" i="24"/>
  <c r="AM25" i="24"/>
  <c r="AM22" i="24"/>
  <c r="AL16" i="24"/>
  <c r="AM16" i="24"/>
  <c r="AL17" i="24"/>
  <c r="AM17" i="24"/>
  <c r="AL18" i="24"/>
  <c r="AM18" i="24"/>
  <c r="AM15" i="24"/>
  <c r="AL9" i="24"/>
  <c r="AM9" i="24"/>
  <c r="AL10" i="24"/>
  <c r="AM10" i="24"/>
  <c r="AL11" i="24"/>
  <c r="AM11" i="24"/>
  <c r="AM8" i="24"/>
  <c r="AG17" i="24"/>
  <c r="AG16" i="24"/>
  <c r="AG15" i="24"/>
  <c r="AS59" i="16" l="1"/>
  <c r="AP59" i="16"/>
  <c r="AO59" i="16"/>
  <c r="AL59" i="16"/>
  <c r="AS58" i="16"/>
  <c r="AP58" i="16"/>
  <c r="AO58" i="16"/>
  <c r="AL58" i="16"/>
  <c r="AS57" i="16"/>
  <c r="AP57" i="16"/>
  <c r="AO57" i="16"/>
  <c r="AL57" i="16"/>
  <c r="AS56" i="16"/>
  <c r="AP56" i="16"/>
  <c r="AO56" i="16"/>
  <c r="AL56" i="16"/>
  <c r="AQ56" i="16" l="1"/>
  <c r="AQ57" i="16"/>
  <c r="AQ58" i="16"/>
  <c r="AQ59" i="16"/>
  <c r="AN56" i="16"/>
  <c r="AR56" i="16"/>
  <c r="AN57" i="16"/>
  <c r="AR57" i="16"/>
  <c r="AN58" i="16"/>
  <c r="AR58" i="16"/>
  <c r="AN59" i="16"/>
  <c r="AR59" i="16"/>
  <c r="AM56" i="16"/>
  <c r="AM57" i="16"/>
  <c r="AM58" i="16"/>
  <c r="AM59" i="16"/>
  <c r="AK152" i="15"/>
  <c r="AJ152" i="15"/>
  <c r="AI152" i="15"/>
  <c r="AH152" i="15"/>
  <c r="AG152" i="15"/>
  <c r="AF152" i="15"/>
  <c r="AE152" i="15"/>
  <c r="AL165" i="15" l="1"/>
  <c r="AL149" i="15"/>
  <c r="AL142" i="15"/>
  <c r="AL135" i="15"/>
  <c r="AL128" i="15"/>
  <c r="AL121" i="15"/>
  <c r="AL114" i="15"/>
  <c r="AL107" i="15"/>
  <c r="AL100" i="15"/>
  <c r="AL92" i="15"/>
  <c r="AL85" i="15"/>
  <c r="AL78" i="15"/>
  <c r="AL71" i="15"/>
  <c r="AL64" i="15"/>
  <c r="AL57" i="15"/>
  <c r="AL50" i="15"/>
  <c r="AL43" i="15"/>
  <c r="AL36" i="15"/>
  <c r="AL29" i="15"/>
  <c r="AL22" i="15"/>
  <c r="AL15" i="15"/>
  <c r="AL8" i="15"/>
  <c r="AL165" i="24"/>
  <c r="AL149" i="24"/>
  <c r="AL142" i="24"/>
  <c r="AL135" i="24"/>
  <c r="AL128" i="24"/>
  <c r="AL121" i="24"/>
  <c r="AL114" i="24"/>
  <c r="AL107" i="24"/>
  <c r="AL100" i="24"/>
  <c r="AL92" i="24"/>
  <c r="AL85" i="24"/>
  <c r="AL78" i="24"/>
  <c r="AL71" i="24"/>
  <c r="AL64" i="24"/>
  <c r="AL57" i="24"/>
  <c r="AL50" i="24"/>
  <c r="AL43" i="24"/>
  <c r="AL36" i="24"/>
  <c r="AL29" i="24"/>
  <c r="AL22" i="24"/>
  <c r="AL15" i="24"/>
  <c r="AL8" i="24"/>
  <c r="M29" i="30"/>
  <c r="M28" i="30"/>
  <c r="M27" i="30"/>
  <c r="M26" i="30"/>
  <c r="M25" i="30"/>
  <c r="M24" i="30"/>
  <c r="M23" i="30"/>
  <c r="M22" i="30"/>
  <c r="M21" i="30"/>
  <c r="M20" i="30"/>
  <c r="M19" i="30"/>
  <c r="M18" i="30"/>
  <c r="M17" i="30"/>
  <c r="M16" i="30"/>
  <c r="M15" i="30"/>
  <c r="M14" i="30"/>
  <c r="M13" i="30"/>
  <c r="M12" i="30"/>
  <c r="M11" i="30"/>
  <c r="M10" i="30"/>
  <c r="AA299" i="19"/>
  <c r="AQ299" i="19" s="1"/>
  <c r="AK168" i="15" l="1"/>
  <c r="AJ168" i="15"/>
  <c r="AI168" i="15"/>
  <c r="AH168" i="15"/>
  <c r="AG168" i="15"/>
  <c r="AF168" i="15"/>
  <c r="AE168" i="15"/>
  <c r="AK167" i="15"/>
  <c r="AJ167" i="15"/>
  <c r="AI167" i="15"/>
  <c r="AH167" i="15"/>
  <c r="AG167" i="15"/>
  <c r="AF167" i="15"/>
  <c r="AE167" i="15"/>
  <c r="AK166" i="15"/>
  <c r="AJ166" i="15"/>
  <c r="AI166" i="15"/>
  <c r="AH166" i="15"/>
  <c r="AG166" i="15"/>
  <c r="AF166" i="15"/>
  <c r="AE166" i="15"/>
  <c r="AK165" i="15"/>
  <c r="AJ165" i="15"/>
  <c r="AI165" i="15"/>
  <c r="AH165" i="15"/>
  <c r="AG165" i="15"/>
  <c r="AF165" i="15"/>
  <c r="AE165" i="15"/>
  <c r="AK151" i="15"/>
  <c r="AJ151" i="15"/>
  <c r="AI151" i="15"/>
  <c r="AH151" i="15"/>
  <c r="AG151" i="15"/>
  <c r="AF151" i="15"/>
  <c r="AE151" i="15"/>
  <c r="AK150" i="15"/>
  <c r="AJ150" i="15"/>
  <c r="AI150" i="15"/>
  <c r="AH150" i="15"/>
  <c r="AG150" i="15"/>
  <c r="AF150" i="15"/>
  <c r="AE150" i="15"/>
  <c r="AK149" i="15"/>
  <c r="AJ149" i="15"/>
  <c r="AI149" i="15"/>
  <c r="AH149" i="15"/>
  <c r="AG149" i="15"/>
  <c r="AF149" i="15"/>
  <c r="AE149" i="15"/>
  <c r="AK145" i="15"/>
  <c r="AJ145" i="15"/>
  <c r="AI145" i="15"/>
  <c r="AH145" i="15"/>
  <c r="AG145" i="15"/>
  <c r="AF145" i="15"/>
  <c r="AE145" i="15"/>
  <c r="AK144" i="15"/>
  <c r="AJ144" i="15"/>
  <c r="AI144" i="15"/>
  <c r="AH144" i="15"/>
  <c r="AG144" i="15"/>
  <c r="AF144" i="15"/>
  <c r="AE144" i="15"/>
  <c r="AK143" i="15"/>
  <c r="AJ143" i="15"/>
  <c r="AI143" i="15"/>
  <c r="AH143" i="15"/>
  <c r="AG143" i="15"/>
  <c r="AF143" i="15"/>
  <c r="AE143" i="15"/>
  <c r="AK142" i="15"/>
  <c r="AJ142" i="15"/>
  <c r="AI142" i="15"/>
  <c r="AH142" i="15"/>
  <c r="AG142" i="15"/>
  <c r="AF142" i="15"/>
  <c r="AE142" i="15"/>
  <c r="AK138" i="15"/>
  <c r="AJ138" i="15"/>
  <c r="AI138" i="15"/>
  <c r="AH138" i="15"/>
  <c r="AG138" i="15"/>
  <c r="AF138" i="15"/>
  <c r="AE138" i="15"/>
  <c r="AK137" i="15"/>
  <c r="AJ137" i="15"/>
  <c r="AI137" i="15"/>
  <c r="AH137" i="15"/>
  <c r="AG137" i="15"/>
  <c r="AF137" i="15"/>
  <c r="AE137" i="15"/>
  <c r="AK136" i="15"/>
  <c r="AJ136" i="15"/>
  <c r="AI136" i="15"/>
  <c r="AH136" i="15"/>
  <c r="AG136" i="15"/>
  <c r="AF136" i="15"/>
  <c r="AE136" i="15"/>
  <c r="AK135" i="15"/>
  <c r="AJ135" i="15"/>
  <c r="AI135" i="15"/>
  <c r="AH135" i="15"/>
  <c r="AG135" i="15"/>
  <c r="AF135" i="15"/>
  <c r="AE135" i="15"/>
  <c r="AK131" i="15"/>
  <c r="AJ131" i="15"/>
  <c r="AI131" i="15"/>
  <c r="AH131" i="15"/>
  <c r="AG131" i="15"/>
  <c r="AF131" i="15"/>
  <c r="AE131" i="15"/>
  <c r="AK130" i="15"/>
  <c r="AJ130" i="15"/>
  <c r="AI130" i="15"/>
  <c r="AH130" i="15"/>
  <c r="AG130" i="15"/>
  <c r="AF130" i="15"/>
  <c r="AE130" i="15"/>
  <c r="AK129" i="15"/>
  <c r="AJ129" i="15"/>
  <c r="AI129" i="15"/>
  <c r="AH129" i="15"/>
  <c r="AG129" i="15"/>
  <c r="AF129" i="15"/>
  <c r="AE129" i="15"/>
  <c r="AK128" i="15"/>
  <c r="AJ128" i="15"/>
  <c r="AI128" i="15"/>
  <c r="AH128" i="15"/>
  <c r="AG128" i="15"/>
  <c r="AF128" i="15"/>
  <c r="AE128" i="15"/>
  <c r="AK124" i="15"/>
  <c r="AJ124" i="15"/>
  <c r="AI124" i="15"/>
  <c r="AH124" i="15"/>
  <c r="AG124" i="15"/>
  <c r="AF124" i="15"/>
  <c r="AE124" i="15"/>
  <c r="AK123" i="15"/>
  <c r="AJ123" i="15"/>
  <c r="AI123" i="15"/>
  <c r="AH123" i="15"/>
  <c r="AG123" i="15"/>
  <c r="AF123" i="15"/>
  <c r="AE123" i="15"/>
  <c r="AK122" i="15"/>
  <c r="AJ122" i="15"/>
  <c r="AI122" i="15"/>
  <c r="AH122" i="15"/>
  <c r="AG122" i="15"/>
  <c r="AF122" i="15"/>
  <c r="AE122" i="15"/>
  <c r="AK121" i="15"/>
  <c r="AJ121" i="15"/>
  <c r="AI121" i="15"/>
  <c r="AH121" i="15"/>
  <c r="AG121" i="15"/>
  <c r="AF121" i="15"/>
  <c r="AE121" i="15"/>
  <c r="AK117" i="15"/>
  <c r="AJ117" i="15"/>
  <c r="AI117" i="15"/>
  <c r="AH117" i="15"/>
  <c r="AG117" i="15"/>
  <c r="AF117" i="15"/>
  <c r="AE117" i="15"/>
  <c r="AK116" i="15"/>
  <c r="AJ116" i="15"/>
  <c r="AI116" i="15"/>
  <c r="AH116" i="15"/>
  <c r="AG116" i="15"/>
  <c r="AF116" i="15"/>
  <c r="AE116" i="15"/>
  <c r="AK115" i="15"/>
  <c r="AJ115" i="15"/>
  <c r="AI115" i="15"/>
  <c r="AH115" i="15"/>
  <c r="AG115" i="15"/>
  <c r="AF115" i="15"/>
  <c r="AE115" i="15"/>
  <c r="AK114" i="15"/>
  <c r="AJ114" i="15"/>
  <c r="AI114" i="15"/>
  <c r="AH114" i="15"/>
  <c r="AG114" i="15"/>
  <c r="AF114" i="15"/>
  <c r="AE114" i="15"/>
  <c r="AK110" i="15"/>
  <c r="AJ110" i="15"/>
  <c r="AI110" i="15"/>
  <c r="AH110" i="15"/>
  <c r="AG110" i="15"/>
  <c r="AF110" i="15"/>
  <c r="AE110" i="15"/>
  <c r="AK109" i="15"/>
  <c r="AJ109" i="15"/>
  <c r="AI109" i="15"/>
  <c r="AH109" i="15"/>
  <c r="AG109" i="15"/>
  <c r="AF109" i="15"/>
  <c r="AE109" i="15"/>
  <c r="AK108" i="15"/>
  <c r="AJ108" i="15"/>
  <c r="AI108" i="15"/>
  <c r="AH108" i="15"/>
  <c r="AG108" i="15"/>
  <c r="AF108" i="15"/>
  <c r="AE108" i="15"/>
  <c r="AK107" i="15"/>
  <c r="AJ107" i="15"/>
  <c r="AI107" i="15"/>
  <c r="AH107" i="15"/>
  <c r="AG107" i="15"/>
  <c r="AF107" i="15"/>
  <c r="AE107" i="15"/>
  <c r="AK103" i="15"/>
  <c r="AJ103" i="15"/>
  <c r="AI103" i="15"/>
  <c r="AH103" i="15"/>
  <c r="AG103" i="15"/>
  <c r="AF103" i="15"/>
  <c r="AE103" i="15"/>
  <c r="AK102" i="15"/>
  <c r="AJ102" i="15"/>
  <c r="AI102" i="15"/>
  <c r="AH102" i="15"/>
  <c r="AG102" i="15"/>
  <c r="AF102" i="15"/>
  <c r="AE102" i="15"/>
  <c r="AK101" i="15"/>
  <c r="AJ101" i="15"/>
  <c r="AI101" i="15"/>
  <c r="AH101" i="15"/>
  <c r="AG101" i="15"/>
  <c r="AF101" i="15"/>
  <c r="AE101" i="15"/>
  <c r="AK100" i="15"/>
  <c r="AJ100" i="15"/>
  <c r="AI100" i="15"/>
  <c r="AH100" i="15"/>
  <c r="AG100" i="15"/>
  <c r="AF100" i="15"/>
  <c r="AE100" i="15"/>
  <c r="AK95" i="15"/>
  <c r="AJ95" i="15"/>
  <c r="AI95" i="15"/>
  <c r="AH95" i="15"/>
  <c r="AG95" i="15"/>
  <c r="AF95" i="15"/>
  <c r="AE95" i="15"/>
  <c r="AK94" i="15"/>
  <c r="AJ94" i="15"/>
  <c r="AI94" i="15"/>
  <c r="AH94" i="15"/>
  <c r="AG94" i="15"/>
  <c r="AF94" i="15"/>
  <c r="AE94" i="15"/>
  <c r="AK93" i="15"/>
  <c r="AJ93" i="15"/>
  <c r="AI93" i="15"/>
  <c r="AH93" i="15"/>
  <c r="AG93" i="15"/>
  <c r="AF93" i="15"/>
  <c r="AE93" i="15"/>
  <c r="AK92" i="15"/>
  <c r="AJ92" i="15"/>
  <c r="AI92" i="15"/>
  <c r="AH92" i="15"/>
  <c r="AG92" i="15"/>
  <c r="AF92" i="15"/>
  <c r="AE92" i="15"/>
  <c r="AK88" i="15"/>
  <c r="AJ88" i="15"/>
  <c r="AI88" i="15"/>
  <c r="AH88" i="15"/>
  <c r="AG88" i="15"/>
  <c r="AF88" i="15"/>
  <c r="AE88" i="15"/>
  <c r="AK87" i="15"/>
  <c r="AJ87" i="15"/>
  <c r="AI87" i="15"/>
  <c r="AH87" i="15"/>
  <c r="AG87" i="15"/>
  <c r="AF87" i="15"/>
  <c r="AE87" i="15"/>
  <c r="AK86" i="15"/>
  <c r="AJ86" i="15"/>
  <c r="AI86" i="15"/>
  <c r="AH86" i="15"/>
  <c r="AG86" i="15"/>
  <c r="AF86" i="15"/>
  <c r="AE86" i="15"/>
  <c r="AK85" i="15"/>
  <c r="AJ85" i="15"/>
  <c r="AI85" i="15"/>
  <c r="AH85" i="15"/>
  <c r="AG85" i="15"/>
  <c r="AF85" i="15"/>
  <c r="AE85" i="15"/>
  <c r="AK81" i="15"/>
  <c r="AJ81" i="15"/>
  <c r="AI81" i="15"/>
  <c r="AH81" i="15"/>
  <c r="AG81" i="15"/>
  <c r="AF81" i="15"/>
  <c r="AE81" i="15"/>
  <c r="AK80" i="15"/>
  <c r="AJ80" i="15"/>
  <c r="AI80" i="15"/>
  <c r="AH80" i="15"/>
  <c r="AG80" i="15"/>
  <c r="AF80" i="15"/>
  <c r="AE80" i="15"/>
  <c r="AK79" i="15"/>
  <c r="AJ79" i="15"/>
  <c r="AI79" i="15"/>
  <c r="AH79" i="15"/>
  <c r="AG79" i="15"/>
  <c r="AF79" i="15"/>
  <c r="AE79" i="15"/>
  <c r="AK78" i="15"/>
  <c r="AJ78" i="15"/>
  <c r="AI78" i="15"/>
  <c r="AH78" i="15"/>
  <c r="AG78" i="15"/>
  <c r="AF78" i="15"/>
  <c r="AE78" i="15"/>
  <c r="AK74" i="15"/>
  <c r="AJ74" i="15"/>
  <c r="AI74" i="15"/>
  <c r="AH74" i="15"/>
  <c r="AG74" i="15"/>
  <c r="AF74" i="15"/>
  <c r="AE74" i="15"/>
  <c r="AK73" i="15"/>
  <c r="AJ73" i="15"/>
  <c r="AI73" i="15"/>
  <c r="AH73" i="15"/>
  <c r="AG73" i="15"/>
  <c r="AF73" i="15"/>
  <c r="AE73" i="15"/>
  <c r="AK72" i="15"/>
  <c r="AJ72" i="15"/>
  <c r="AI72" i="15"/>
  <c r="AH72" i="15"/>
  <c r="AG72" i="15"/>
  <c r="AF72" i="15"/>
  <c r="AE72" i="15"/>
  <c r="AK71" i="15"/>
  <c r="AJ71" i="15"/>
  <c r="AI71" i="15"/>
  <c r="AH71" i="15"/>
  <c r="AG71" i="15"/>
  <c r="AF71" i="15"/>
  <c r="AE71" i="15"/>
  <c r="AK67" i="15"/>
  <c r="AJ67" i="15"/>
  <c r="AI67" i="15"/>
  <c r="AH67" i="15"/>
  <c r="AG67" i="15"/>
  <c r="AF67" i="15"/>
  <c r="AE67" i="15"/>
  <c r="AK66" i="15"/>
  <c r="AJ66" i="15"/>
  <c r="AI66" i="15"/>
  <c r="AH66" i="15"/>
  <c r="AG66" i="15"/>
  <c r="AF66" i="15"/>
  <c r="AE66" i="15"/>
  <c r="AK65" i="15"/>
  <c r="AJ65" i="15"/>
  <c r="AI65" i="15"/>
  <c r="AH65" i="15"/>
  <c r="AG65" i="15"/>
  <c r="AF65" i="15"/>
  <c r="AE65" i="15"/>
  <c r="AK64" i="15"/>
  <c r="AJ64" i="15"/>
  <c r="AI64" i="15"/>
  <c r="AH64" i="15"/>
  <c r="AG64" i="15"/>
  <c r="AF64" i="15"/>
  <c r="AE64" i="15"/>
  <c r="AK60" i="15"/>
  <c r="AJ60" i="15"/>
  <c r="AI60" i="15"/>
  <c r="AH60" i="15"/>
  <c r="AG60" i="15"/>
  <c r="AF60" i="15"/>
  <c r="AE60" i="15"/>
  <c r="AK59" i="15"/>
  <c r="AJ59" i="15"/>
  <c r="AI59" i="15"/>
  <c r="AH59" i="15"/>
  <c r="AG59" i="15"/>
  <c r="AF59" i="15"/>
  <c r="AE59" i="15"/>
  <c r="AK58" i="15"/>
  <c r="AJ58" i="15"/>
  <c r="AI58" i="15"/>
  <c r="AH58" i="15"/>
  <c r="AG58" i="15"/>
  <c r="AF58" i="15"/>
  <c r="AE58" i="15"/>
  <c r="AK57" i="15"/>
  <c r="AJ57" i="15"/>
  <c r="AI57" i="15"/>
  <c r="AH57" i="15"/>
  <c r="AG57" i="15"/>
  <c r="AF57" i="15"/>
  <c r="AE57" i="15"/>
  <c r="AK53" i="15"/>
  <c r="AJ53" i="15"/>
  <c r="AI53" i="15"/>
  <c r="AH53" i="15"/>
  <c r="AG53" i="15"/>
  <c r="AF53" i="15"/>
  <c r="AE53" i="15"/>
  <c r="AK52" i="15"/>
  <c r="AJ52" i="15"/>
  <c r="AI52" i="15"/>
  <c r="AH52" i="15"/>
  <c r="AG52" i="15"/>
  <c r="AF52" i="15"/>
  <c r="AE52" i="15"/>
  <c r="AK51" i="15"/>
  <c r="AJ51" i="15"/>
  <c r="AI51" i="15"/>
  <c r="AH51" i="15"/>
  <c r="AG51" i="15"/>
  <c r="AF51" i="15"/>
  <c r="AE51" i="15"/>
  <c r="AK50" i="15"/>
  <c r="AJ50" i="15"/>
  <c r="AI50" i="15"/>
  <c r="AH50" i="15"/>
  <c r="AG50" i="15"/>
  <c r="AF50" i="15"/>
  <c r="AE50" i="15"/>
  <c r="AK46" i="15"/>
  <c r="AJ46" i="15"/>
  <c r="AI46" i="15"/>
  <c r="AH46" i="15"/>
  <c r="AG46" i="15"/>
  <c r="AF46" i="15"/>
  <c r="AE46" i="15"/>
  <c r="AK45" i="15"/>
  <c r="AJ45" i="15"/>
  <c r="AI45" i="15"/>
  <c r="AH45" i="15"/>
  <c r="AG45" i="15"/>
  <c r="AF45" i="15"/>
  <c r="AE45" i="15"/>
  <c r="AK44" i="15"/>
  <c r="AJ44" i="15"/>
  <c r="AI44" i="15"/>
  <c r="AH44" i="15"/>
  <c r="AG44" i="15"/>
  <c r="AF44" i="15"/>
  <c r="AE44" i="15"/>
  <c r="AK43" i="15"/>
  <c r="AJ43" i="15"/>
  <c r="AI43" i="15"/>
  <c r="AH43" i="15"/>
  <c r="AG43" i="15"/>
  <c r="AF43" i="15"/>
  <c r="AE43" i="15"/>
  <c r="AK39" i="15"/>
  <c r="AJ39" i="15"/>
  <c r="AI39" i="15"/>
  <c r="AH39" i="15"/>
  <c r="AG39" i="15"/>
  <c r="AF39" i="15"/>
  <c r="AE39" i="15"/>
  <c r="AK38" i="15"/>
  <c r="AJ38" i="15"/>
  <c r="AI38" i="15"/>
  <c r="AH38" i="15"/>
  <c r="AG38" i="15"/>
  <c r="AF38" i="15"/>
  <c r="AE38" i="15"/>
  <c r="AK37" i="15"/>
  <c r="AJ37" i="15"/>
  <c r="AI37" i="15"/>
  <c r="AH37" i="15"/>
  <c r="AG37" i="15"/>
  <c r="AF37" i="15"/>
  <c r="AE37" i="15"/>
  <c r="AK36" i="15"/>
  <c r="AJ36" i="15"/>
  <c r="AI36" i="15"/>
  <c r="AH36" i="15"/>
  <c r="AG36" i="15"/>
  <c r="AF36" i="15"/>
  <c r="AE36" i="15"/>
  <c r="AK32" i="15"/>
  <c r="AJ32" i="15"/>
  <c r="AI32" i="15"/>
  <c r="AH32" i="15"/>
  <c r="AG32" i="15"/>
  <c r="AF32" i="15"/>
  <c r="AE32" i="15"/>
  <c r="AK31" i="15"/>
  <c r="AJ31" i="15"/>
  <c r="AI31" i="15"/>
  <c r="AH31" i="15"/>
  <c r="AG31" i="15"/>
  <c r="AF31" i="15"/>
  <c r="AE31" i="15"/>
  <c r="AK30" i="15"/>
  <c r="AJ30" i="15"/>
  <c r="AI30" i="15"/>
  <c r="AH30" i="15"/>
  <c r="AG30" i="15"/>
  <c r="AF30" i="15"/>
  <c r="AE30" i="15"/>
  <c r="AK29" i="15"/>
  <c r="AJ29" i="15"/>
  <c r="AI29" i="15"/>
  <c r="AH29" i="15"/>
  <c r="AG29" i="15"/>
  <c r="AF29" i="15"/>
  <c r="AE29" i="15"/>
  <c r="AK25" i="15"/>
  <c r="AJ25" i="15"/>
  <c r="AI25" i="15"/>
  <c r="AH25" i="15"/>
  <c r="AG25" i="15"/>
  <c r="AF25" i="15"/>
  <c r="AE25" i="15"/>
  <c r="AK24" i="15"/>
  <c r="AJ24" i="15"/>
  <c r="AH24" i="15"/>
  <c r="AG24" i="15"/>
  <c r="AF24" i="15"/>
  <c r="AE24" i="15"/>
  <c r="AK23" i="15"/>
  <c r="AJ23" i="15"/>
  <c r="AI23" i="15"/>
  <c r="AH23" i="15"/>
  <c r="AG23" i="15"/>
  <c r="AF23" i="15"/>
  <c r="AE23" i="15"/>
  <c r="AK22" i="15"/>
  <c r="AJ22" i="15"/>
  <c r="AI22" i="15"/>
  <c r="AH22" i="15"/>
  <c r="AG22" i="15"/>
  <c r="AF22" i="15"/>
  <c r="AE22" i="15"/>
  <c r="AK18" i="15"/>
  <c r="AJ18" i="15"/>
  <c r="AI18" i="15"/>
  <c r="AH18" i="15"/>
  <c r="AG18" i="15"/>
  <c r="AF18" i="15"/>
  <c r="AE18" i="15"/>
  <c r="AK17" i="15"/>
  <c r="AJ17" i="15"/>
  <c r="AI17" i="15"/>
  <c r="AH17" i="15"/>
  <c r="AG17" i="15"/>
  <c r="AF17" i="15"/>
  <c r="AE17" i="15"/>
  <c r="AK16" i="15"/>
  <c r="AJ16" i="15"/>
  <c r="AI16" i="15"/>
  <c r="AH16" i="15"/>
  <c r="AG16" i="15"/>
  <c r="AF16" i="15"/>
  <c r="AE16" i="15"/>
  <c r="AK15" i="15"/>
  <c r="AJ15" i="15"/>
  <c r="AI15" i="15"/>
  <c r="AH15" i="15"/>
  <c r="AG15" i="15"/>
  <c r="AF15" i="15"/>
  <c r="AE15" i="15"/>
  <c r="AE9" i="15"/>
  <c r="AF9" i="15"/>
  <c r="AG9" i="15"/>
  <c r="AH9" i="15"/>
  <c r="AI9" i="15"/>
  <c r="AJ9" i="15"/>
  <c r="AK9" i="15"/>
  <c r="AE10" i="15"/>
  <c r="AF10" i="15"/>
  <c r="AG10" i="15"/>
  <c r="AH10" i="15"/>
  <c r="AI10" i="15"/>
  <c r="AJ10" i="15"/>
  <c r="AK10" i="15"/>
  <c r="AF11" i="15"/>
  <c r="AG11" i="15"/>
  <c r="AH11" i="15"/>
  <c r="AI11" i="15"/>
  <c r="AJ11" i="15"/>
  <c r="AK11" i="15"/>
  <c r="AF8" i="15"/>
  <c r="AG8" i="15"/>
  <c r="AH8" i="15"/>
  <c r="AI8" i="15"/>
  <c r="AJ8" i="15"/>
  <c r="AK8" i="15"/>
  <c r="AE8" i="15"/>
  <c r="AK168" i="24"/>
  <c r="AJ168" i="24"/>
  <c r="AI168" i="24"/>
  <c r="AH168" i="24"/>
  <c r="AG168" i="24"/>
  <c r="AF168" i="24"/>
  <c r="AK167" i="24"/>
  <c r="AJ167" i="24"/>
  <c r="AI167" i="24"/>
  <c r="AH167" i="24"/>
  <c r="AG167" i="24"/>
  <c r="AF167" i="24"/>
  <c r="AE167" i="24"/>
  <c r="AK166" i="24"/>
  <c r="AJ166" i="24"/>
  <c r="AI166" i="24"/>
  <c r="AH166" i="24"/>
  <c r="AG166" i="24"/>
  <c r="AF166" i="24"/>
  <c r="AE166" i="24"/>
  <c r="AK165" i="24"/>
  <c r="AJ165" i="24"/>
  <c r="AI165" i="24"/>
  <c r="AH165" i="24"/>
  <c r="AG165" i="24"/>
  <c r="AF165" i="24"/>
  <c r="AE165" i="24"/>
  <c r="AE151" i="24"/>
  <c r="AK150" i="24"/>
  <c r="AJ150" i="24"/>
  <c r="AI150" i="24"/>
  <c r="AH150" i="24"/>
  <c r="AG150" i="24"/>
  <c r="AF150" i="24"/>
  <c r="AE150" i="24"/>
  <c r="AK149" i="24"/>
  <c r="AJ149" i="24"/>
  <c r="AI149" i="24"/>
  <c r="AH149" i="24"/>
  <c r="AG149" i="24"/>
  <c r="AF149" i="24"/>
  <c r="AE149" i="24"/>
  <c r="AK145" i="24"/>
  <c r="AJ145" i="24"/>
  <c r="AI145" i="24"/>
  <c r="AH145" i="24"/>
  <c r="AG145" i="24"/>
  <c r="AF145" i="24"/>
  <c r="AE145" i="24"/>
  <c r="AK144" i="24"/>
  <c r="AJ144" i="24"/>
  <c r="AI144" i="24"/>
  <c r="AH144" i="24"/>
  <c r="AG144" i="24"/>
  <c r="AF144" i="24"/>
  <c r="AE144" i="24"/>
  <c r="AK143" i="24"/>
  <c r="AJ143" i="24"/>
  <c r="AI143" i="24"/>
  <c r="AH143" i="24"/>
  <c r="AG143" i="24"/>
  <c r="AF143" i="24"/>
  <c r="AE143" i="24"/>
  <c r="AK142" i="24"/>
  <c r="AJ142" i="24"/>
  <c r="AI142" i="24"/>
  <c r="AH142" i="24"/>
  <c r="AG142" i="24"/>
  <c r="AF142" i="24"/>
  <c r="AE142" i="24"/>
  <c r="AK138" i="24"/>
  <c r="AJ138" i="24"/>
  <c r="AI138" i="24"/>
  <c r="AH138" i="24"/>
  <c r="AG138" i="24"/>
  <c r="AF138" i="24"/>
  <c r="AE138" i="24"/>
  <c r="AK137" i="24"/>
  <c r="AJ137" i="24"/>
  <c r="AI137" i="24"/>
  <c r="AH137" i="24"/>
  <c r="AG137" i="24"/>
  <c r="AF137" i="24"/>
  <c r="AE137" i="24"/>
  <c r="AK136" i="24"/>
  <c r="AJ136" i="24"/>
  <c r="AI136" i="24"/>
  <c r="AH136" i="24"/>
  <c r="AG136" i="24"/>
  <c r="AF136" i="24"/>
  <c r="AE136" i="24"/>
  <c r="AK135" i="24"/>
  <c r="AJ135" i="24"/>
  <c r="AI135" i="24"/>
  <c r="AH135" i="24"/>
  <c r="AG135" i="24"/>
  <c r="AF135" i="24"/>
  <c r="AE135" i="24"/>
  <c r="AK131" i="24"/>
  <c r="AJ131" i="24"/>
  <c r="AI131" i="24"/>
  <c r="AH131" i="24"/>
  <c r="AG131" i="24"/>
  <c r="AF131" i="24"/>
  <c r="AE131" i="24"/>
  <c r="AK130" i="24"/>
  <c r="AJ130" i="24"/>
  <c r="AI130" i="24"/>
  <c r="AH130" i="24"/>
  <c r="AG130" i="24"/>
  <c r="AF130" i="24"/>
  <c r="AE130" i="24"/>
  <c r="AK129" i="24"/>
  <c r="AJ129" i="24"/>
  <c r="AI129" i="24"/>
  <c r="AH129" i="24"/>
  <c r="AG129" i="24"/>
  <c r="AF129" i="24"/>
  <c r="AE129" i="24"/>
  <c r="AK128" i="24"/>
  <c r="AJ128" i="24"/>
  <c r="AI128" i="24"/>
  <c r="AH128" i="24"/>
  <c r="AG128" i="24"/>
  <c r="AF128" i="24"/>
  <c r="AE128" i="24"/>
  <c r="AK124" i="24"/>
  <c r="AJ124" i="24"/>
  <c r="AI124" i="24"/>
  <c r="AH124" i="24"/>
  <c r="AG124" i="24"/>
  <c r="AF124" i="24"/>
  <c r="AE124" i="24"/>
  <c r="AK123" i="24"/>
  <c r="AJ123" i="24"/>
  <c r="AI123" i="24"/>
  <c r="AH123" i="24"/>
  <c r="AG123" i="24"/>
  <c r="AF123" i="24"/>
  <c r="AE123" i="24"/>
  <c r="AK122" i="24"/>
  <c r="AJ122" i="24"/>
  <c r="AI122" i="24"/>
  <c r="AH122" i="24"/>
  <c r="AG122" i="24"/>
  <c r="AF122" i="24"/>
  <c r="AE122" i="24"/>
  <c r="AK121" i="24"/>
  <c r="AJ121" i="24"/>
  <c r="AI121" i="24"/>
  <c r="AH121" i="24"/>
  <c r="AG121" i="24"/>
  <c r="AF121" i="24"/>
  <c r="AE121" i="24"/>
  <c r="AK117" i="24"/>
  <c r="AJ117" i="24"/>
  <c r="AI117" i="24"/>
  <c r="AH117" i="24"/>
  <c r="AG117" i="24"/>
  <c r="AF117" i="24"/>
  <c r="AE117" i="24"/>
  <c r="AK116" i="24"/>
  <c r="AJ116" i="24"/>
  <c r="AI116" i="24"/>
  <c r="AH116" i="24"/>
  <c r="AG116" i="24"/>
  <c r="AF116" i="24"/>
  <c r="AE116" i="24"/>
  <c r="AK115" i="24"/>
  <c r="AJ115" i="24"/>
  <c r="AI115" i="24"/>
  <c r="AH115" i="24"/>
  <c r="AG115" i="24"/>
  <c r="AF115" i="24"/>
  <c r="AE115" i="24"/>
  <c r="AK114" i="24"/>
  <c r="AJ114" i="24"/>
  <c r="AI114" i="24"/>
  <c r="AH114" i="24"/>
  <c r="AG114" i="24"/>
  <c r="AF114" i="24"/>
  <c r="AE114" i="24"/>
  <c r="AK110" i="24"/>
  <c r="AJ110" i="24"/>
  <c r="AI110" i="24"/>
  <c r="AH110" i="24"/>
  <c r="AG110" i="24"/>
  <c r="AF110" i="24"/>
  <c r="AE110" i="24"/>
  <c r="AK109" i="24"/>
  <c r="AJ109" i="24"/>
  <c r="AI109" i="24"/>
  <c r="AH109" i="24"/>
  <c r="AG109" i="24"/>
  <c r="AF109" i="24"/>
  <c r="AE109" i="24"/>
  <c r="AK108" i="24"/>
  <c r="AJ108" i="24"/>
  <c r="AI108" i="24"/>
  <c r="AH108" i="24"/>
  <c r="AG108" i="24"/>
  <c r="AF108" i="24"/>
  <c r="AE108" i="24"/>
  <c r="AK107" i="24"/>
  <c r="AJ107" i="24"/>
  <c r="AI107" i="24"/>
  <c r="AH107" i="24"/>
  <c r="AG107" i="24"/>
  <c r="AF107" i="24"/>
  <c r="AE107" i="24"/>
  <c r="AK103" i="24"/>
  <c r="AJ103" i="24"/>
  <c r="AI103" i="24"/>
  <c r="AH103" i="24"/>
  <c r="AG103" i="24"/>
  <c r="AF103" i="24"/>
  <c r="AE103" i="24"/>
  <c r="AK102" i="24"/>
  <c r="AJ102" i="24"/>
  <c r="AI102" i="24"/>
  <c r="AH102" i="24"/>
  <c r="AG102" i="24"/>
  <c r="AF102" i="24"/>
  <c r="AE102" i="24"/>
  <c r="AK101" i="24"/>
  <c r="AJ101" i="24"/>
  <c r="AI101" i="24"/>
  <c r="AH101" i="24"/>
  <c r="AG101" i="24"/>
  <c r="AF101" i="24"/>
  <c r="AE101" i="24"/>
  <c r="AK100" i="24"/>
  <c r="AJ100" i="24"/>
  <c r="AI100" i="24"/>
  <c r="AH100" i="24"/>
  <c r="AG100" i="24"/>
  <c r="AF100" i="24"/>
  <c r="AE100" i="24"/>
  <c r="AK95" i="24"/>
  <c r="AJ95" i="24"/>
  <c r="AI95" i="24"/>
  <c r="AH95" i="24"/>
  <c r="AG95" i="24"/>
  <c r="AF95" i="24"/>
  <c r="AE95" i="24"/>
  <c r="AK94" i="24"/>
  <c r="AJ94" i="24"/>
  <c r="AI94" i="24"/>
  <c r="AH94" i="24"/>
  <c r="AG94" i="24"/>
  <c r="AF94" i="24"/>
  <c r="AE94" i="24"/>
  <c r="AK93" i="24"/>
  <c r="AJ93" i="24"/>
  <c r="AI93" i="24"/>
  <c r="AH93" i="24"/>
  <c r="AG93" i="24"/>
  <c r="AF93" i="24"/>
  <c r="AE93" i="24"/>
  <c r="AK92" i="24"/>
  <c r="AJ92" i="24"/>
  <c r="AI92" i="24"/>
  <c r="AH92" i="24"/>
  <c r="AG92" i="24"/>
  <c r="AF92" i="24"/>
  <c r="AE92" i="24"/>
  <c r="AK88" i="24"/>
  <c r="AJ88" i="24"/>
  <c r="AI88" i="24"/>
  <c r="AH88" i="24"/>
  <c r="AG88" i="24"/>
  <c r="AF88" i="24"/>
  <c r="AE88" i="24"/>
  <c r="AK87" i="24"/>
  <c r="AJ87" i="24"/>
  <c r="AI87" i="24"/>
  <c r="AH87" i="24"/>
  <c r="AG87" i="24"/>
  <c r="AF87" i="24"/>
  <c r="AE87" i="24"/>
  <c r="AK86" i="24"/>
  <c r="AJ86" i="24"/>
  <c r="AI86" i="24"/>
  <c r="AH86" i="24"/>
  <c r="AG86" i="24"/>
  <c r="AF86" i="24"/>
  <c r="AE86" i="24"/>
  <c r="AK85" i="24"/>
  <c r="AJ85" i="24"/>
  <c r="AI85" i="24"/>
  <c r="AH85" i="24"/>
  <c r="AG85" i="24"/>
  <c r="AF85" i="24"/>
  <c r="AE85" i="24"/>
  <c r="AK81" i="24"/>
  <c r="AJ81" i="24"/>
  <c r="AI81" i="24"/>
  <c r="AH81" i="24"/>
  <c r="AG81" i="24"/>
  <c r="AF81" i="24"/>
  <c r="AE81" i="24"/>
  <c r="AK80" i="24"/>
  <c r="AJ80" i="24"/>
  <c r="AI80" i="24"/>
  <c r="AH80" i="24"/>
  <c r="AG80" i="24"/>
  <c r="AF80" i="24"/>
  <c r="AE80" i="24"/>
  <c r="AK79" i="24"/>
  <c r="AJ79" i="24"/>
  <c r="AI79" i="24"/>
  <c r="AH79" i="24"/>
  <c r="AG79" i="24"/>
  <c r="AF79" i="24"/>
  <c r="AE79" i="24"/>
  <c r="AK78" i="24"/>
  <c r="AJ78" i="24"/>
  <c r="AI78" i="24"/>
  <c r="AH78" i="24"/>
  <c r="AG78" i="24"/>
  <c r="AF78" i="24"/>
  <c r="AE78" i="24"/>
  <c r="AK74" i="24"/>
  <c r="AJ74" i="24"/>
  <c r="AI74" i="24"/>
  <c r="AH74" i="24"/>
  <c r="AG74" i="24"/>
  <c r="AF74" i="24"/>
  <c r="AE74" i="24"/>
  <c r="AK73" i="24"/>
  <c r="AJ73" i="24"/>
  <c r="AI73" i="24"/>
  <c r="AH73" i="24"/>
  <c r="AG73" i="24"/>
  <c r="AF73" i="24"/>
  <c r="AE73" i="24"/>
  <c r="AK72" i="24"/>
  <c r="AJ72" i="24"/>
  <c r="AI72" i="24"/>
  <c r="AH72" i="24"/>
  <c r="AG72" i="24"/>
  <c r="AF72" i="24"/>
  <c r="AE72" i="24"/>
  <c r="AK71" i="24"/>
  <c r="AJ71" i="24"/>
  <c r="AI71" i="24"/>
  <c r="AH71" i="24"/>
  <c r="AG71" i="24"/>
  <c r="AF71" i="24"/>
  <c r="AE71" i="24"/>
  <c r="AK67" i="24"/>
  <c r="AJ67" i="24"/>
  <c r="AI67" i="24"/>
  <c r="AH67" i="24"/>
  <c r="AG67" i="24"/>
  <c r="AF67" i="24"/>
  <c r="AE67" i="24"/>
  <c r="AK66" i="24"/>
  <c r="AJ66" i="24"/>
  <c r="AI66" i="24"/>
  <c r="AH66" i="24"/>
  <c r="AG66" i="24"/>
  <c r="AF66" i="24"/>
  <c r="AE66" i="24"/>
  <c r="AK65" i="24"/>
  <c r="AJ65" i="24"/>
  <c r="AI65" i="24"/>
  <c r="AH65" i="24"/>
  <c r="AG65" i="24"/>
  <c r="AF65" i="24"/>
  <c r="AE65" i="24"/>
  <c r="AK64" i="24"/>
  <c r="AJ64" i="24"/>
  <c r="AI64" i="24"/>
  <c r="AH64" i="24"/>
  <c r="AG64" i="24"/>
  <c r="AF64" i="24"/>
  <c r="AE64" i="24"/>
  <c r="AK60" i="24"/>
  <c r="AJ60" i="24"/>
  <c r="AI60" i="24"/>
  <c r="AH60" i="24"/>
  <c r="AG60" i="24"/>
  <c r="AF60" i="24"/>
  <c r="AE60" i="24"/>
  <c r="AK59" i="24"/>
  <c r="AJ59" i="24"/>
  <c r="AI59" i="24"/>
  <c r="AH59" i="24"/>
  <c r="AG59" i="24"/>
  <c r="AF59" i="24"/>
  <c r="AE59" i="24"/>
  <c r="AK58" i="24"/>
  <c r="AJ58" i="24"/>
  <c r="AI58" i="24"/>
  <c r="AH58" i="24"/>
  <c r="AG58" i="24"/>
  <c r="AF58" i="24"/>
  <c r="AE58" i="24"/>
  <c r="AK57" i="24"/>
  <c r="AJ57" i="24"/>
  <c r="AI57" i="24"/>
  <c r="AH57" i="24"/>
  <c r="AG57" i="24"/>
  <c r="AF57" i="24"/>
  <c r="AK53" i="24"/>
  <c r="AJ53" i="24"/>
  <c r="AI53" i="24"/>
  <c r="AH53" i="24"/>
  <c r="AG53" i="24"/>
  <c r="AF53" i="24"/>
  <c r="AE53" i="24"/>
  <c r="AK52" i="24"/>
  <c r="AJ52" i="24"/>
  <c r="AI52" i="24"/>
  <c r="AH52" i="24"/>
  <c r="AG52" i="24"/>
  <c r="AF52" i="24"/>
  <c r="AE52" i="24"/>
  <c r="AK51" i="24"/>
  <c r="AJ51" i="24"/>
  <c r="AI51" i="24"/>
  <c r="AH51" i="24"/>
  <c r="AG51" i="24"/>
  <c r="AF51" i="24"/>
  <c r="AE51" i="24"/>
  <c r="AK50" i="24"/>
  <c r="AJ50" i="24"/>
  <c r="AI50" i="24"/>
  <c r="AH50" i="24"/>
  <c r="AG50" i="24"/>
  <c r="AF50" i="24"/>
  <c r="AE50" i="24"/>
  <c r="AK46" i="24"/>
  <c r="AJ46" i="24"/>
  <c r="AI46" i="24"/>
  <c r="AH46" i="24"/>
  <c r="AG46" i="24"/>
  <c r="AF46" i="24"/>
  <c r="AE46" i="24"/>
  <c r="AK45" i="24"/>
  <c r="AJ45" i="24"/>
  <c r="AI45" i="24"/>
  <c r="AH45" i="24"/>
  <c r="AG45" i="24"/>
  <c r="AF45" i="24"/>
  <c r="AE45" i="24"/>
  <c r="AK44" i="24"/>
  <c r="AJ44" i="24"/>
  <c r="AI44" i="24"/>
  <c r="AH44" i="24"/>
  <c r="AG44" i="24"/>
  <c r="AF44" i="24"/>
  <c r="AE44" i="24"/>
  <c r="AK43" i="24"/>
  <c r="AJ43" i="24"/>
  <c r="AI43" i="24"/>
  <c r="AH43" i="24"/>
  <c r="AG43" i="24"/>
  <c r="AF43" i="24"/>
  <c r="AE43" i="24"/>
  <c r="AK39" i="24"/>
  <c r="AJ39" i="24"/>
  <c r="AI39" i="24"/>
  <c r="AH39" i="24"/>
  <c r="AG39" i="24"/>
  <c r="AF39" i="24"/>
  <c r="AE39" i="24"/>
  <c r="AK38" i="24"/>
  <c r="AJ38" i="24"/>
  <c r="AI38" i="24"/>
  <c r="AH38" i="24"/>
  <c r="AG38" i="24"/>
  <c r="AF38" i="24"/>
  <c r="AE38" i="24"/>
  <c r="AK37" i="24"/>
  <c r="AJ37" i="24"/>
  <c r="AI37" i="24"/>
  <c r="AH37" i="24"/>
  <c r="AG37" i="24"/>
  <c r="AF37" i="24"/>
  <c r="AE37" i="24"/>
  <c r="AK36" i="24"/>
  <c r="AJ36" i="24"/>
  <c r="AI36" i="24"/>
  <c r="AH36" i="24"/>
  <c r="AG36" i="24"/>
  <c r="AF36" i="24"/>
  <c r="AE36" i="24"/>
  <c r="AK32" i="24"/>
  <c r="AJ32" i="24"/>
  <c r="AI32" i="24"/>
  <c r="AH32" i="24"/>
  <c r="AG32" i="24"/>
  <c r="AF32" i="24"/>
  <c r="AE32" i="24"/>
  <c r="AK31" i="24"/>
  <c r="AJ31" i="24"/>
  <c r="AI31" i="24"/>
  <c r="AH31" i="24"/>
  <c r="AG31" i="24"/>
  <c r="AF31" i="24"/>
  <c r="AE31" i="24"/>
  <c r="AK30" i="24"/>
  <c r="AJ30" i="24"/>
  <c r="AI30" i="24"/>
  <c r="AH30" i="24"/>
  <c r="AG30" i="24"/>
  <c r="AF30" i="24"/>
  <c r="AE30" i="24"/>
  <c r="AK29" i="24"/>
  <c r="AJ29" i="24"/>
  <c r="AI29" i="24"/>
  <c r="AH29" i="24"/>
  <c r="AG29" i="24"/>
  <c r="AF29" i="24"/>
  <c r="AE29" i="24"/>
  <c r="AK25" i="24"/>
  <c r="AJ25" i="24"/>
  <c r="AI25" i="24"/>
  <c r="AH25" i="24"/>
  <c r="AG25" i="24"/>
  <c r="AF25" i="24"/>
  <c r="AE25" i="24"/>
  <c r="AK24" i="24"/>
  <c r="AJ24" i="24"/>
  <c r="AI24" i="24"/>
  <c r="AH24" i="24"/>
  <c r="AG24" i="24"/>
  <c r="AF24" i="24"/>
  <c r="AE24" i="24"/>
  <c r="AK23" i="24"/>
  <c r="AJ23" i="24"/>
  <c r="AI23" i="24"/>
  <c r="AH23" i="24"/>
  <c r="AG23" i="24"/>
  <c r="AF23" i="24"/>
  <c r="AE23" i="24"/>
  <c r="AK22" i="24"/>
  <c r="AJ22" i="24"/>
  <c r="AI22" i="24"/>
  <c r="AH22" i="24"/>
  <c r="AG22" i="24"/>
  <c r="AF22" i="24"/>
  <c r="AE22" i="24"/>
  <c r="AK18" i="24"/>
  <c r="AJ18" i="24"/>
  <c r="AI18" i="24"/>
  <c r="AH18" i="24"/>
  <c r="AG18" i="24"/>
  <c r="AF18" i="24"/>
  <c r="AE18" i="24"/>
  <c r="AK17" i="24"/>
  <c r="AJ17" i="24"/>
  <c r="AI17" i="24"/>
  <c r="AH17" i="24"/>
  <c r="AF17" i="24"/>
  <c r="AE17" i="24"/>
  <c r="AK16" i="24"/>
  <c r="AJ16" i="24"/>
  <c r="AI16" i="24"/>
  <c r="AH16" i="24"/>
  <c r="AF16" i="24"/>
  <c r="AE16" i="24"/>
  <c r="AK15" i="24"/>
  <c r="AJ15" i="24"/>
  <c r="AI15" i="24"/>
  <c r="AH15" i="24"/>
  <c r="AF15" i="24"/>
  <c r="AE15" i="24"/>
  <c r="AF8" i="24"/>
  <c r="AG8" i="24"/>
  <c r="AH8" i="24"/>
  <c r="AI8" i="24"/>
  <c r="AJ8" i="24"/>
  <c r="AK8" i="24"/>
  <c r="AF9" i="24"/>
  <c r="AG9" i="24"/>
  <c r="AH9" i="24"/>
  <c r="AI9" i="24"/>
  <c r="AJ9" i="24"/>
  <c r="AK9" i="24"/>
  <c r="AF10" i="24"/>
  <c r="AG10" i="24"/>
  <c r="AH10" i="24"/>
  <c r="AI10" i="24"/>
  <c r="AJ10" i="24"/>
  <c r="AK10" i="24"/>
  <c r="AF11" i="24"/>
  <c r="AG11" i="24"/>
  <c r="AH11" i="24"/>
  <c r="AI11" i="24"/>
  <c r="AJ11" i="24"/>
  <c r="AK11" i="24"/>
  <c r="AE9" i="24"/>
  <c r="AE10" i="24"/>
  <c r="AE11" i="24"/>
  <c r="Z299" i="19" l="1"/>
  <c r="AP299" i="19" s="1"/>
  <c r="Y299" i="19"/>
  <c r="AO299" i="19" s="1"/>
  <c r="X299" i="19"/>
  <c r="AN299" i="19" s="1"/>
  <c r="W299" i="19"/>
  <c r="AM299" i="19" s="1"/>
  <c r="V299" i="19"/>
  <c r="AL299" i="19" s="1"/>
  <c r="U299" i="19"/>
  <c r="AK299" i="19" s="1"/>
  <c r="T299" i="19"/>
  <c r="AJ299" i="19" s="1"/>
  <c r="S299" i="19"/>
  <c r="AI299" i="19" s="1"/>
</calcChain>
</file>

<file path=xl/sharedStrings.xml><?xml version="1.0" encoding="utf-8"?>
<sst xmlns="http://schemas.openxmlformats.org/spreadsheetml/2006/main" count="7019" uniqueCount="1111">
  <si>
    <t>Kalkylblad</t>
  </si>
  <si>
    <t>Tabell (T) / Diagram (D)</t>
  </si>
  <si>
    <t>Table (T) / Figure (F)</t>
  </si>
  <si>
    <t>2008</t>
  </si>
  <si>
    <t>2009</t>
  </si>
  <si>
    <t>2010</t>
  </si>
  <si>
    <t>2011</t>
  </si>
  <si>
    <t>2012</t>
  </si>
  <si>
    <t>2013</t>
  </si>
  <si>
    <t>2014</t>
  </si>
  <si>
    <t>01</t>
  </si>
  <si>
    <t>A01-F43</t>
  </si>
  <si>
    <t>G45-T98</t>
  </si>
  <si>
    <t>OFMHIO</t>
  </si>
  <si>
    <t>PK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</si>
  <si>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</si>
  <si>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</si>
  <si>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</si>
  <si>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</si>
  <si>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</si>
  <si>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</si>
  <si>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</si>
  <si>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</si>
  <si>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</si>
  <si>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</si>
  <si>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</si>
  <si>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</si>
  <si>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</si>
  <si>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</si>
  <si>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</si>
  <si>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</si>
  <si>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</si>
  <si>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</si>
  <si>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</si>
  <si>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</si>
  <si>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Stockholm</t>
  </si>
  <si>
    <t>Kod</t>
  </si>
  <si>
    <t>Län</t>
  </si>
  <si>
    <t>Bransch (SNI 2007)</t>
  </si>
  <si>
    <t>Code</t>
  </si>
  <si>
    <t>County</t>
  </si>
  <si>
    <t>Economic activity (SNI 2007)</t>
  </si>
  <si>
    <t>Uppsala</t>
  </si>
  <si>
    <t>Södermanland</t>
  </si>
  <si>
    <t>Östergötland</t>
  </si>
  <si>
    <t>Marknadsproduktion, varor (SNI A01-F43)</t>
  </si>
  <si>
    <t>Market production of goods (SNI A01-F43)</t>
  </si>
  <si>
    <t>Marknadsproduktion, tjänster (SNI G45-T98)</t>
  </si>
  <si>
    <t>Market production of services (SNI G45-T98)</t>
  </si>
  <si>
    <t>Offentl. myndigh. samt hushållens icke-vinstdrivande org.</t>
  </si>
  <si>
    <t>Non-market production</t>
  </si>
  <si>
    <t>Privat konsumtion</t>
  </si>
  <si>
    <t>Private consumption</t>
  </si>
  <si>
    <r>
      <t xml:space="preserve">* </t>
    </r>
    <r>
      <rPr>
        <sz val="8"/>
        <rFont val="Arial"/>
        <family val="2"/>
      </rPr>
      <t xml:space="preserve">Offentliga myndigheter samt hushållens icke-vinstdrivande organisationer redovisas som en egen post och ingår ej i Marknadsproduktion, tjänster (SNI G45-T98).  </t>
    </r>
  </si>
  <si>
    <t xml:space="preserve">Non-market production is not accounted for in Market production of services (SNI G45-T98). </t>
  </si>
  <si>
    <t>1) Ej branschfördelade poster omfattar produktskatter netto.</t>
  </si>
  <si>
    <t>Ej branschfördelade poster 1)</t>
  </si>
  <si>
    <t>Not allocated by activity 1)</t>
  </si>
  <si>
    <t>Ej allokerat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</si>
  <si>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</si>
  <si>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</si>
  <si>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</si>
  <si>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</si>
  <si>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</si>
  <si>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</si>
  <si>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</si>
  <si>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</si>
  <si>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</si>
  <si>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</si>
  <si>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</si>
  <si>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</si>
  <si>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</si>
  <si>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</si>
  <si>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</si>
  <si>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</si>
  <si>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</si>
  <si>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>99</t>
  </si>
  <si>
    <t>Extra-region</t>
  </si>
  <si>
    <t xml:space="preserve">Riket </t>
  </si>
  <si>
    <t>NACE code</t>
  </si>
  <si>
    <t>SNI kod</t>
  </si>
  <si>
    <t>Total</t>
  </si>
  <si>
    <t>0114</t>
  </si>
  <si>
    <t>0115</t>
  </si>
  <si>
    <t>0117</t>
  </si>
  <si>
    <t>0120</t>
  </si>
  <si>
    <t>0123</t>
  </si>
  <si>
    <t>0125</t>
  </si>
  <si>
    <t>0126</t>
  </si>
  <si>
    <t>0127</t>
  </si>
  <si>
    <t>0128</t>
  </si>
  <si>
    <t>0136</t>
  </si>
  <si>
    <t>0138</t>
  </si>
  <si>
    <t>0139</t>
  </si>
  <si>
    <t>0140</t>
  </si>
  <si>
    <t>0160</t>
  </si>
  <si>
    <t>0162</t>
  </si>
  <si>
    <t>0163</t>
  </si>
  <si>
    <t>0180</t>
  </si>
  <si>
    <t>0181</t>
  </si>
  <si>
    <t>0182</t>
  </si>
  <si>
    <t>0183</t>
  </si>
  <si>
    <t>0184</t>
  </si>
  <si>
    <t>0186</t>
  </si>
  <si>
    <t>0187</t>
  </si>
  <si>
    <t>0188</t>
  </si>
  <si>
    <t>0191</t>
  </si>
  <si>
    <t>0192</t>
  </si>
  <si>
    <t>0305</t>
  </si>
  <si>
    <t>0319</t>
  </si>
  <si>
    <t>0330</t>
  </si>
  <si>
    <t>0331</t>
  </si>
  <si>
    <t>0360</t>
  </si>
  <si>
    <t>0380</t>
  </si>
  <si>
    <t>0381</t>
  </si>
  <si>
    <t>0382</t>
  </si>
  <si>
    <t>0428</t>
  </si>
  <si>
    <t>0461</t>
  </si>
  <si>
    <t>0480</t>
  </si>
  <si>
    <t>0481</t>
  </si>
  <si>
    <t>0482</t>
  </si>
  <si>
    <t>0483</t>
  </si>
  <si>
    <t>0484</t>
  </si>
  <si>
    <t>0486</t>
  </si>
  <si>
    <t>0488</t>
  </si>
  <si>
    <t>0509</t>
  </si>
  <si>
    <t>0512</t>
  </si>
  <si>
    <t>0513</t>
  </si>
  <si>
    <t>0560</t>
  </si>
  <si>
    <t>0561</t>
  </si>
  <si>
    <t>0562</t>
  </si>
  <si>
    <t>0563</t>
  </si>
  <si>
    <t>0580</t>
  </si>
  <si>
    <t>0581</t>
  </si>
  <si>
    <t>0582</t>
  </si>
  <si>
    <t>0583</t>
  </si>
  <si>
    <t>0584</t>
  </si>
  <si>
    <t>0586</t>
  </si>
  <si>
    <t>0604</t>
  </si>
  <si>
    <t>0617</t>
  </si>
  <si>
    <t>0642</t>
  </si>
  <si>
    <t>0643</t>
  </si>
  <si>
    <t>0662</t>
  </si>
  <si>
    <t>0665</t>
  </si>
  <si>
    <t>0680</t>
  </si>
  <si>
    <t>0682</t>
  </si>
  <si>
    <t>0683</t>
  </si>
  <si>
    <t>0684</t>
  </si>
  <si>
    <t>0685</t>
  </si>
  <si>
    <t>0686</t>
  </si>
  <si>
    <t>0687</t>
  </si>
  <si>
    <t>0760</t>
  </si>
  <si>
    <t>0761</t>
  </si>
  <si>
    <t>0763</t>
  </si>
  <si>
    <t>0764</t>
  </si>
  <si>
    <t>0765</t>
  </si>
  <si>
    <t>0767</t>
  </si>
  <si>
    <t>0780</t>
  </si>
  <si>
    <t>0781</t>
  </si>
  <si>
    <t>0821</t>
  </si>
  <si>
    <t>0834</t>
  </si>
  <si>
    <t>0840</t>
  </si>
  <si>
    <t>0860</t>
  </si>
  <si>
    <t>0861</t>
  </si>
  <si>
    <t>0862</t>
  </si>
  <si>
    <t>0880</t>
  </si>
  <si>
    <t>0881</t>
  </si>
  <si>
    <t>0882</t>
  </si>
  <si>
    <t>0883</t>
  </si>
  <si>
    <t>0884</t>
  </si>
  <si>
    <t>0885</t>
  </si>
  <si>
    <t>0980</t>
  </si>
  <si>
    <t>1060</t>
  </si>
  <si>
    <t>1080</t>
  </si>
  <si>
    <t>1081</t>
  </si>
  <si>
    <t>1082</t>
  </si>
  <si>
    <t>1083</t>
  </si>
  <si>
    <t>1214</t>
  </si>
  <si>
    <t>1230</t>
  </si>
  <si>
    <t>1231</t>
  </si>
  <si>
    <t>1233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</si>
  <si>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</si>
  <si>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</si>
  <si>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</si>
  <si>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</si>
  <si>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</si>
  <si>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</si>
  <si>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</si>
  <si>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</si>
  <si>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</si>
  <si>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</si>
  <si>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</si>
  <si>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1272</t>
  </si>
  <si>
    <t>1273</t>
  </si>
  <si>
    <t>1275</t>
  </si>
  <si>
    <t>1276</t>
  </si>
  <si>
    <t>1277</t>
  </si>
  <si>
    <t>1278</t>
  </si>
  <si>
    <t>1280</t>
  </si>
  <si>
    <t>1281</t>
  </si>
  <si>
    <t>1282</t>
  </si>
  <si>
    <t>1283</t>
  </si>
  <si>
    <t>1284</t>
  </si>
  <si>
    <t>1285</t>
  </si>
  <si>
    <t>1286</t>
  </si>
  <si>
    <t>1287</t>
  </si>
  <si>
    <t>1290</t>
  </si>
  <si>
    <t>1291</t>
  </si>
  <si>
    <t>1292</t>
  </si>
  <si>
    <t>1293</t>
  </si>
  <si>
    <t>1315</t>
  </si>
  <si>
    <t>1380</t>
  </si>
  <si>
    <t>1381</t>
  </si>
  <si>
    <t>1382</t>
  </si>
  <si>
    <t>1383</t>
  </si>
  <si>
    <t>1384</t>
  </si>
  <si>
    <t>1401</t>
  </si>
  <si>
    <t>1402</t>
  </si>
  <si>
    <t>1407</t>
  </si>
  <si>
    <t>1415</t>
  </si>
  <si>
    <t>1419</t>
  </si>
  <si>
    <t>1421</t>
  </si>
  <si>
    <t>1427</t>
  </si>
  <si>
    <t>1430</t>
  </si>
  <si>
    <t>1435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</si>
  <si>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</si>
  <si>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</si>
  <si>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</si>
  <si>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</si>
  <si>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</si>
  <si>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</si>
  <si>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</si>
  <si>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</si>
  <si>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</si>
  <si>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</si>
  <si>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1452</t>
  </si>
  <si>
    <t>1460</t>
  </si>
  <si>
    <t>1461</t>
  </si>
  <si>
    <t>1462</t>
  </si>
  <si>
    <t>1463</t>
  </si>
  <si>
    <t>1465</t>
  </si>
  <si>
    <t>1466</t>
  </si>
  <si>
    <t>1470</t>
  </si>
  <si>
    <t>1471</t>
  </si>
  <si>
    <t>1472</t>
  </si>
  <si>
    <t>1473</t>
  </si>
  <si>
    <t>1480</t>
  </si>
  <si>
    <t>1481</t>
  </si>
  <si>
    <t>1482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</si>
  <si>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</si>
  <si>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</si>
  <si>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</si>
  <si>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</si>
  <si>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</si>
  <si>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</si>
  <si>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</si>
  <si>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</si>
  <si>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</si>
  <si>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</si>
  <si>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</si>
  <si>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</si>
  <si>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</si>
  <si>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</si>
  <si>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</si>
  <si>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</si>
  <si>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1715</t>
  </si>
  <si>
    <t>1730</t>
  </si>
  <si>
    <t>1737</t>
  </si>
  <si>
    <t>1760</t>
  </si>
  <si>
    <t>1761</t>
  </si>
  <si>
    <t>1762</t>
  </si>
  <si>
    <t>1763</t>
  </si>
  <si>
    <t>1764</t>
  </si>
  <si>
    <t>1765</t>
  </si>
  <si>
    <t>1766</t>
  </si>
  <si>
    <t>1780</t>
  </si>
  <si>
    <t>1781</t>
  </si>
  <si>
    <t>1782</t>
  </si>
  <si>
    <t>1783</t>
  </si>
  <si>
    <t>1784</t>
  </si>
  <si>
    <t>1785</t>
  </si>
  <si>
    <t>1814</t>
  </si>
  <si>
    <t>1860</t>
  </si>
  <si>
    <t>1861</t>
  </si>
  <si>
    <t>1862</t>
  </si>
  <si>
    <t>1863</t>
  </si>
  <si>
    <t>1864</t>
  </si>
  <si>
    <t>1880</t>
  </si>
  <si>
    <t>1881</t>
  </si>
  <si>
    <t>1882</t>
  </si>
  <si>
    <t>1883</t>
  </si>
  <si>
    <t>1884</t>
  </si>
  <si>
    <t>1885</t>
  </si>
  <si>
    <t>1904</t>
  </si>
  <si>
    <t>1907</t>
  </si>
  <si>
    <t>1960</t>
  </si>
  <si>
    <t>1961</t>
  </si>
  <si>
    <t>1962</t>
  </si>
  <si>
    <t>1980</t>
  </si>
  <si>
    <t>1981</t>
  </si>
  <si>
    <t>1982</t>
  </si>
  <si>
    <t>1983</t>
  </si>
  <si>
    <t>1984</t>
  </si>
  <si>
    <t>2021</t>
  </si>
  <si>
    <t>2023</t>
  </si>
  <si>
    <t>2026</t>
  </si>
  <si>
    <t>2029</t>
  </si>
  <si>
    <t>2031</t>
  </si>
  <si>
    <t>2034</t>
  </si>
  <si>
    <t>2039</t>
  </si>
  <si>
    <t>2061</t>
  </si>
  <si>
    <t>2062</t>
  </si>
  <si>
    <t>2080</t>
  </si>
  <si>
    <t>2081</t>
  </si>
  <si>
    <t>2082</t>
  </si>
  <si>
    <t>2083</t>
  </si>
  <si>
    <t>2084</t>
  </si>
  <si>
    <t>2085</t>
  </si>
  <si>
    <t>2101</t>
  </si>
  <si>
    <t>2104</t>
  </si>
  <si>
    <t>2121</t>
  </si>
  <si>
    <t>2132</t>
  </si>
  <si>
    <t>2161</t>
  </si>
  <si>
    <t>2180</t>
  </si>
  <si>
    <t>2181</t>
  </si>
  <si>
    <t>2182</t>
  </si>
  <si>
    <t>2183</t>
  </si>
  <si>
    <t>2184</t>
  </si>
  <si>
    <t>2260</t>
  </si>
  <si>
    <t>2262</t>
  </si>
  <si>
    <t>2280</t>
  </si>
  <si>
    <t>2281</t>
  </si>
  <si>
    <t>2282</t>
  </si>
  <si>
    <t>2283</t>
  </si>
  <si>
    <t>2284</t>
  </si>
  <si>
    <t>2303</t>
  </si>
  <si>
    <t>2305</t>
  </si>
  <si>
    <t>2309</t>
  </si>
  <si>
    <t>2313</t>
  </si>
  <si>
    <t>2321</t>
  </si>
  <si>
    <t>2326</t>
  </si>
  <si>
    <t>2361</t>
  </si>
  <si>
    <t>2380</t>
  </si>
  <si>
    <t>2401</t>
  </si>
  <si>
    <t>2403</t>
  </si>
  <si>
    <t>2404</t>
  </si>
  <si>
    <t>2409</t>
  </si>
  <si>
    <t>2417</t>
  </si>
  <si>
    <t>2418</t>
  </si>
  <si>
    <t>2421</t>
  </si>
  <si>
    <t>2422</t>
  </si>
  <si>
    <t>2425</t>
  </si>
  <si>
    <t>2460</t>
  </si>
  <si>
    <t>2462</t>
  </si>
  <si>
    <t>2463</t>
  </si>
  <si>
    <t>2480</t>
  </si>
  <si>
    <t>2481</t>
  </si>
  <si>
    <t>2482</t>
  </si>
  <si>
    <t>2505</t>
  </si>
  <si>
    <t>2506</t>
  </si>
  <si>
    <t>2510</t>
  </si>
  <si>
    <t>2513</t>
  </si>
  <si>
    <t>2514</t>
  </si>
  <si>
    <t>2518</t>
  </si>
  <si>
    <t>2521</t>
  </si>
  <si>
    <t>2523</t>
  </si>
  <si>
    <t>2560</t>
  </si>
  <si>
    <t>2580</t>
  </si>
  <si>
    <t>2581</t>
  </si>
  <si>
    <t>2582</t>
  </si>
  <si>
    <t>2583</t>
  </si>
  <si>
    <t>2584</t>
  </si>
  <si>
    <t>Totalsumma</t>
  </si>
  <si>
    <t>Kommunkod</t>
  </si>
  <si>
    <t xml:space="preserve"> Upplands Väsby</t>
  </si>
  <si>
    <t xml:space="preserve"> Vallentuna</t>
  </si>
  <si>
    <t xml:space="preserve"> Österåker</t>
  </si>
  <si>
    <t xml:space="preserve"> Värmdö</t>
  </si>
  <si>
    <t xml:space="preserve"> Järfälla</t>
  </si>
  <si>
    <t xml:space="preserve"> Ekerö</t>
  </si>
  <si>
    <t xml:space="preserve"> Huddinge</t>
  </si>
  <si>
    <t xml:space="preserve"> Botkyrka</t>
  </si>
  <si>
    <t xml:space="preserve"> Salem</t>
  </si>
  <si>
    <t xml:space="preserve"> Haninge</t>
  </si>
  <si>
    <t xml:space="preserve"> Tyresö</t>
  </si>
  <si>
    <t xml:space="preserve"> Upplands-Bro</t>
  </si>
  <si>
    <t xml:space="preserve"> Nykvarn</t>
  </si>
  <si>
    <t xml:space="preserve"> Täby</t>
  </si>
  <si>
    <t xml:space="preserve"> Danderyd</t>
  </si>
  <si>
    <t xml:space="preserve"> Sollentuna</t>
  </si>
  <si>
    <t xml:space="preserve"> Stockholm</t>
  </si>
  <si>
    <t xml:space="preserve"> Södertälje</t>
  </si>
  <si>
    <t xml:space="preserve"> Nacka</t>
  </si>
  <si>
    <t xml:space="preserve"> Sundbyberg</t>
  </si>
  <si>
    <t xml:space="preserve"> Solna</t>
  </si>
  <si>
    <t xml:space="preserve"> Lidingö</t>
  </si>
  <si>
    <t xml:space="preserve"> Vaxholm</t>
  </si>
  <si>
    <t xml:space="preserve"> Norrtälje</t>
  </si>
  <si>
    <t xml:space="preserve"> Sigtuna</t>
  </si>
  <si>
    <t xml:space="preserve"> Nynäshamn</t>
  </si>
  <si>
    <t xml:space="preserve"> Håbo</t>
  </si>
  <si>
    <t xml:space="preserve"> Älvkarleby</t>
  </si>
  <si>
    <t xml:space="preserve"> Knivsta</t>
  </si>
  <si>
    <t xml:space="preserve"> Heby</t>
  </si>
  <si>
    <t xml:space="preserve"> Tierp</t>
  </si>
  <si>
    <t xml:space="preserve"> Uppsala</t>
  </si>
  <si>
    <t xml:space="preserve"> Enköping</t>
  </si>
  <si>
    <t xml:space="preserve"> Östhammar</t>
  </si>
  <si>
    <t xml:space="preserve"> Vingåker</t>
  </si>
  <si>
    <t xml:space="preserve"> Gnesta</t>
  </si>
  <si>
    <t xml:space="preserve"> Nyköping</t>
  </si>
  <si>
    <t xml:space="preserve"> Oxelösund</t>
  </si>
  <si>
    <t xml:space="preserve"> Flen</t>
  </si>
  <si>
    <t xml:space="preserve"> Katrineholm</t>
  </si>
  <si>
    <t xml:space="preserve"> Eskilstuna</t>
  </si>
  <si>
    <t xml:space="preserve"> Strängnäs</t>
  </si>
  <si>
    <t xml:space="preserve"> Trosa</t>
  </si>
  <si>
    <t xml:space="preserve"> Ödeshög</t>
  </si>
  <si>
    <t xml:space="preserve"> Ydre</t>
  </si>
  <si>
    <t xml:space="preserve"> Kinda</t>
  </si>
  <si>
    <t xml:space="preserve"> Boxholm</t>
  </si>
  <si>
    <t xml:space="preserve"> Åtvidaberg</t>
  </si>
  <si>
    <t xml:space="preserve"> Finspång</t>
  </si>
  <si>
    <t xml:space="preserve"> Valdemarsvik</t>
  </si>
  <si>
    <t xml:space="preserve"> Linköping</t>
  </si>
  <si>
    <t xml:space="preserve"> Norrköping</t>
  </si>
  <si>
    <t xml:space="preserve"> Söderköping</t>
  </si>
  <si>
    <t xml:space="preserve"> Motala</t>
  </si>
  <si>
    <t xml:space="preserve"> Vadstena</t>
  </si>
  <si>
    <t xml:space="preserve"> Mjölby</t>
  </si>
  <si>
    <t xml:space="preserve"> Aneby</t>
  </si>
  <si>
    <t xml:space="preserve"> Gnosjö</t>
  </si>
  <si>
    <t xml:space="preserve"> Mullsjö</t>
  </si>
  <si>
    <t xml:space="preserve"> Habo</t>
  </si>
  <si>
    <t xml:space="preserve"> Gislaved</t>
  </si>
  <si>
    <t xml:space="preserve"> Vaggeryd</t>
  </si>
  <si>
    <t xml:space="preserve"> Jönköping</t>
  </si>
  <si>
    <t xml:space="preserve"> Nässjö</t>
  </si>
  <si>
    <t xml:space="preserve"> Värnamo</t>
  </si>
  <si>
    <t xml:space="preserve"> Sävsjö</t>
  </si>
  <si>
    <t xml:space="preserve"> Vetlanda</t>
  </si>
  <si>
    <t xml:space="preserve"> Eksjö</t>
  </si>
  <si>
    <t xml:space="preserve"> Tranås</t>
  </si>
  <si>
    <t xml:space="preserve"> Uppvidinge</t>
  </si>
  <si>
    <t xml:space="preserve"> Lessebo</t>
  </si>
  <si>
    <t xml:space="preserve"> Tingsryd</t>
  </si>
  <si>
    <t xml:space="preserve"> Alvesta</t>
  </si>
  <si>
    <t xml:space="preserve"> Älmhult</t>
  </si>
  <si>
    <t xml:space="preserve"> Markaryd</t>
  </si>
  <si>
    <t xml:space="preserve"> Växjö</t>
  </si>
  <si>
    <t xml:space="preserve"> Ljungby</t>
  </si>
  <si>
    <t xml:space="preserve"> Högsby</t>
  </si>
  <si>
    <t xml:space="preserve"> Torsås</t>
  </si>
  <si>
    <t xml:space="preserve"> Mörbylånga</t>
  </si>
  <si>
    <t xml:space="preserve"> Hultsfred</t>
  </si>
  <si>
    <t xml:space="preserve"> Mönsterås</t>
  </si>
  <si>
    <t xml:space="preserve"> Emmaboda</t>
  </si>
  <si>
    <t xml:space="preserve"> Kalmar</t>
  </si>
  <si>
    <t xml:space="preserve"> Nybro</t>
  </si>
  <si>
    <t xml:space="preserve"> Oskarshamn</t>
  </si>
  <si>
    <t xml:space="preserve"> Västervik</t>
  </si>
  <si>
    <t xml:space="preserve"> Vimmerby</t>
  </si>
  <si>
    <t xml:space="preserve"> Borgholm</t>
  </si>
  <si>
    <t xml:space="preserve"> Gotland</t>
  </si>
  <si>
    <t xml:space="preserve"> Olofström</t>
  </si>
  <si>
    <t xml:space="preserve"> Karlskrona</t>
  </si>
  <si>
    <t xml:space="preserve"> Ronneby</t>
  </si>
  <si>
    <t xml:space="preserve"> Karlshamn</t>
  </si>
  <si>
    <t xml:space="preserve"> Sölvesborg</t>
  </si>
  <si>
    <t xml:space="preserve"> Svalöv</t>
  </si>
  <si>
    <t xml:space="preserve"> Staffanstorp</t>
  </si>
  <si>
    <t xml:space="preserve"> Burlöv</t>
  </si>
  <si>
    <t xml:space="preserve"> Vellinge</t>
  </si>
  <si>
    <t xml:space="preserve"> Östra Göinge</t>
  </si>
  <si>
    <t xml:space="preserve"> Örkelljunga</t>
  </si>
  <si>
    <t xml:space="preserve"> Bjuv</t>
  </si>
  <si>
    <t xml:space="preserve"> Kävlinge</t>
  </si>
  <si>
    <t xml:space="preserve"> Lomma</t>
  </si>
  <si>
    <t xml:space="preserve"> Svedala</t>
  </si>
  <si>
    <t xml:space="preserve"> Skurup</t>
  </si>
  <si>
    <t xml:space="preserve"> Sjöbo</t>
  </si>
  <si>
    <t xml:space="preserve"> Hörby</t>
  </si>
  <si>
    <t xml:space="preserve"> Höör</t>
  </si>
  <si>
    <t xml:space="preserve"> Tomelilla</t>
  </si>
  <si>
    <t xml:space="preserve"> Bromölla</t>
  </si>
  <si>
    <t xml:space="preserve"> Osby</t>
  </si>
  <si>
    <t xml:space="preserve"> Perstorp</t>
  </si>
  <si>
    <t xml:space="preserve"> Klippan</t>
  </si>
  <si>
    <t xml:space="preserve"> Åstorp</t>
  </si>
  <si>
    <t xml:space="preserve"> Båstad</t>
  </si>
  <si>
    <t xml:space="preserve"> Malmö</t>
  </si>
  <si>
    <t xml:space="preserve"> Lund</t>
  </si>
  <si>
    <t xml:space="preserve"> Landskrona</t>
  </si>
  <si>
    <t xml:space="preserve"> Helsingborg</t>
  </si>
  <si>
    <t xml:space="preserve"> Höganäs</t>
  </si>
  <si>
    <t xml:space="preserve"> Eslöv</t>
  </si>
  <si>
    <t xml:space="preserve"> Ystad</t>
  </si>
  <si>
    <t xml:space="preserve"> Trelleborg</t>
  </si>
  <si>
    <t xml:space="preserve"> Kristianstad</t>
  </si>
  <si>
    <t xml:space="preserve"> Simrishamn</t>
  </si>
  <si>
    <t xml:space="preserve"> Ängelholm</t>
  </si>
  <si>
    <t xml:space="preserve"> Hässleholm</t>
  </si>
  <si>
    <t xml:space="preserve"> Hylte</t>
  </si>
  <si>
    <t xml:space="preserve"> Halmstad</t>
  </si>
  <si>
    <t xml:space="preserve"> Laholm</t>
  </si>
  <si>
    <t xml:space="preserve"> Falkenberg</t>
  </si>
  <si>
    <t xml:space="preserve"> Varberg</t>
  </si>
  <si>
    <t xml:space="preserve"> Kungsbacka</t>
  </si>
  <si>
    <t xml:space="preserve"> Härryda</t>
  </si>
  <si>
    <t xml:space="preserve"> Partille</t>
  </si>
  <si>
    <t xml:space="preserve"> Öckerö</t>
  </si>
  <si>
    <t xml:space="preserve"> Stenungsund</t>
  </si>
  <si>
    <t xml:space="preserve"> Tjörn</t>
  </si>
  <si>
    <t xml:space="preserve"> Orust</t>
  </si>
  <si>
    <t xml:space="preserve"> Sotenäs</t>
  </si>
  <si>
    <t xml:space="preserve"> Munkedal</t>
  </si>
  <si>
    <t xml:space="preserve"> Tanum</t>
  </si>
  <si>
    <t xml:space="preserve"> Dals-Ed</t>
  </si>
  <si>
    <t xml:space="preserve"> Färgelanda</t>
  </si>
  <si>
    <t xml:space="preserve"> Ale</t>
  </si>
  <si>
    <t xml:space="preserve"> Lerum</t>
  </si>
  <si>
    <t xml:space="preserve"> Vårgårda</t>
  </si>
  <si>
    <t xml:space="preserve"> Bollebygd</t>
  </si>
  <si>
    <t xml:space="preserve"> Grästorp</t>
  </si>
  <si>
    <t xml:space="preserve"> Essunga</t>
  </si>
  <si>
    <t xml:space="preserve"> Karlsborg</t>
  </si>
  <si>
    <t xml:space="preserve"> Gullspång</t>
  </si>
  <si>
    <t xml:space="preserve"> Tranemo</t>
  </si>
  <si>
    <t xml:space="preserve"> Bengtsfors</t>
  </si>
  <si>
    <t xml:space="preserve"> Mellerud</t>
  </si>
  <si>
    <t xml:space="preserve"> Lilla Edet</t>
  </si>
  <si>
    <t xml:space="preserve"> Mark</t>
  </si>
  <si>
    <t xml:space="preserve"> Svenljunga</t>
  </si>
  <si>
    <t xml:space="preserve"> Herrljunga</t>
  </si>
  <si>
    <t xml:space="preserve"> Vara</t>
  </si>
  <si>
    <t xml:space="preserve"> Götene</t>
  </si>
  <si>
    <t xml:space="preserve"> Tibro</t>
  </si>
  <si>
    <t xml:space="preserve"> Töreboda</t>
  </si>
  <si>
    <t xml:space="preserve"> Göteborg</t>
  </si>
  <si>
    <t xml:space="preserve"> Mölndal</t>
  </si>
  <si>
    <t xml:space="preserve"> Kungälv</t>
  </si>
  <si>
    <t xml:space="preserve"> Lysekil</t>
  </si>
  <si>
    <t xml:space="preserve"> Uddevalla</t>
  </si>
  <si>
    <t xml:space="preserve"> Strömstad</t>
  </si>
  <si>
    <t xml:space="preserve"> Vänersborg</t>
  </si>
  <si>
    <t xml:space="preserve"> Trollhättan</t>
  </si>
  <si>
    <t xml:space="preserve"> Alingsås</t>
  </si>
  <si>
    <t xml:space="preserve"> Borås</t>
  </si>
  <si>
    <t xml:space="preserve"> Ulricehamn</t>
  </si>
  <si>
    <t xml:space="preserve"> Åmål</t>
  </si>
  <si>
    <t xml:space="preserve"> Mariestad</t>
  </si>
  <si>
    <t xml:space="preserve"> Lidköping</t>
  </si>
  <si>
    <t xml:space="preserve"> Skara</t>
  </si>
  <si>
    <t xml:space="preserve"> Skövde</t>
  </si>
  <si>
    <t xml:space="preserve"> Hjo</t>
  </si>
  <si>
    <t xml:space="preserve"> Tidaholm</t>
  </si>
  <si>
    <t xml:space="preserve"> Falköping</t>
  </si>
  <si>
    <t xml:space="preserve"> Kil</t>
  </si>
  <si>
    <t xml:space="preserve"> Eda</t>
  </si>
  <si>
    <t xml:space="preserve"> Torsby</t>
  </si>
  <si>
    <t xml:space="preserve"> Storfors</t>
  </si>
  <si>
    <t xml:space="preserve"> Hammarö</t>
  </si>
  <si>
    <t xml:space="preserve"> Munkfors</t>
  </si>
  <si>
    <t xml:space="preserve"> Forshaga</t>
  </si>
  <si>
    <t xml:space="preserve"> Grums</t>
  </si>
  <si>
    <t xml:space="preserve"> Årjäng</t>
  </si>
  <si>
    <t xml:space="preserve"> Sunne</t>
  </si>
  <si>
    <t xml:space="preserve"> Karlstad</t>
  </si>
  <si>
    <t xml:space="preserve"> Kristinehamn</t>
  </si>
  <si>
    <t xml:space="preserve"> Filipstad</t>
  </si>
  <si>
    <t xml:space="preserve"> Hagfors</t>
  </si>
  <si>
    <t xml:space="preserve"> Arvika</t>
  </si>
  <si>
    <t xml:space="preserve"> Säffle</t>
  </si>
  <si>
    <t xml:space="preserve"> Lekeberg</t>
  </si>
  <si>
    <t xml:space="preserve"> Laxå</t>
  </si>
  <si>
    <t xml:space="preserve"> Hallsberg</t>
  </si>
  <si>
    <t xml:space="preserve"> Degerfors</t>
  </si>
  <si>
    <t xml:space="preserve"> Hällefors</t>
  </si>
  <si>
    <t xml:space="preserve"> Ljusnarsberg</t>
  </si>
  <si>
    <t xml:space="preserve"> Örebro</t>
  </si>
  <si>
    <t xml:space="preserve"> Kumla</t>
  </si>
  <si>
    <t xml:space="preserve"> Askersund</t>
  </si>
  <si>
    <t xml:space="preserve"> Karlskoga</t>
  </si>
  <si>
    <t xml:space="preserve"> Nora</t>
  </si>
  <si>
    <t xml:space="preserve"> Lindesberg</t>
  </si>
  <si>
    <t xml:space="preserve"> Skinnskatteberg</t>
  </si>
  <si>
    <t xml:space="preserve"> Surahammar</t>
  </si>
  <si>
    <t xml:space="preserve"> Kungsör</t>
  </si>
  <si>
    <t xml:space="preserve"> Hallstahammar</t>
  </si>
  <si>
    <t xml:space="preserve"> Norberg</t>
  </si>
  <si>
    <t xml:space="preserve"> Västerås</t>
  </si>
  <si>
    <t xml:space="preserve"> Sala</t>
  </si>
  <si>
    <t xml:space="preserve"> Fagersta</t>
  </si>
  <si>
    <t xml:space="preserve"> Köping</t>
  </si>
  <si>
    <t xml:space="preserve"> Arboga</t>
  </si>
  <si>
    <t xml:space="preserve"> Vansbro</t>
  </si>
  <si>
    <t xml:space="preserve"> Malung-Sälen</t>
  </si>
  <si>
    <t xml:space="preserve"> Gagnef</t>
  </si>
  <si>
    <t xml:space="preserve"> Leksand</t>
  </si>
  <si>
    <t xml:space="preserve"> Rättvik</t>
  </si>
  <si>
    <t xml:space="preserve"> Orsa</t>
  </si>
  <si>
    <t xml:space="preserve"> Älvdalen</t>
  </si>
  <si>
    <t xml:space="preserve"> Smedjebacken</t>
  </si>
  <si>
    <t xml:space="preserve"> Mora</t>
  </si>
  <si>
    <t xml:space="preserve"> Falun</t>
  </si>
  <si>
    <t xml:space="preserve"> Borlänge</t>
  </si>
  <si>
    <t xml:space="preserve"> Säter</t>
  </si>
  <si>
    <t xml:space="preserve"> Hedemora</t>
  </si>
  <si>
    <t xml:space="preserve"> Avesta</t>
  </si>
  <si>
    <t xml:space="preserve"> Ludvika</t>
  </si>
  <si>
    <t xml:space="preserve"> Ockelbo</t>
  </si>
  <si>
    <t xml:space="preserve"> Hofors</t>
  </si>
  <si>
    <t xml:space="preserve"> Ovanåker</t>
  </si>
  <si>
    <t xml:space="preserve"> Nordanstig</t>
  </si>
  <si>
    <t xml:space="preserve"> Ljusdal</t>
  </si>
  <si>
    <t xml:space="preserve"> Gävle</t>
  </si>
  <si>
    <t xml:space="preserve"> Sandviken</t>
  </si>
  <si>
    <t xml:space="preserve"> Söderhamn</t>
  </si>
  <si>
    <t xml:space="preserve"> Bollnäs</t>
  </si>
  <si>
    <t xml:space="preserve"> Hudiksvall</t>
  </si>
  <si>
    <t xml:space="preserve"> Ånge</t>
  </si>
  <si>
    <t xml:space="preserve"> Timrå</t>
  </si>
  <si>
    <t xml:space="preserve"> Härnösand</t>
  </si>
  <si>
    <t xml:space="preserve"> Sundsvall</t>
  </si>
  <si>
    <t xml:space="preserve"> Kramfors</t>
  </si>
  <si>
    <t xml:space="preserve"> Sollefteå</t>
  </si>
  <si>
    <t xml:space="preserve"> Örnsköldsvik</t>
  </si>
  <si>
    <t xml:space="preserve"> Ragunda</t>
  </si>
  <si>
    <t xml:space="preserve"> Bräcke</t>
  </si>
  <si>
    <t xml:space="preserve"> Krokom</t>
  </si>
  <si>
    <t xml:space="preserve"> Strömsund</t>
  </si>
  <si>
    <t xml:space="preserve"> Åre</t>
  </si>
  <si>
    <t xml:space="preserve"> Berg</t>
  </si>
  <si>
    <t xml:space="preserve"> Härjedalen</t>
  </si>
  <si>
    <t xml:space="preserve"> Östersund</t>
  </si>
  <si>
    <t xml:space="preserve"> Nordmaling</t>
  </si>
  <si>
    <t xml:space="preserve"> Bjurholm</t>
  </si>
  <si>
    <t xml:space="preserve"> Vindeln</t>
  </si>
  <si>
    <t xml:space="preserve"> Robertsfors</t>
  </si>
  <si>
    <t xml:space="preserve"> Norsjö</t>
  </si>
  <si>
    <t xml:space="preserve"> Malå</t>
  </si>
  <si>
    <t xml:space="preserve"> Storuman</t>
  </si>
  <si>
    <t xml:space="preserve"> Sorsele</t>
  </si>
  <si>
    <t xml:space="preserve"> Dorotea</t>
  </si>
  <si>
    <t xml:space="preserve"> Vännäs</t>
  </si>
  <si>
    <t xml:space="preserve"> Vilhelmina</t>
  </si>
  <si>
    <t xml:space="preserve"> Åsele</t>
  </si>
  <si>
    <t xml:space="preserve"> Umeå</t>
  </si>
  <si>
    <t xml:space="preserve"> Lycksele</t>
  </si>
  <si>
    <t xml:space="preserve"> Skellefteå</t>
  </si>
  <si>
    <t xml:space="preserve"> Arvidsjaur</t>
  </si>
  <si>
    <t xml:space="preserve"> Arjeplog</t>
  </si>
  <si>
    <t xml:space="preserve"> Jokkmokk</t>
  </si>
  <si>
    <t xml:space="preserve"> Överkalix</t>
  </si>
  <si>
    <t xml:space="preserve"> Kalix</t>
  </si>
  <si>
    <t xml:space="preserve"> Övertorneå</t>
  </si>
  <si>
    <t xml:space="preserve"> Pajala</t>
  </si>
  <si>
    <t xml:space="preserve"> Gällivare</t>
  </si>
  <si>
    <t xml:space="preserve"> Älvsbyn</t>
  </si>
  <si>
    <t xml:space="preserve"> Luleå</t>
  </si>
  <si>
    <t xml:space="preserve"> Piteå</t>
  </si>
  <si>
    <t xml:space="preserve"> Boden</t>
  </si>
  <si>
    <t xml:space="preserve"> Haparanda</t>
  </si>
  <si>
    <t xml:space="preserve"> Kiruna</t>
  </si>
  <si>
    <t>Kommunnamn</t>
  </si>
  <si>
    <t>Municipality</t>
  </si>
  <si>
    <t>SE11</t>
  </si>
  <si>
    <t>SE12</t>
  </si>
  <si>
    <t>SE21</t>
  </si>
  <si>
    <t>SE22</t>
  </si>
  <si>
    <t>SE23</t>
  </si>
  <si>
    <t>SE31</t>
  </si>
  <si>
    <t>SE32</t>
  </si>
  <si>
    <t>SE33</t>
  </si>
  <si>
    <t>9900</t>
  </si>
  <si>
    <t>Riket</t>
  </si>
  <si>
    <t>..</t>
  </si>
  <si>
    <t>Genomsnitt alla branscher</t>
  </si>
  <si>
    <t>Regional Gross Domestic Product by region (NUTS 3) and activity, 
current prices, SEK millions</t>
  </si>
  <si>
    <t>Average number of employed by region (NUTS 3) and activity, 
thousand persons</t>
  </si>
  <si>
    <t>Greenhouse gases by region (NUTS3) and activity, 
Kilotonnes carbon dioxide equivalents</t>
  </si>
  <si>
    <t>Greenhouse gases by municipality, Kilotonnes carbon dioxide equivalents</t>
  </si>
  <si>
    <t>Genomsnitt för riket</t>
  </si>
  <si>
    <t>Folkmängden i Sveriges kommuner</t>
  </si>
  <si>
    <t>Greenhouse gases by municipality, 
Kilotonnes carbon dioxide equivalents</t>
  </si>
  <si>
    <t>Källa:</t>
  </si>
  <si>
    <t>Miljöräkenskaperna, Statistiska centralbyrån (SCB)</t>
  </si>
  <si>
    <t>Andel sysselsatta*</t>
  </si>
  <si>
    <t>Kontakt:</t>
  </si>
  <si>
    <t>Worksheet</t>
  </si>
  <si>
    <t>Emissions of Greenhouse gases, Gross Regional Product and employment, by industry (NACE rev 2) and county (T)</t>
  </si>
  <si>
    <t>Senaste 
uppdatering:</t>
  </si>
  <si>
    <t>Tillbaka till innehåll - Back to content</t>
  </si>
  <si>
    <t>Emissions of Greenhouse gases per Gross Regional Product, by industry (NACE rev 2) and county (T)(F)</t>
  </si>
  <si>
    <t>Emission intensity: greenhouse gas emissions per regional gross domestic product, by industry (NACE rev 2) and county. Tonne carbon dioxide equivalents per million SEK.</t>
  </si>
  <si>
    <t>Emissions of Greenhouse gases per employment, by industry (NACE rev 2) and county (NUTS 3) (T)(F)</t>
  </si>
  <si>
    <t>Växthusgaser per kommun, tusen ton koldioxidekvivalenter</t>
  </si>
  <si>
    <t>Växthusgaser per kommun, 
tusen ton koldioxidekvivalenter</t>
  </si>
  <si>
    <t>Regional Gross Domestic Product by county (NUTS 3), current prices, million SEK</t>
  </si>
  <si>
    <t>Ton koldioxidekvivalenter per miljoner kronor</t>
  </si>
  <si>
    <t>Tonnes carbon dioxide equivalents per million SEK</t>
  </si>
  <si>
    <t>Emissions of Greenhouse gases per Gross Regional Product, by county (NUTS3) (T)(F)</t>
  </si>
  <si>
    <t>Environmental economic profiles by county (NUTS3) (T)(D)</t>
  </si>
  <si>
    <t>Regional Gross Domestic Product by region (NUTS 3), current prices, SEK millions</t>
  </si>
  <si>
    <t>Average number of employed by region (NUTS 3), thousand persons</t>
  </si>
  <si>
    <t>Andel utsläpp av växthusgaser</t>
  </si>
  <si>
    <t>Share of greenhouse gas emissions</t>
  </si>
  <si>
    <t>Andel av BNP*</t>
  </si>
  <si>
    <t>Share of GDP*</t>
  </si>
  <si>
    <t>Share of employees*</t>
  </si>
  <si>
    <t>Bruttoregionprodukt per kommun,
löpande priser miljoner kronor</t>
  </si>
  <si>
    <t>Gross regional produkt by municipality, 
current prices, million SEK</t>
  </si>
  <si>
    <t>Not: Tidsserien börjar 2012 då ny serie har beräknats för kommuners bruttoregionprodukt</t>
  </si>
  <si>
    <t>Hushåll</t>
  </si>
  <si>
    <t>Näringsliv</t>
  </si>
  <si>
    <t>Offentliga myndigheter och HIO</t>
  </si>
  <si>
    <t>Name</t>
  </si>
  <si>
    <t>Riksområde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</si>
  <si>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</si>
  <si>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</si>
  <si>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</si>
  <si>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</si>
  <si>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</si>
  <si>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</si>
  <si>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</si>
  <si>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NACE aggregates</t>
  </si>
  <si>
    <t>Economic activities</t>
  </si>
  <si>
    <t>Greenhouse gas emissions from road transport, 
kilotonnes carbon dioxide equivalent</t>
  </si>
  <si>
    <t>Intensity: Greenhouse gas emissions from road transport, kilogram carbon dioxide equivalent per 10 Km driven</t>
  </si>
  <si>
    <t>Utsläpp av växthusgaser från vägtrafik, 
tusen ton koldioxidekvivalenter</t>
  </si>
  <si>
    <t>Total/Average NUTS2 region</t>
  </si>
  <si>
    <t>Utsläpp av växthusgaser från vägtrafik per körda mil, per bransch (SNI 2007) och riksområde (NUTS 2), 
kilo koldioxidekvivalenter per körda mil</t>
  </si>
  <si>
    <t>Greenhouse gas emissions from road transport per 10 km driven, by industry (NACE rev 2) and region (NUTS 2). 
Kilogram carbon dioxide equivalent per 10 Km driven</t>
  </si>
  <si>
    <t>Notering:</t>
  </si>
  <si>
    <t xml:space="preserve">Körsträckor redovisar hur mycket de svenskregistrerade fordonen kör oavsett var, med andra ord både i Sverige och utomlands. Körsträckan är registrerad på en specifik bil med en given ägare. Det innebär inte att bilen nödvändigtvis körs i det område som bilen är registrerad. Det är samma avgränsning som görs för national-och miljöräkenskaperna. T.ex. avspeglar utsläppen av växthusgaserna per riksområde vem som äger utsläppen, inte att utsläppen specifikt har genomförts i regionen. </t>
  </si>
  <si>
    <t>Utsläpp av växthusgaser från vägtrafik per körd Km, per bransch (SNI 2007) och riksområde (NUTS 2) (T)(D)</t>
  </si>
  <si>
    <t>Greenhouse gas emissions from road transport per Km driven, by industry (NACE rev 2) and region (NUTS 2) (T)(D)</t>
  </si>
  <si>
    <t>Intensitet: Utsläpp av växthusgaser från vägtrafik, Kilo koldioxidekvivalenter per körda mil</t>
  </si>
  <si>
    <t>Utsläppsintensitet: växthusgaser per BRP
ton koldioxidekvivalenter per miljoner kronor</t>
  </si>
  <si>
    <t>Emission intensity: greenhouse gas emissions by GRP
tonnes carbon dioxide equivalents per million SEK</t>
  </si>
  <si>
    <t>Utsläppsintensitet: Växthusgaser per capita, ton koldioxidekvivalenter, per kommun</t>
  </si>
  <si>
    <t>Emission intensity: Greenhouse gas emissions per capita, tonnes carbon dioxide equivalents</t>
  </si>
  <si>
    <t>Utsläpp av växthusgaser per capita, per kommun (T)</t>
  </si>
  <si>
    <t>Emissions of Greenhouse gases per capita, by municipality (T)</t>
  </si>
  <si>
    <t>Utsläpp av växthusgaser per bruttoregionprodukt, per kommun (T)</t>
  </si>
  <si>
    <t>Emissions of Greenhouse gases per Gross Regional Product, by municipality (T)</t>
  </si>
  <si>
    <t>Körsträcka vägtrafik, mil</t>
  </si>
  <si>
    <t>10 Kilometers driven, road transport</t>
  </si>
  <si>
    <t>Upplands-Väsby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</si>
  <si>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</si>
  <si>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</si>
  <si>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</si>
  <si>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</si>
  <si>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</si>
  <si>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</si>
  <si>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</si>
  <si>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</si>
  <si>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</si>
  <si>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</si>
  <si>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</si>
  <si>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</si>
  <si>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</si>
  <si>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</si>
  <si>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</si>
  <si>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</si>
  <si>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</si>
  <si>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</si>
  <si>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</si>
  <si>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</si>
  <si>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</si>
  <si>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</si>
  <si>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</si>
  <si>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</si>
  <si>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</si>
  <si>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</si>
  <si>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</si>
  <si>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</si>
  <si>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</si>
  <si>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</si>
  <si>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</si>
  <si>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</si>
  <si>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</si>
  <si>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</si>
  <si>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</si>
  <si>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</si>
  <si>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</si>
  <si>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</si>
  <si>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</si>
  <si>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</si>
  <si>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</si>
  <si>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</si>
  <si>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</si>
  <si>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</si>
  <si>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</si>
  <si>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</si>
  <si>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</si>
  <si>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</si>
  <si>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</si>
  <si>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</si>
  <si>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</si>
  <si>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</si>
  <si>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</si>
  <si>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</si>
  <si>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</si>
  <si>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</si>
  <si>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</si>
  <si>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</si>
  <si>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</si>
  <si>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</si>
  <si>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</si>
  <si>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</si>
  <si>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</si>
  <si>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</si>
  <si>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</si>
  <si>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</si>
  <si>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</si>
  <si>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</si>
  <si>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</si>
  <si>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</si>
  <si>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</si>
  <si>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</si>
  <si>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</si>
  <si>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</si>
  <si>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</si>
  <si>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</si>
  <si>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</si>
  <si>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</si>
  <si>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</si>
  <si>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Nybro</t>
  </si>
  <si>
    <t>Oskarshamn</t>
  </si>
  <si>
    <t>Västervik</t>
  </si>
  <si>
    <t>Vimmerby</t>
  </si>
  <si>
    <t>Borgholm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</si>
  <si>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</si>
  <si>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</si>
  <si>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</si>
  <si>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</si>
  <si>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</si>
  <si>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</si>
  <si>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</si>
  <si>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</si>
  <si>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</si>
  <si>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</si>
  <si>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</si>
  <si>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</si>
  <si>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</si>
  <si>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</si>
  <si>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</si>
  <si>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</si>
  <si>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</si>
  <si>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</si>
  <si>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</si>
  <si>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</si>
  <si>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</si>
  <si>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</si>
  <si>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</si>
  <si>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</si>
  <si>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</si>
  <si>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</si>
  <si>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</si>
  <si>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</si>
  <si>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</si>
  <si>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</si>
  <si>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</si>
  <si>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</si>
  <si>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</si>
  <si>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</si>
  <si>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</si>
  <si>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</si>
  <si>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</si>
  <si>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</si>
  <si>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</si>
  <si>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</si>
  <si>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</si>
  <si>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</si>
  <si>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</si>
  <si>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</si>
  <si>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</si>
  <si>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</si>
  <si>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</si>
  <si>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</si>
  <si>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</si>
  <si>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</si>
  <si>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</si>
  <si>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</si>
  <si>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</si>
  <si>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</si>
  <si>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</si>
  <si>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</si>
  <si>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</si>
  <si>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</si>
  <si>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</si>
  <si>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</si>
  <si>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</si>
  <si>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</si>
  <si>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</si>
  <si>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</si>
  <si>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</si>
  <si>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</si>
  <si>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</si>
  <si>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</si>
  <si>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</si>
  <si>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</si>
  <si>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</si>
  <si>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</si>
  <si>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</si>
  <si>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</si>
  <si>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</si>
  <si>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</si>
  <si>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</si>
  <si>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</si>
  <si>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</si>
  <si>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</si>
  <si>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</si>
  <si>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</si>
  <si>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</si>
  <si>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</si>
  <si>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</si>
  <si>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</si>
  <si>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</si>
  <si>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</si>
  <si>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</si>
  <si>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</si>
  <si>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</si>
  <si>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</si>
  <si>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</si>
  <si>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</si>
  <si>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</si>
  <si>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</si>
  <si>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</si>
  <si>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</si>
  <si>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</si>
  <si>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</si>
  <si>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</si>
  <si>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</si>
  <si>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</si>
  <si>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</si>
  <si>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</si>
  <si>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</si>
  <si>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</si>
  <si>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</si>
  <si>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</si>
  <si>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</si>
  <si>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</si>
  <si>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</si>
  <si>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</si>
  <si>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</si>
  <si>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</si>
  <si>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</si>
  <si>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</si>
  <si>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</si>
  <si>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</si>
  <si>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</si>
  <si>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</si>
  <si>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</si>
  <si>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</si>
  <si>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</si>
  <si>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</si>
  <si>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</si>
  <si>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</si>
  <si>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</si>
  <si>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</si>
  <si>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</si>
  <si>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</si>
  <si>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</si>
  <si>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</si>
  <si>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</si>
  <si>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</si>
  <si>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</si>
  <si>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</si>
  <si>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</si>
  <si>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</si>
  <si>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</si>
  <si>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</si>
  <si>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</si>
  <si>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</si>
  <si>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</si>
  <si>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</si>
  <si>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</si>
  <si>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</si>
  <si>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</si>
  <si>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</si>
  <si>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</si>
  <si>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</si>
  <si>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</si>
  <si>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</si>
  <si>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</si>
  <si>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</si>
  <si>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</si>
  <si>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</si>
  <si>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</si>
  <si>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</si>
  <si>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</si>
  <si>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</si>
  <si>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</si>
  <si>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</si>
  <si>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</si>
  <si>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</si>
  <si>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</si>
  <si>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</si>
  <si>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</si>
  <si>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</si>
  <si>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</si>
  <si>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</si>
  <si>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</si>
  <si>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</si>
  <si>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</si>
  <si>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</si>
  <si>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</si>
  <si>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</si>
  <si>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</si>
  <si>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</si>
  <si>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</si>
  <si>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</si>
  <si>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</si>
  <si>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</si>
  <si>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</si>
  <si>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</si>
  <si>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</si>
  <si>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</si>
  <si>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</si>
  <si>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</si>
  <si>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</si>
  <si>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</si>
  <si>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</si>
  <si>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</si>
  <si>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</si>
  <si>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</si>
  <si>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</si>
  <si>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</si>
  <si>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</si>
  <si>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</si>
  <si>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SE</t>
  </si>
  <si>
    <t>Extra-region 1)</t>
  </si>
  <si>
    <t xml:space="preserve">1) Delar av det ekonomiska territoriet vilka inte direkt kan knytas till en enskild region, t.ex. ambassader och konsulat.  </t>
  </si>
  <si>
    <t>Riket totalt</t>
  </si>
  <si>
    <t>Genomsnitt alla branscher för riksområdet</t>
  </si>
  <si>
    <r>
      <t>*</t>
    </r>
    <r>
      <rPr>
        <sz val="8"/>
        <rFont val="Arial"/>
        <family val="2"/>
      </rPr>
      <t xml:space="preserve">Offentliga myndigheter samt hushållens icke-vinstdrivande organisationer redovisas som en egen post och ingår ej i Marknadsproduktion, tjänster (SNI G45-T98).  </t>
    </r>
  </si>
  <si>
    <t xml:space="preserve">*Non-market production is not accounted for in Market production of services (SNI G45-T98). </t>
  </si>
  <si>
    <t xml:space="preserve">* Non-market production is not accounted for in Market production of services (SNI G45-T98). </t>
  </si>
  <si>
    <t>Emission intensity: greenhouse gas emissions per regional gross domestic product, by industry (NACE rev 2) and county. Tonne carbon dioxide equivalents per million SEK*</t>
  </si>
  <si>
    <t xml:space="preserve">1)Taxes on products net. </t>
  </si>
  <si>
    <t/>
  </si>
  <si>
    <t>2016*</t>
  </si>
  <si>
    <t xml:space="preserve">Observera även att för t.ex. tunga lastbilar är jämförelsen körsträckor med utsläpp inte helt korrekt då utsläppen för tunga lastbilar beror på hur tungt lastade fordonen är. </t>
  </si>
  <si>
    <t>**År 2016 har reviderats i samband med SCBs allmänna översyn av nationalräkenskaperna i september 2019. År före 2016 är inte jämförbara med senare år utan kommer att revideras vid ett senare tillfälle.</t>
  </si>
  <si>
    <t>**Values for 2016 have been revised in september 2019. Years before 2016 are not comparable with later years, which will be revised at a later date.</t>
  </si>
  <si>
    <t>2016**</t>
  </si>
  <si>
    <t>*BRP år 2016 har reviderats i samband med SCBs allmänna översyn av nationalräkenskaperna i september 2019. År före 2016 är inte jämförbara med senare år utan kommer att revideras vid ett senare tillfälle.</t>
  </si>
  <si>
    <t>*GRP values for 2016 have been revised in september 2019. Years before 2016 are not comparable with later years, which will be revised at a later date.</t>
  </si>
  <si>
    <t>**BRP år 2016 har reviderats i samband med SCBs allmänna översyn av nationalräkenskaperna i september 2019. År före 2016 är inte jämförbara med senare år utan kommer att revideras vid ett senare tillfälle.</t>
  </si>
  <si>
    <t>**GRP values for 2016 have been revised in september 2019. Years before 2016 are not comparable with later years, which will be revised at a later date.</t>
  </si>
  <si>
    <t>Values for 2016 have been revised in september 2019. Years before 2016 are not comparable with later years, which will be revised at a later date.</t>
  </si>
  <si>
    <t>Växthusgaser per län och bransch, 
Tusen ton koldioxidekvivalenter*</t>
  </si>
  <si>
    <t>Bruttoregionprodukt per län och bransch, löpande priser, 
miljoner kr *</t>
  </si>
  <si>
    <t>Antal sysselsatta per län och bransch, 
tusen personer *</t>
  </si>
  <si>
    <t>Extra region</t>
  </si>
  <si>
    <t>Utsläppsintensitet: utsläpp av växthusgaser per bruttoregionprodukt, per bransch (SNI2007) och län. Ton koldioxidekvivalenter per miljoner kronor.</t>
  </si>
  <si>
    <t>Utsläppsintensitet: utsläpp av växthusgaser per bruttoregionprodukt, per bransch (SNI2007) och län. Ton koldioxidekvivalenter per miljoner kronor*</t>
  </si>
  <si>
    <t>Utsläppsintensitet: utsläpp av växthusgaser per sysselsatt, per bransch (SNI2007) och län. Ton koldioxidekvivalenter per sysselsatt.</t>
  </si>
  <si>
    <t>Utsläppsintensitet: utsläpp av växthusgaser per sysselsatt, per bransch (SNI2007) och län. Ton koldioxidekvivalenter per sysselsatt*</t>
  </si>
  <si>
    <t>Utsläppsintensitet: Utsläpp av växthusgaser per BRP, per län</t>
  </si>
  <si>
    <t>Utsläpp av växthusgaser per län, tusen ton koldioxidekvivalenter</t>
  </si>
  <si>
    <t xml:space="preserve">Bruttoregionprodukt per län, löpande priser, miljoner kr </t>
  </si>
  <si>
    <t>Utsläppsintensitet: Utsläpp av växthusgaser per BRP, per län. Ton koldioxidekvivalenter per miljoner kronor</t>
  </si>
  <si>
    <t>Utsläpp av växthusgaser per län, tusen ton</t>
  </si>
  <si>
    <t>Bruttoregionprodukt per län, löpande priser, miljoner kr *</t>
  </si>
  <si>
    <t>Medelantal sysselsatta per län, tusen personer *</t>
  </si>
  <si>
    <t>Utsläpp av växthusgaser, bruttoregionprodukt och sysselsättning, per bransch (SNI 2007) och län (T)</t>
  </si>
  <si>
    <t>Utsläpp av växthusgaser per bruttoregionprodukt, per bransch (SNI2007) och län (T)(D)</t>
  </si>
  <si>
    <t>Utsläpp av växthusgaser per sysselsatt, per bransch (SNI 2007) och län (T)(D)</t>
  </si>
  <si>
    <t>Utsläpp av växthusgaser per bruttoregionprodukt, per län (T)(D)</t>
  </si>
  <si>
    <t>Miljöekonomisk profil per län (T)(D)</t>
  </si>
  <si>
    <t>2019**</t>
  </si>
  <si>
    <t>Change 2019-2018</t>
  </si>
  <si>
    <t>Förändring 2019-2018</t>
  </si>
  <si>
    <t>*År 2016 har reviderats i samband med SCBs allmänna översyn av nationalräkenskaperna i september 2019. År före 2016 är inte jämförbara med senare år utan kommer att revideras vid ett senare tillfälle.</t>
  </si>
  <si>
    <t>*Values for 2016 have been revised in september 2019. Years before 2016 are not comparable with later years, which will be revised at a later date.</t>
  </si>
  <si>
    <t>2022-11-24</t>
  </si>
  <si>
    <t>Enligt indelningen 1 januari 2021</t>
  </si>
  <si>
    <t>Population in Sweden's municipalities in accordance with distribution 1 January 2021</t>
  </si>
  <si>
    <t>***Uppgifterna avseende 2020 är preliminära.</t>
  </si>
  <si>
    <t>***The figures for 2020 are preliminary.</t>
  </si>
  <si>
    <t>2020***</t>
  </si>
  <si>
    <t>**Uppgifterna avseende 2020 är preliminära.</t>
  </si>
  <si>
    <t>**The figures for 2020 are preliminary.</t>
  </si>
  <si>
    <t>2020**</t>
  </si>
  <si>
    <t>Andel av riket 2020</t>
  </si>
  <si>
    <t>**Uppgifterna avseende BRP 2020 är preliminära.</t>
  </si>
  <si>
    <t>**The figures for GRP 2020 are preliminary.</t>
  </si>
  <si>
    <t>* 2020 är preliminära</t>
  </si>
  <si>
    <t>Miljöekonomisk profil per län 2020</t>
  </si>
  <si>
    <t>Environmental economic profiles by county (NUTS3) 2020 (T)(D)</t>
  </si>
  <si>
    <t>1) Extra territorial organisations and bodies, e.g. embassies and consulates</t>
  </si>
  <si>
    <t xml:space="preserve">* 2020 BRP är preliminär </t>
  </si>
  <si>
    <t>* 2020 GRP is preliminary</t>
  </si>
  <si>
    <t>Emissions of greenhouse gases by county (NUTS 3), Kilotonnes carbon dioxide equivalents</t>
  </si>
  <si>
    <t>Emission intensity: greenhouse gas emissions by GRP by county (NUTS 3). Tonnes carbon dioxide equivalents per million SEK</t>
  </si>
  <si>
    <t>Greenhouse gases by region (NUTS 3) and activity, Kilotonnes</t>
  </si>
  <si>
    <t>Emission intensity: greenhouse gas emissions per employee, by industry (NACE rev 2) and county (NUTS 3). Tonne carbon dioxide equivalents per employee.</t>
  </si>
  <si>
    <t>Emission intensity: greenhouse gas emissions per employee, by industry (NACE rev 2) and county (NUTS 3). Tonne carbon dioxide equivalents per employee*</t>
  </si>
  <si>
    <t xml:space="preserve">Emission intensity: greenhouse gas emissions by GRP by county (NUTS 3) </t>
  </si>
  <si>
    <t xml:space="preserve">**2020 ej tillgängligt vid tidpunkten för denna sammanställning. Publiceras av Nationalräkenskaperna i december 2022. </t>
  </si>
  <si>
    <t>**2020 not available at the time of reporting. Will be published by the national accounts in December 2022.</t>
  </si>
  <si>
    <t>Change 2020-2019</t>
  </si>
  <si>
    <t>Förändring 2020-2019</t>
  </si>
  <si>
    <t>2020*</t>
  </si>
  <si>
    <t>Dimitra Kopidou, Statistiska centralbyrån (SCB)</t>
  </si>
  <si>
    <t>e-post: dimitra.kopidou@scb.se</t>
  </si>
  <si>
    <t>Telefon: 010 479 41 99</t>
  </si>
  <si>
    <t>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</si>
</sst>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4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Arial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i/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u/>
      <sz val="10"/>
      <color theme="10"/>
      <name val="MS Sans Serif"/>
      <family val="2"/>
    </font>
    <font>
      <b/>
      <sz val="11"/>
      <name val="Arial"/>
      <family val="2"/>
    </font>
    <font>
      <b/>
      <u/>
      <sz val="12"/>
      <color theme="10"/>
      <name val="Arial"/>
      <family val="2"/>
      <scheme val="minor"/>
    </font>
    <font>
      <i/>
      <u/>
      <sz val="12"/>
      <color theme="10"/>
      <name val="Arial"/>
      <family val="2"/>
      <scheme val="minor"/>
    </font>
    <font>
      <i/>
      <sz val="1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i/>
      <sz val="11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  <scheme val="minor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2"/>
      <name val="Arial"/>
      <family val="2"/>
      <scheme val="minor"/>
    </font>
    <font>
      <i/>
      <u/>
      <sz val="12"/>
      <name val="Arial"/>
      <family val="2"/>
      <scheme val="minor"/>
    </font>
    <font>
      <b/>
      <sz val="10"/>
      <name val="Arial"/>
      <family val="2"/>
      <scheme val="minor"/>
    </font>
    <font>
      <sz val="8"/>
      <color theme="1"/>
      <name val="Arial"/>
      <family val="2"/>
      <scheme val="minor"/>
    </font>
    <font>
      <sz val="11"/>
      <color rgb="FF333333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color theme="0"/>
      <name val="Arial"/>
      <family val="2"/>
      <scheme val="minor"/>
    </font>
    <font>
      <sz val="10"/>
      <color rgb="FFFF0000"/>
      <name val="Arial"/>
      <family val="2"/>
      <scheme val="minor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  <scheme val="minor"/>
    </font>
    <font>
      <sz val="9.5"/>
      <color theme="1"/>
      <name val="Arial"/>
      <family val="2"/>
    </font>
    <font>
      <sz val="9.5"/>
      <name val="Arial"/>
      <family val="2"/>
    </font>
    <font>
      <b/>
      <sz val="9.5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  <scheme val="minor"/>
    </font>
    <font>
      <b/>
      <sz val="8"/>
      <name val="Arial"/>
      <family val="2"/>
      <scheme val="minor"/>
    </font>
    <font>
      <i/>
      <sz val="8"/>
      <name val="Arial"/>
      <family val="2"/>
      <scheme val="minor"/>
    </font>
    <font>
      <sz val="8"/>
      <color rgb="FFFF0000"/>
      <name val="Arial"/>
      <family val="2"/>
      <scheme val="minor"/>
    </font>
    <font>
      <i/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6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4" fillId="0" borderId="0" applyNumberFormat="0" applyBorder="0" applyAlignment="0"/>
    <xf numFmtId="0" fontId="25" fillId="0" borderId="0"/>
    <xf numFmtId="0" fontId="5" fillId="0" borderId="0"/>
    <xf numFmtId="0" fontId="5" fillId="0" borderId="0"/>
    <xf numFmtId="0" fontId="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9" fillId="0" borderId="0"/>
    <xf numFmtId="0" fontId="23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0" borderId="0"/>
    <xf numFmtId="0" fontId="6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6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304">
    <xf numFmtId="0" fontId="0" fillId="0" borderId="0" xfId="0"/>
    <xf numFmtId="0" fontId="40" fillId="0" borderId="0" xfId="0" applyFont="1"/>
    <xf numFmtId="0" fontId="26" fillId="34" borderId="13" xfId="47" applyFont="1" applyFill="1" applyBorder="1" applyAlignment="1" applyProtection="1">
      <alignment horizontal="center"/>
    </xf>
    <xf numFmtId="0" fontId="36" fillId="34" borderId="15" xfId="48" applyFont="1" applyFill="1" applyBorder="1" applyAlignment="1" applyProtection="1"/>
    <xf numFmtId="0" fontId="38" fillId="34" borderId="13" xfId="47" applyFont="1" applyFill="1" applyBorder="1" applyAlignment="1" applyProtection="1">
      <alignment horizontal="center"/>
    </xf>
    <xf numFmtId="0" fontId="37" fillId="34" borderId="15" xfId="48" applyFont="1" applyFill="1" applyBorder="1" applyAlignment="1" applyProtection="1"/>
    <xf numFmtId="0" fontId="21" fillId="34" borderId="13" xfId="46" applyFont="1" applyFill="1" applyBorder="1" applyAlignment="1">
      <alignment horizontal="center"/>
    </xf>
    <xf numFmtId="49" fontId="32" fillId="34" borderId="15" xfId="46" applyNumberFormat="1" applyFont="1" applyFill="1" applyBorder="1" applyAlignment="1">
      <alignment horizontal="left"/>
    </xf>
    <xf numFmtId="0" fontId="33" fillId="34" borderId="13" xfId="47" applyFont="1" applyFill="1" applyBorder="1" applyAlignment="1" applyProtection="1">
      <alignment horizontal="center"/>
    </xf>
    <xf numFmtId="0" fontId="30" fillId="34" borderId="15" xfId="47" applyFont="1" applyFill="1" applyBorder="1" applyAlignment="1" applyProtection="1"/>
    <xf numFmtId="0" fontId="27" fillId="33" borderId="12" xfId="46" applyFont="1" applyFill="1" applyBorder="1" applyAlignment="1">
      <alignment horizontal="center"/>
    </xf>
    <xf numFmtId="0" fontId="27" fillId="33" borderId="10" xfId="46" applyFont="1" applyFill="1" applyBorder="1"/>
    <xf numFmtId="0" fontId="28" fillId="33" borderId="14" xfId="46" applyFont="1" applyFill="1" applyBorder="1" applyAlignment="1">
      <alignment horizontal="center"/>
    </xf>
    <xf numFmtId="0" fontId="28" fillId="33" borderId="11" xfId="46" applyFont="1" applyFill="1" applyBorder="1"/>
    <xf numFmtId="3" fontId="45" fillId="0" borderId="0" xfId="55" applyNumberFormat="1" applyFont="1" applyBorder="1"/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3" fontId="45" fillId="0" borderId="0" xfId="85" applyNumberFormat="1" applyFont="1" applyBorder="1"/>
    <xf numFmtId="49" fontId="45" fillId="0" borderId="0" xfId="85" applyNumberFormat="1" applyFont="1" applyAlignment="1">
      <alignment horizontal="right"/>
    </xf>
    <xf numFmtId="0" fontId="32" fillId="0" borderId="0" xfId="85" applyFont="1"/>
    <xf numFmtId="0" fontId="42" fillId="0" borderId="0" xfId="85" applyFont="1"/>
    <xf numFmtId="0" fontId="32" fillId="0" borderId="0" xfId="85" applyFont="1"/>
    <xf numFmtId="0" fontId="42" fillId="0" borderId="0" xfId="85" applyFont="1"/>
    <xf numFmtId="0" fontId="32" fillId="0" borderId="0" xfId="85" applyFont="1"/>
    <xf numFmtId="0" fontId="32" fillId="0" borderId="0" xfId="85" applyFont="1"/>
    <xf numFmtId="0" fontId="42" fillId="0" borderId="0" xfId="85" applyFont="1"/>
    <xf numFmtId="0" fontId="32" fillId="0" borderId="0" xfId="85" applyFont="1" applyFill="1"/>
    <xf numFmtId="0" fontId="42" fillId="0" borderId="0" xfId="85" applyFont="1" applyFill="1"/>
    <xf numFmtId="0" fontId="32" fillId="0" borderId="0" xfId="85" applyFont="1"/>
    <xf numFmtId="0" fontId="42" fillId="0" borderId="0" xfId="85" applyFont="1"/>
    <xf numFmtId="0" fontId="32" fillId="0" borderId="0" xfId="95" applyFont="1"/>
    <xf numFmtId="0" fontId="42" fillId="0" borderId="0" xfId="95" applyFont="1"/>
    <xf numFmtId="49" fontId="45" fillId="0" borderId="0" xfId="99" applyNumberFormat="1" applyFont="1" applyAlignment="1">
      <alignment horizontal="right"/>
    </xf>
    <xf numFmtId="3" fontId="45" fillId="0" borderId="0" xfId="99" applyNumberFormat="1" applyFont="1" applyBorder="1"/>
    <xf numFmtId="3" fontId="0" fillId="0" borderId="0" xfId="0" applyNumberFormat="1"/>
    <xf numFmtId="0" fontId="42" fillId="0" borderId="16" xfId="95" applyFont="1" applyBorder="1"/>
    <xf numFmtId="0" fontId="0" fillId="0" borderId="0" xfId="0" applyFont="1"/>
    <xf numFmtId="3" fontId="32" fillId="0" borderId="0" xfId="99" applyNumberFormat="1" applyFont="1" applyBorder="1"/>
    <xf numFmtId="0" fontId="41" fillId="0" borderId="16" xfId="104" applyFont="1" applyBorder="1"/>
    <xf numFmtId="0" fontId="41" fillId="0" borderId="16" xfId="85" applyFont="1" applyBorder="1"/>
    <xf numFmtId="0" fontId="43" fillId="0" borderId="16" xfId="85" applyFont="1" applyBorder="1" applyAlignment="1">
      <alignment horizontal="left" wrapText="1"/>
    </xf>
    <xf numFmtId="0" fontId="0" fillId="0" borderId="16" xfId="0" applyBorder="1"/>
    <xf numFmtId="0" fontId="0" fillId="0" borderId="0" xfId="0" applyBorder="1"/>
    <xf numFmtId="3" fontId="45" fillId="0" borderId="0" xfId="85" applyNumberFormat="1" applyFont="1" applyBorder="1"/>
    <xf numFmtId="49" fontId="45" fillId="0" borderId="0" xfId="98" applyNumberFormat="1" applyFont="1" applyAlignment="1">
      <alignment horizontal="right"/>
    </xf>
    <xf numFmtId="0" fontId="32" fillId="0" borderId="0" xfId="85" applyFont="1"/>
    <xf numFmtId="0" fontId="45" fillId="0" borderId="0" xfId="85" applyFont="1"/>
    <xf numFmtId="0" fontId="35" fillId="0" borderId="0" xfId="85" applyFont="1"/>
    <xf numFmtId="0" fontId="41" fillId="0" borderId="0" xfId="85" applyFont="1"/>
    <xf numFmtId="0" fontId="32" fillId="0" borderId="0" xfId="85" applyFont="1"/>
    <xf numFmtId="0" fontId="42" fillId="0" borderId="0" xfId="85" applyFont="1"/>
    <xf numFmtId="0" fontId="44" fillId="0" borderId="16" xfId="85" applyFont="1" applyBorder="1" applyAlignment="1">
      <alignment horizontal="left" wrapText="1"/>
    </xf>
    <xf numFmtId="0" fontId="32" fillId="0" borderId="0" xfId="85" applyFont="1" applyFill="1"/>
    <xf numFmtId="0" fontId="45" fillId="0" borderId="0" xfId="85" applyFont="1"/>
    <xf numFmtId="3" fontId="45" fillId="0" borderId="0" xfId="85" applyNumberFormat="1" applyFont="1" applyBorder="1"/>
    <xf numFmtId="0" fontId="42" fillId="0" borderId="0" xfId="85" applyFont="1" applyFill="1"/>
    <xf numFmtId="0" fontId="44" fillId="0" borderId="16" xfId="85" applyFont="1" applyFill="1" applyBorder="1" applyAlignment="1">
      <alignment horizontal="left" wrapText="1"/>
    </xf>
    <xf numFmtId="0" fontId="32" fillId="0" borderId="0" xfId="95" applyFont="1"/>
    <xf numFmtId="0" fontId="42" fillId="0" borderId="0" xfId="95" applyFont="1"/>
    <xf numFmtId="3" fontId="45" fillId="0" borderId="0" xfId="99" applyNumberFormat="1" applyFont="1" applyBorder="1"/>
    <xf numFmtId="0" fontId="42" fillId="0" borderId="0" xfId="95" applyFont="1" applyBorder="1"/>
    <xf numFmtId="0" fontId="43" fillId="0" borderId="0" xfId="85" applyFont="1" applyBorder="1" applyAlignment="1">
      <alignment horizontal="left" wrapText="1"/>
    </xf>
    <xf numFmtId="0" fontId="45" fillId="0" borderId="0" xfId="95" applyFont="1" applyBorder="1"/>
    <xf numFmtId="3" fontId="32" fillId="0" borderId="0" xfId="85" applyNumberFormat="1" applyFont="1"/>
    <xf numFmtId="3" fontId="45" fillId="0" borderId="0" xfId="85" applyNumberFormat="1" applyFont="1"/>
    <xf numFmtId="0" fontId="32" fillId="0" borderId="0" xfId="85" applyFont="1"/>
    <xf numFmtId="0" fontId="32" fillId="0" borderId="0" xfId="85" applyFont="1" applyFill="1"/>
    <xf numFmtId="0" fontId="45" fillId="0" borderId="0" xfId="85" applyFont="1"/>
    <xf numFmtId="0" fontId="32" fillId="0" borderId="0" xfId="85" applyFont="1"/>
    <xf numFmtId="3" fontId="32" fillId="0" borderId="16" xfId="85" applyNumberFormat="1" applyFont="1" applyBorder="1"/>
    <xf numFmtId="0" fontId="32" fillId="0" borderId="16" xfId="85" applyFont="1" applyBorder="1"/>
    <xf numFmtId="0" fontId="32" fillId="0" borderId="0" xfId="95" applyFont="1"/>
    <xf numFmtId="3" fontId="32" fillId="0" borderId="0" xfId="95" applyNumberFormat="1" applyFont="1" applyFill="1"/>
    <xf numFmtId="0" fontId="42" fillId="0" borderId="0" xfId="95" applyFont="1"/>
    <xf numFmtId="0" fontId="32" fillId="0" borderId="16" xfId="95" applyFont="1" applyBorder="1"/>
    <xf numFmtId="3" fontId="32" fillId="0" borderId="0" xfId="85" applyNumberFormat="1" applyFont="1"/>
    <xf numFmtId="3" fontId="45" fillId="0" borderId="0" xfId="85" applyNumberFormat="1" applyFont="1"/>
    <xf numFmtId="0" fontId="47" fillId="0" borderId="0" xfId="0" applyFont="1"/>
    <xf numFmtId="0" fontId="48" fillId="0" borderId="0" xfId="85" applyFont="1" applyBorder="1" applyAlignment="1">
      <alignment horizontal="left" wrapText="1"/>
    </xf>
    <xf numFmtId="0" fontId="47" fillId="0" borderId="0" xfId="0" applyFont="1" applyBorder="1"/>
    <xf numFmtId="0" fontId="49" fillId="0" borderId="16" xfId="85" applyFont="1" applyBorder="1" applyAlignment="1">
      <alignment horizontal="left" wrapText="1"/>
    </xf>
    <xf numFmtId="0" fontId="49" fillId="0" borderId="16" xfId="85" applyFont="1" applyFill="1" applyBorder="1" applyAlignment="1">
      <alignment horizontal="left" wrapText="1"/>
    </xf>
    <xf numFmtId="0" fontId="31" fillId="0" borderId="0" xfId="0" applyFont="1"/>
    <xf numFmtId="0" fontId="32" fillId="0" borderId="0" xfId="85" applyFont="1" applyBorder="1"/>
    <xf numFmtId="0" fontId="32" fillId="0" borderId="16" xfId="85" applyFont="1" applyBorder="1" applyAlignment="1">
      <alignment horizontal="center"/>
    </xf>
    <xf numFmtId="0" fontId="32" fillId="0" borderId="16" xfId="85" applyFont="1" applyBorder="1" applyAlignment="1">
      <alignment horizontal="left"/>
    </xf>
    <xf numFmtId="0" fontId="32" fillId="0" borderId="0" xfId="85" applyFont="1" applyBorder="1" applyAlignment="1">
      <alignment horizontal="center"/>
    </xf>
    <xf numFmtId="3" fontId="32" fillId="0" borderId="0" xfId="85" applyNumberFormat="1" applyFont="1" applyBorder="1"/>
    <xf numFmtId="3" fontId="51" fillId="0" borderId="0" xfId="0" applyNumberFormat="1" applyFont="1" applyBorder="1"/>
    <xf numFmtId="3" fontId="47" fillId="0" borderId="0" xfId="0" applyNumberFormat="1" applyFont="1" applyBorder="1"/>
    <xf numFmtId="0" fontId="0" fillId="0" borderId="0" xfId="0" applyFill="1" applyProtection="1"/>
    <xf numFmtId="0" fontId="52" fillId="0" borderId="0" xfId="0" applyFont="1"/>
    <xf numFmtId="0" fontId="52" fillId="0" borderId="0" xfId="0" applyFont="1" applyBorder="1"/>
    <xf numFmtId="0" fontId="32" fillId="0" borderId="0" xfId="85" applyFont="1" applyBorder="1" applyAlignment="1">
      <alignment horizontal="left" wrapText="1"/>
    </xf>
    <xf numFmtId="0" fontId="45" fillId="0" borderId="0" xfId="85" applyFont="1" applyBorder="1"/>
    <xf numFmtId="4" fontId="45" fillId="0" borderId="0" xfId="85" applyNumberFormat="1" applyFont="1"/>
    <xf numFmtId="0" fontId="52" fillId="0" borderId="16" xfId="0" applyFont="1" applyBorder="1"/>
    <xf numFmtId="0" fontId="5" fillId="34" borderId="12" xfId="46" applyFill="1" applyBorder="1" applyAlignment="1">
      <alignment horizontal="center"/>
    </xf>
    <xf numFmtId="0" fontId="5" fillId="34" borderId="10" xfId="46" applyFill="1" applyBorder="1"/>
    <xf numFmtId="0" fontId="0" fillId="34" borderId="11" xfId="0" applyFill="1" applyBorder="1"/>
    <xf numFmtId="0" fontId="24" fillId="0" borderId="0" xfId="42" applyFill="1" applyProtection="1"/>
    <xf numFmtId="0" fontId="25" fillId="0" borderId="0" xfId="0" applyFont="1" applyFill="1" applyBorder="1"/>
    <xf numFmtId="0" fontId="52" fillId="34" borderId="0" xfId="0" applyFont="1" applyFill="1" applyBorder="1"/>
    <xf numFmtId="0" fontId="35" fillId="34" borderId="0" xfId="104" applyFont="1" applyFill="1" applyBorder="1"/>
    <xf numFmtId="0" fontId="41" fillId="34" borderId="0" xfId="104" applyFont="1" applyFill="1" applyBorder="1"/>
    <xf numFmtId="0" fontId="55" fillId="34" borderId="0" xfId="0" applyFont="1" applyFill="1" applyBorder="1"/>
    <xf numFmtId="0" fontId="32" fillId="34" borderId="0" xfId="85" applyFont="1" applyFill="1" applyBorder="1" applyAlignment="1">
      <alignment horizontal="left" wrapText="1"/>
    </xf>
    <xf numFmtId="0" fontId="42" fillId="34" borderId="0" xfId="85" applyFont="1" applyFill="1" applyBorder="1" applyAlignment="1">
      <alignment horizontal="left" wrapText="1"/>
    </xf>
    <xf numFmtId="3" fontId="45" fillId="34" borderId="0" xfId="85" applyNumberFormat="1" applyFont="1" applyFill="1" applyBorder="1"/>
    <xf numFmtId="3" fontId="45" fillId="34" borderId="0" xfId="55" applyNumberFormat="1" applyFont="1" applyFill="1" applyBorder="1"/>
    <xf numFmtId="0" fontId="45" fillId="34" borderId="0" xfId="85" applyFont="1" applyFill="1" applyBorder="1"/>
    <xf numFmtId="4" fontId="45" fillId="34" borderId="0" xfId="85" applyNumberFormat="1" applyFont="1" applyFill="1" applyBorder="1"/>
    <xf numFmtId="0" fontId="32" fillId="34" borderId="0" xfId="85" applyFont="1" applyFill="1" applyBorder="1"/>
    <xf numFmtId="0" fontId="42" fillId="34" borderId="0" xfId="85" applyFont="1" applyFill="1" applyBorder="1"/>
    <xf numFmtId="0" fontId="32" fillId="34" borderId="0" xfId="95" applyFont="1" applyFill="1" applyBorder="1"/>
    <xf numFmtId="0" fontId="42" fillId="34" borderId="0" xfId="95" applyFont="1" applyFill="1" applyBorder="1"/>
    <xf numFmtId="49" fontId="45" fillId="34" borderId="0" xfId="85" applyNumberFormat="1" applyFont="1" applyFill="1" applyBorder="1" applyAlignment="1">
      <alignment horizontal="right"/>
    </xf>
    <xf numFmtId="49" fontId="45" fillId="34" borderId="0" xfId="99" applyNumberFormat="1" applyFont="1" applyFill="1" applyBorder="1" applyAlignment="1">
      <alignment horizontal="right"/>
    </xf>
    <xf numFmtId="3" fontId="45" fillId="34" borderId="0" xfId="99" applyNumberFormat="1" applyFont="1" applyFill="1" applyBorder="1"/>
    <xf numFmtId="3" fontId="32" fillId="34" borderId="0" xfId="99" applyNumberFormat="1" applyFont="1" applyFill="1" applyBorder="1"/>
    <xf numFmtId="49" fontId="45" fillId="34" borderId="0" xfId="98" applyNumberFormat="1" applyFont="1" applyFill="1" applyBorder="1" applyAlignment="1">
      <alignment horizontal="right"/>
    </xf>
    <xf numFmtId="1" fontId="56" fillId="0" borderId="0" xfId="0" applyNumberFormat="1" applyFont="1"/>
    <xf numFmtId="0" fontId="35" fillId="0" borderId="0" xfId="154" applyFont="1"/>
    <xf numFmtId="0" fontId="41" fillId="0" borderId="0" xfId="154" applyFont="1"/>
    <xf numFmtId="0" fontId="41" fillId="0" borderId="16" xfId="154" applyFont="1" applyBorder="1"/>
    <xf numFmtId="3" fontId="45" fillId="0" borderId="0" xfId="99" applyNumberFormat="1" applyFont="1" applyFill="1" applyBorder="1"/>
    <xf numFmtId="0" fontId="0" fillId="0" borderId="0" xfId="0" applyAlignment="1"/>
    <xf numFmtId="0" fontId="35" fillId="0" borderId="0" xfId="85" applyFont="1" applyAlignment="1"/>
    <xf numFmtId="0" fontId="41" fillId="0" borderId="0" xfId="85" applyFont="1" applyAlignment="1"/>
    <xf numFmtId="0" fontId="32" fillId="0" borderId="0" xfId="85" applyFont="1" applyFill="1" applyBorder="1" applyAlignment="1">
      <alignment horizontal="left" wrapText="1"/>
    </xf>
    <xf numFmtId="0" fontId="42" fillId="0" borderId="0" xfId="95" applyFont="1" applyFill="1"/>
    <xf numFmtId="3" fontId="32" fillId="0" borderId="0" xfId="99" applyNumberFormat="1" applyFont="1" applyFill="1" applyBorder="1"/>
    <xf numFmtId="0" fontId="0" fillId="34" borderId="0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24" fillId="0" borderId="0" xfId="42" applyFill="1" applyAlignment="1" applyProtection="1">
      <alignment wrapText="1"/>
    </xf>
    <xf numFmtId="0" fontId="34" fillId="0" borderId="0" xfId="48" applyAlignment="1" applyProtection="1">
      <alignment horizontal="left"/>
    </xf>
    <xf numFmtId="0" fontId="34" fillId="34" borderId="0" xfId="48" applyFill="1" applyAlignment="1" applyProtection="1">
      <alignment horizontal="left"/>
    </xf>
    <xf numFmtId="0" fontId="0" fillId="34" borderId="0" xfId="0" applyFill="1"/>
    <xf numFmtId="0" fontId="35" fillId="0" borderId="0" xfId="104" applyFont="1" applyFill="1" applyBorder="1"/>
    <xf numFmtId="0" fontId="41" fillId="0" borderId="0" xfId="104" applyFont="1" applyFill="1" applyBorder="1"/>
    <xf numFmtId="49" fontId="32" fillId="0" borderId="0" xfId="85" applyNumberFormat="1" applyFont="1" applyAlignment="1">
      <alignment horizontal="right"/>
    </xf>
    <xf numFmtId="3" fontId="32" fillId="0" borderId="0" xfId="55" applyNumberFormat="1" applyFont="1" applyBorder="1"/>
    <xf numFmtId="49" fontId="32" fillId="0" borderId="0" xfId="99" applyNumberFormat="1" applyFont="1" applyAlignment="1">
      <alignment horizontal="right"/>
    </xf>
    <xf numFmtId="9" fontId="56" fillId="0" borderId="0" xfId="0" applyNumberFormat="1" applyFont="1"/>
    <xf numFmtId="9" fontId="32" fillId="0" borderId="0" xfId="85" applyNumberFormat="1" applyFont="1"/>
    <xf numFmtId="0" fontId="57" fillId="0" borderId="0" xfId="0" applyFont="1"/>
    <xf numFmtId="0" fontId="58" fillId="0" borderId="0" xfId="0" applyFont="1"/>
    <xf numFmtId="0" fontId="49" fillId="0" borderId="0" xfId="85" quotePrefix="1" applyFont="1" applyFill="1" applyBorder="1" applyAlignment="1">
      <alignment horizontal="left" wrapText="1"/>
    </xf>
    <xf numFmtId="3" fontId="48" fillId="0" borderId="0" xfId="85" applyNumberFormat="1" applyFont="1" applyBorder="1"/>
    <xf numFmtId="0" fontId="42" fillId="0" borderId="0" xfId="85" applyFont="1" applyBorder="1"/>
    <xf numFmtId="0" fontId="48" fillId="0" borderId="0" xfId="85" applyFont="1" applyBorder="1"/>
    <xf numFmtId="0" fontId="49" fillId="0" borderId="0" xfId="85" applyFont="1" applyBorder="1"/>
    <xf numFmtId="0" fontId="51" fillId="0" borderId="0" xfId="0" applyFont="1" applyBorder="1"/>
    <xf numFmtId="0" fontId="50" fillId="0" borderId="0" xfId="85" applyFont="1" applyBorder="1"/>
    <xf numFmtId="0" fontId="59" fillId="0" borderId="16" xfId="0" applyFont="1" applyBorder="1"/>
    <xf numFmtId="0" fontId="42" fillId="0" borderId="16" xfId="85" applyFont="1" applyFill="1" applyBorder="1" applyAlignment="1">
      <alignment horizontal="left" wrapText="1"/>
    </xf>
    <xf numFmtId="3" fontId="42" fillId="0" borderId="0" xfId="99" applyNumberFormat="1" applyFont="1" applyBorder="1"/>
    <xf numFmtId="164" fontId="32" fillId="0" borderId="0" xfId="85" applyNumberFormat="1" applyFont="1"/>
    <xf numFmtId="0" fontId="60" fillId="0" borderId="0" xfId="0" applyFont="1" applyBorder="1"/>
    <xf numFmtId="0" fontId="60" fillId="0" borderId="0" xfId="0" applyFont="1"/>
    <xf numFmtId="0" fontId="61" fillId="0" borderId="0" xfId="85" quotePrefix="1" applyFont="1" applyFill="1" applyBorder="1" applyAlignment="1">
      <alignment horizontal="left" wrapText="1"/>
    </xf>
    <xf numFmtId="3" fontId="63" fillId="0" borderId="0" xfId="0" applyNumberFormat="1" applyFont="1" applyBorder="1"/>
    <xf numFmtId="3" fontId="62" fillId="0" borderId="0" xfId="85" applyNumberFormat="1" applyFont="1" applyBorder="1"/>
    <xf numFmtId="3" fontId="60" fillId="0" borderId="0" xfId="0" applyNumberFormat="1" applyFont="1" applyBorder="1"/>
    <xf numFmtId="0" fontId="32" fillId="0" borderId="16" xfId="85" applyFont="1" applyBorder="1" applyAlignment="1">
      <alignment horizontal="left" wrapText="1"/>
    </xf>
    <xf numFmtId="3" fontId="55" fillId="0" borderId="0" xfId="0" applyNumberFormat="1" applyFont="1" applyBorder="1"/>
    <xf numFmtId="3" fontId="52" fillId="0" borderId="0" xfId="0" applyNumberFormat="1" applyFont="1"/>
    <xf numFmtId="0" fontId="2" fillId="0" borderId="0" xfId="258"/>
    <xf numFmtId="0" fontId="66" fillId="0" borderId="0" xfId="0" applyFont="1" applyAlignment="1">
      <alignment vertical="center"/>
    </xf>
    <xf numFmtId="0" fontId="34" fillId="34" borderId="15" xfId="48" applyFill="1" applyBorder="1" applyAlignment="1" applyProtection="1"/>
    <xf numFmtId="3" fontId="32" fillId="0" borderId="0" xfId="85" applyNumberFormat="1" applyFont="1" applyFill="1"/>
    <xf numFmtId="0" fontId="47" fillId="0" borderId="0" xfId="0" applyFont="1" applyFill="1"/>
    <xf numFmtId="3" fontId="32" fillId="0" borderId="0" xfId="85" applyNumberFormat="1" applyFont="1" applyFill="1" applyBorder="1"/>
    <xf numFmtId="0" fontId="2" fillId="0" borderId="0" xfId="258" applyFill="1"/>
    <xf numFmtId="0" fontId="0" fillId="0" borderId="0" xfId="0" applyAlignment="1">
      <alignment wrapText="1"/>
    </xf>
    <xf numFmtId="0" fontId="0" fillId="0" borderId="16" xfId="0" applyBorder="1" applyAlignment="1"/>
    <xf numFmtId="0" fontId="52" fillId="0" borderId="0" xfId="0" applyFont="1" applyAlignment="1">
      <alignment wrapText="1"/>
    </xf>
    <xf numFmtId="0" fontId="32" fillId="0" borderId="18" xfId="0" quotePrefix="1" applyFont="1" applyBorder="1" applyAlignment="1">
      <alignment horizontal="left"/>
    </xf>
    <xf numFmtId="0" fontId="32" fillId="0" borderId="18" xfId="0" applyFont="1" applyBorder="1"/>
    <xf numFmtId="3" fontId="32" fillId="0" borderId="0" xfId="0" applyNumberFormat="1" applyFont="1"/>
    <xf numFmtId="0" fontId="32" fillId="0" borderId="0" xfId="0" quotePrefix="1" applyFont="1" applyBorder="1" applyAlignment="1">
      <alignment horizontal="left"/>
    </xf>
    <xf numFmtId="0" fontId="32" fillId="0" borderId="0" xfId="0" applyFont="1" applyBorder="1"/>
    <xf numFmtId="0" fontId="32" fillId="0" borderId="0" xfId="0" applyFont="1" applyAlignment="1">
      <alignment horizontal="left"/>
    </xf>
    <xf numFmtId="0" fontId="32" fillId="0" borderId="0" xfId="0" applyFont="1"/>
    <xf numFmtId="0" fontId="32" fillId="0" borderId="0" xfId="0" applyFont="1" applyFill="1" applyAlignment="1">
      <alignment horizontal="left"/>
    </xf>
    <xf numFmtId="0" fontId="32" fillId="0" borderId="0" xfId="0" applyFont="1" applyFill="1"/>
    <xf numFmtId="3" fontId="32" fillId="0" borderId="0" xfId="0" applyNumberFormat="1" applyFont="1" applyFill="1"/>
    <xf numFmtId="0" fontId="45" fillId="0" borderId="0" xfId="0" applyFont="1" applyAlignment="1">
      <alignment horizontal="left"/>
    </xf>
    <xf numFmtId="0" fontId="45" fillId="0" borderId="0" xfId="0" applyFont="1"/>
    <xf numFmtId="3" fontId="45" fillId="0" borderId="0" xfId="0" applyNumberFormat="1" applyFont="1"/>
    <xf numFmtId="3" fontId="45" fillId="0" borderId="16" xfId="0" applyNumberFormat="1" applyFont="1" applyBorder="1"/>
    <xf numFmtId="0" fontId="32" fillId="0" borderId="0" xfId="0" applyFont="1" applyBorder="1" applyAlignment="1">
      <alignment horizontal="left"/>
    </xf>
    <xf numFmtId="3" fontId="45" fillId="0" borderId="0" xfId="85" applyNumberFormat="1" applyFont="1" applyBorder="1" applyAlignment="1">
      <alignment horizontal="right"/>
    </xf>
    <xf numFmtId="0" fontId="42" fillId="0" borderId="0" xfId="0" applyFont="1"/>
    <xf numFmtId="0" fontId="0" fillId="0" borderId="0" xfId="0" applyAlignment="1"/>
    <xf numFmtId="0" fontId="52" fillId="0" borderId="0" xfId="0" applyFont="1" applyAlignment="1"/>
    <xf numFmtId="3" fontId="32" fillId="34" borderId="0" xfId="85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3" fontId="67" fillId="0" borderId="0" xfId="83" applyNumberFormat="1" applyFont="1"/>
    <xf numFmtId="0" fontId="32" fillId="0" borderId="0" xfId="95" applyFont="1" applyBorder="1" applyAlignment="1">
      <alignment horizontal="right"/>
    </xf>
    <xf numFmtId="3" fontId="32" fillId="0" borderId="0" xfId="0" applyNumberFormat="1" applyFont="1" applyBorder="1"/>
    <xf numFmtId="0" fontId="68" fillId="0" borderId="0" xfId="48" applyFont="1" applyAlignment="1" applyProtection="1">
      <alignment horizontal="left"/>
    </xf>
    <xf numFmtId="0" fontId="56" fillId="0" borderId="0" xfId="0" applyFont="1" applyAlignment="1"/>
    <xf numFmtId="0" fontId="69" fillId="0" borderId="0" xfId="85" applyFont="1" applyAlignment="1"/>
    <xf numFmtId="0" fontId="70" fillId="0" borderId="0" xfId="85" applyFont="1" applyAlignment="1"/>
    <xf numFmtId="0" fontId="56" fillId="0" borderId="0" xfId="0" applyFont="1" applyBorder="1" applyAlignment="1"/>
    <xf numFmtId="0" fontId="56" fillId="0" borderId="0" xfId="0" applyFont="1" applyAlignment="1">
      <alignment wrapText="1"/>
    </xf>
    <xf numFmtId="0" fontId="56" fillId="0" borderId="0" xfId="0" applyFont="1"/>
    <xf numFmtId="0" fontId="56" fillId="0" borderId="0" xfId="0" applyFont="1" applyAlignment="1">
      <alignment wrapText="1"/>
    </xf>
    <xf numFmtId="0" fontId="56" fillId="0" borderId="0" xfId="0" applyFont="1" applyAlignment="1"/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0" fontId="32" fillId="0" borderId="18" xfId="85" applyFont="1" applyBorder="1"/>
    <xf numFmtId="0" fontId="0" fillId="0" borderId="18" xfId="0" applyBorder="1"/>
    <xf numFmtId="0" fontId="43" fillId="0" borderId="18" xfId="85" applyFont="1" applyBorder="1" applyAlignment="1">
      <alignment horizontal="left" wrapText="1"/>
    </xf>
    <xf numFmtId="0" fontId="52" fillId="0" borderId="18" xfId="0" applyFont="1" applyBorder="1"/>
    <xf numFmtId="164" fontId="32" fillId="0" borderId="0" xfId="0" applyNumberFormat="1" applyFont="1"/>
    <xf numFmtId="164" fontId="45" fillId="0" borderId="0" xfId="85" applyNumberFormat="1" applyFont="1"/>
    <xf numFmtId="4" fontId="32" fillId="0" borderId="0" xfId="85" applyNumberFormat="1" applyFont="1"/>
    <xf numFmtId="9" fontId="0" fillId="0" borderId="0" xfId="465" applyFont="1"/>
    <xf numFmtId="0" fontId="56" fillId="0" borderId="0" xfId="0" applyFont="1" applyAlignment="1">
      <alignment wrapText="1"/>
    </xf>
    <xf numFmtId="0" fontId="56" fillId="0" borderId="0" xfId="0" applyFont="1" applyAlignment="1"/>
    <xf numFmtId="0" fontId="71" fillId="0" borderId="0" xfId="0" applyFont="1" applyFill="1" applyAlignment="1" applyProtection="1">
      <alignment horizontal="center" wrapText="1"/>
    </xf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0" fontId="64" fillId="0" borderId="0" xfId="0" applyFont="1" applyAlignment="1">
      <alignment vertical="center" wrapText="1"/>
    </xf>
    <xf numFmtId="0" fontId="71" fillId="0" borderId="0" xfId="0" applyFont="1" applyFill="1" applyAlignment="1" applyProtection="1">
      <alignment wrapText="1"/>
    </xf>
    <xf numFmtId="0" fontId="56" fillId="0" borderId="0" xfId="0" applyFont="1" applyAlignment="1">
      <alignment vertical="center" wrapText="1"/>
    </xf>
    <xf numFmtId="0" fontId="56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49" fontId="24" fillId="0" borderId="0" xfId="42" applyNumberFormat="1" applyFill="1" applyAlignment="1" applyProtection="1"/>
    <xf numFmtId="0" fontId="25" fillId="0" borderId="0" xfId="0" applyFont="1" applyFill="1" applyBorder="1" applyAlignment="1">
      <alignment wrapText="1"/>
    </xf>
    <xf numFmtId="0" fontId="56" fillId="0" borderId="0" xfId="0" applyFont="1" applyAlignment="1"/>
    <xf numFmtId="0" fontId="56" fillId="0" borderId="0" xfId="0" applyFont="1" applyAlignment="1">
      <alignment wrapText="1"/>
    </xf>
    <xf numFmtId="0" fontId="56" fillId="0" borderId="0" xfId="0" applyFont="1" applyAlignment="1"/>
    <xf numFmtId="3" fontId="45" fillId="0" borderId="0" xfId="95" applyNumberFormat="1" applyFont="1" applyFill="1"/>
    <xf numFmtId="164" fontId="73" fillId="0" borderId="0" xfId="0" applyNumberFormat="1" applyFont="1"/>
    <xf numFmtId="1" fontId="73" fillId="0" borderId="0" xfId="0" applyNumberFormat="1" applyFont="1"/>
    <xf numFmtId="0" fontId="0" fillId="0" borderId="0" xfId="0" applyAlignment="1">
      <alignment wrapText="1"/>
    </xf>
    <xf numFmtId="0" fontId="0" fillId="0" borderId="16" xfId="0" applyBorder="1" applyAlignment="1"/>
    <xf numFmtId="0" fontId="0" fillId="0" borderId="0" xfId="0" applyAlignment="1"/>
    <xf numFmtId="0" fontId="52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56" fillId="0" borderId="0" xfId="0" applyFont="1" applyAlignment="1"/>
    <xf numFmtId="3" fontId="45" fillId="0" borderId="0" xfId="0" applyNumberFormat="1" applyFont="1" applyBorder="1"/>
    <xf numFmtId="164" fontId="45" fillId="0" borderId="16" xfId="85" applyNumberFormat="1" applyFont="1" applyBorder="1"/>
    <xf numFmtId="0" fontId="0" fillId="0" borderId="0" xfId="0" applyAlignment="1"/>
    <xf numFmtId="0" fontId="0" fillId="0" borderId="16" xfId="0" applyBorder="1" applyAlignment="1"/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165" fontId="56" fillId="0" borderId="0" xfId="0" applyNumberFormat="1" applyFont="1"/>
    <xf numFmtId="3" fontId="45" fillId="0" borderId="0" xfId="85" applyNumberFormat="1" applyFont="1" applyFill="1"/>
    <xf numFmtId="0" fontId="0" fillId="0" borderId="0" xfId="0" applyFill="1"/>
    <xf numFmtId="3" fontId="0" fillId="0" borderId="0" xfId="0" applyNumberFormat="1" applyFill="1"/>
    <xf numFmtId="4" fontId="60" fillId="0" borderId="0" xfId="0" applyNumberFormat="1" applyFont="1"/>
    <xf numFmtId="0" fontId="52" fillId="34" borderId="0" xfId="0" applyFont="1" applyFill="1"/>
    <xf numFmtId="0" fontId="53" fillId="34" borderId="0" xfId="48" applyFont="1" applyFill="1" applyBorder="1" applyAlignment="1" applyProtection="1"/>
    <xf numFmtId="0" fontId="26" fillId="34" borderId="0" xfId="47" applyFont="1" applyFill="1" applyBorder="1" applyAlignment="1" applyProtection="1">
      <alignment horizontal="center"/>
    </xf>
    <xf numFmtId="0" fontId="54" fillId="34" borderId="0" xfId="48" applyFont="1" applyFill="1" applyBorder="1" applyAlignment="1" applyProtection="1"/>
    <xf numFmtId="0" fontId="38" fillId="34" borderId="0" xfId="47" applyFont="1" applyFill="1" applyBorder="1" applyAlignment="1" applyProtection="1">
      <alignment horizontal="center"/>
    </xf>
    <xf numFmtId="0" fontId="32" fillId="34" borderId="0" xfId="85" applyFont="1" applyFill="1"/>
    <xf numFmtId="0" fontId="42" fillId="34" borderId="0" xfId="85" applyFont="1" applyFill="1"/>
    <xf numFmtId="3" fontId="45" fillId="34" borderId="0" xfId="85" applyNumberFormat="1" applyFont="1" applyFill="1"/>
    <xf numFmtId="0" fontId="32" fillId="34" borderId="0" xfId="95" applyFont="1" applyFill="1"/>
    <xf numFmtId="0" fontId="42" fillId="34" borderId="0" xfId="95" applyFont="1" applyFill="1"/>
    <xf numFmtId="49" fontId="45" fillId="34" borderId="0" xfId="85" applyNumberFormat="1" applyFont="1" applyFill="1" applyAlignment="1">
      <alignment horizontal="right"/>
    </xf>
    <xf numFmtId="0" fontId="45" fillId="34" borderId="0" xfId="85" applyFont="1" applyFill="1"/>
    <xf numFmtId="49" fontId="45" fillId="34" borderId="0" xfId="99" applyNumberFormat="1" applyFont="1" applyFill="1" applyAlignment="1">
      <alignment horizontal="right"/>
    </xf>
    <xf numFmtId="0" fontId="55" fillId="34" borderId="0" xfId="0" applyFont="1" applyFill="1"/>
    <xf numFmtId="49" fontId="45" fillId="34" borderId="0" xfId="98" applyNumberFormat="1" applyFont="1" applyFill="1" applyAlignment="1">
      <alignment horizontal="right"/>
    </xf>
    <xf numFmtId="164" fontId="45" fillId="34" borderId="0" xfId="85" applyNumberFormat="1" applyFont="1" applyFill="1" applyBorder="1"/>
    <xf numFmtId="4" fontId="45" fillId="34" borderId="0" xfId="85" applyNumberFormat="1" applyFont="1" applyFill="1"/>
    <xf numFmtId="0" fontId="52" fillId="34" borderId="16" xfId="0" applyFont="1" applyFill="1" applyBorder="1"/>
    <xf numFmtId="0" fontId="32" fillId="34" borderId="16" xfId="95" applyFont="1" applyFill="1" applyBorder="1"/>
    <xf numFmtId="0" fontId="42" fillId="34" borderId="16" xfId="95" applyFont="1" applyFill="1" applyBorder="1"/>
    <xf numFmtId="0" fontId="32" fillId="34" borderId="16" xfId="85" applyFont="1" applyFill="1" applyBorder="1"/>
    <xf numFmtId="4" fontId="45" fillId="34" borderId="16" xfId="85" applyNumberFormat="1" applyFont="1" applyFill="1" applyBorder="1"/>
    <xf numFmtId="0" fontId="45" fillId="34" borderId="0" xfId="95" applyFont="1" applyFill="1" applyBorder="1"/>
    <xf numFmtId="0" fontId="56" fillId="34" borderId="0" xfId="0" applyFont="1" applyFill="1" applyAlignment="1">
      <alignment vertical="center"/>
    </xf>
    <xf numFmtId="0" fontId="72" fillId="34" borderId="0" xfId="0" applyFont="1" applyFill="1" applyAlignment="1">
      <alignment vertical="center"/>
    </xf>
    <xf numFmtId="0" fontId="32" fillId="34" borderId="0" xfId="0" applyFont="1" applyFill="1"/>
    <xf numFmtId="0" fontId="42" fillId="34" borderId="0" xfId="0" applyFont="1" applyFill="1"/>
    <xf numFmtId="2" fontId="56" fillId="0" borderId="0" xfId="0" applyNumberFormat="1" applyFont="1"/>
    <xf numFmtId="0" fontId="69" fillId="0" borderId="0" xfId="85" applyFont="1" applyAlignment="1">
      <alignment wrapText="1"/>
    </xf>
    <xf numFmtId="0" fontId="56" fillId="0" borderId="0" xfId="0" applyFont="1" applyAlignment="1">
      <alignment wrapText="1"/>
    </xf>
    <xf numFmtId="0" fontId="70" fillId="0" borderId="0" xfId="85" applyFont="1" applyAlignment="1">
      <alignment wrapText="1"/>
    </xf>
    <xf numFmtId="0" fontId="56" fillId="0" borderId="0" xfId="0" applyFont="1" applyAlignment="1"/>
    <xf numFmtId="0" fontId="64" fillId="0" borderId="0" xfId="0" applyFont="1" applyAlignment="1">
      <alignment horizontal="left" vertical="center" wrapText="1"/>
    </xf>
    <xf numFmtId="0" fontId="35" fillId="0" borderId="0" xfId="85" applyFont="1" applyAlignment="1">
      <alignment wrapText="1"/>
    </xf>
    <xf numFmtId="0" fontId="0" fillId="0" borderId="0" xfId="0" applyAlignment="1"/>
    <xf numFmtId="0" fontId="41" fillId="0" borderId="16" xfId="85" applyFont="1" applyBorder="1" applyAlignment="1">
      <alignment wrapText="1"/>
    </xf>
    <xf numFmtId="0" fontId="0" fillId="0" borderId="16" xfId="0" applyBorder="1" applyAlignment="1"/>
    <xf numFmtId="0" fontId="52" fillId="0" borderId="0" xfId="0" applyFont="1" applyAlignment="1">
      <alignment wrapText="1"/>
    </xf>
    <xf numFmtId="0" fontId="0" fillId="0" borderId="0" xfId="0" applyAlignment="1">
      <alignment wrapText="1"/>
    </xf>
    <xf numFmtId="0" fontId="65" fillId="0" borderId="0" xfId="0" applyFont="1" applyAlignment="1">
      <alignment horizontal="left" vertical="center" wrapText="1"/>
    </xf>
  </cellXfs>
  <cellStyles count="466">
    <cellStyle name="20 % - Dekorfärg1" xfId="18" builtinId="30" customBuiltin="1"/>
    <cellStyle name="20 % - Dekorfärg2" xfId="22" builtinId="34" customBuiltin="1"/>
    <cellStyle name="20 % - Dekorfärg3" xfId="26" builtinId="38" customBuiltin="1"/>
    <cellStyle name="20 % - Dekorfärg4" xfId="30" builtinId="42" customBuiltin="1"/>
    <cellStyle name="20 % - Dekorfärg5" xfId="34" builtinId="46" customBuiltin="1"/>
    <cellStyle name="20 % - Dekorfärg6" xfId="38" builtinId="50" customBuiltin="1"/>
    <cellStyle name="20% - Dekorfärg1 2" xfId="105" xr:uid="{00000000-0005-0000-0000-000006000000}"/>
    <cellStyle name="20% - Dekorfärg1 2 2" xfId="155" xr:uid="{00000000-0005-0000-0000-000007000000}"/>
    <cellStyle name="20% - Dekorfärg1 2 2 2" xfId="362" xr:uid="{00000000-0005-0000-0000-000008000000}"/>
    <cellStyle name="20% - Dekorfärg1 2 3" xfId="313" xr:uid="{00000000-0005-0000-0000-000009000000}"/>
    <cellStyle name="20% - Dekorfärg1 3" xfId="156" xr:uid="{00000000-0005-0000-0000-00000A000000}"/>
    <cellStyle name="20% - Dekorfärg1 3 2" xfId="363" xr:uid="{00000000-0005-0000-0000-00000B000000}"/>
    <cellStyle name="20% - Dekorfärg1 4" xfId="259" xr:uid="{00000000-0005-0000-0000-00000C000000}"/>
    <cellStyle name="20% - Dekorfärg2 2" xfId="106" xr:uid="{00000000-0005-0000-0000-00000D000000}"/>
    <cellStyle name="20% - Dekorfärg2 2 2" xfId="157" xr:uid="{00000000-0005-0000-0000-00000E000000}"/>
    <cellStyle name="20% - Dekorfärg2 2 2 2" xfId="364" xr:uid="{00000000-0005-0000-0000-00000F000000}"/>
    <cellStyle name="20% - Dekorfärg2 2 3" xfId="314" xr:uid="{00000000-0005-0000-0000-000010000000}"/>
    <cellStyle name="20% - Dekorfärg2 3" xfId="158" xr:uid="{00000000-0005-0000-0000-000011000000}"/>
    <cellStyle name="20% - Dekorfärg2 3 2" xfId="365" xr:uid="{00000000-0005-0000-0000-000012000000}"/>
    <cellStyle name="20% - Dekorfärg2 4" xfId="261" xr:uid="{00000000-0005-0000-0000-000013000000}"/>
    <cellStyle name="20% - Dekorfärg3 2" xfId="107" xr:uid="{00000000-0005-0000-0000-000014000000}"/>
    <cellStyle name="20% - Dekorfärg3 2 2" xfId="159" xr:uid="{00000000-0005-0000-0000-000015000000}"/>
    <cellStyle name="20% - Dekorfärg3 2 2 2" xfId="366" xr:uid="{00000000-0005-0000-0000-000016000000}"/>
    <cellStyle name="20% - Dekorfärg3 2 3" xfId="315" xr:uid="{00000000-0005-0000-0000-000017000000}"/>
    <cellStyle name="20% - Dekorfärg3 3" xfId="160" xr:uid="{00000000-0005-0000-0000-000018000000}"/>
    <cellStyle name="20% - Dekorfärg3 3 2" xfId="367" xr:uid="{00000000-0005-0000-0000-000019000000}"/>
    <cellStyle name="20% - Dekorfärg3 4" xfId="263" xr:uid="{00000000-0005-0000-0000-00001A000000}"/>
    <cellStyle name="20% - Dekorfärg4 2" xfId="108" xr:uid="{00000000-0005-0000-0000-00001B000000}"/>
    <cellStyle name="20% - Dekorfärg4 2 2" xfId="161" xr:uid="{00000000-0005-0000-0000-00001C000000}"/>
    <cellStyle name="20% - Dekorfärg4 2 2 2" xfId="368" xr:uid="{00000000-0005-0000-0000-00001D000000}"/>
    <cellStyle name="20% - Dekorfärg4 2 3" xfId="316" xr:uid="{00000000-0005-0000-0000-00001E000000}"/>
    <cellStyle name="20% - Dekorfärg4 3" xfId="162" xr:uid="{00000000-0005-0000-0000-00001F000000}"/>
    <cellStyle name="20% - Dekorfärg4 3 2" xfId="369" xr:uid="{00000000-0005-0000-0000-000020000000}"/>
    <cellStyle name="20% - Dekorfärg4 4" xfId="265" xr:uid="{00000000-0005-0000-0000-000021000000}"/>
    <cellStyle name="20% - Dekorfärg5 2" xfId="109" xr:uid="{00000000-0005-0000-0000-000022000000}"/>
    <cellStyle name="20% - Dekorfärg5 2 2" xfId="163" xr:uid="{00000000-0005-0000-0000-000023000000}"/>
    <cellStyle name="20% - Dekorfärg5 2 2 2" xfId="370" xr:uid="{00000000-0005-0000-0000-000024000000}"/>
    <cellStyle name="20% - Dekorfärg5 2 3" xfId="317" xr:uid="{00000000-0005-0000-0000-000025000000}"/>
    <cellStyle name="20% - Dekorfärg5 3" xfId="164" xr:uid="{00000000-0005-0000-0000-000026000000}"/>
    <cellStyle name="20% - Dekorfärg5 3 2" xfId="371" xr:uid="{00000000-0005-0000-0000-000027000000}"/>
    <cellStyle name="20% - Dekorfärg5 4" xfId="267" xr:uid="{00000000-0005-0000-0000-000028000000}"/>
    <cellStyle name="20% - Dekorfärg6 2" xfId="110" xr:uid="{00000000-0005-0000-0000-000029000000}"/>
    <cellStyle name="20% - Dekorfärg6 2 2" xfId="165" xr:uid="{00000000-0005-0000-0000-00002A000000}"/>
    <cellStyle name="20% - Dekorfärg6 2 2 2" xfId="372" xr:uid="{00000000-0005-0000-0000-00002B000000}"/>
    <cellStyle name="20% - Dekorfärg6 2 3" xfId="318" xr:uid="{00000000-0005-0000-0000-00002C000000}"/>
    <cellStyle name="20% - Dekorfärg6 3" xfId="166" xr:uid="{00000000-0005-0000-0000-00002D000000}"/>
    <cellStyle name="20% - Dekorfärg6 3 2" xfId="373" xr:uid="{00000000-0005-0000-0000-00002E000000}"/>
    <cellStyle name="20% - Dekorfärg6 4" xfId="269" xr:uid="{00000000-0005-0000-0000-00002F000000}"/>
    <cellStyle name="40 % - Dekorfärg1" xfId="19" builtinId="31" customBuiltin="1"/>
    <cellStyle name="40 % - Dekorfärg2" xfId="23" builtinId="35" customBuiltin="1"/>
    <cellStyle name="40 % - Dekorfärg3" xfId="27" builtinId="39" customBuiltin="1"/>
    <cellStyle name="40 % - Dekorfärg4" xfId="31" builtinId="43" customBuiltin="1"/>
    <cellStyle name="40 % - Dekorfärg5" xfId="35" builtinId="47" customBuiltin="1"/>
    <cellStyle name="40 % - Dekorfärg6" xfId="39" builtinId="51" customBuiltin="1"/>
    <cellStyle name="40% - Dekorfärg1 2" xfId="111" xr:uid="{00000000-0005-0000-0000-000036000000}"/>
    <cellStyle name="40% - Dekorfärg1 2 2" xfId="167" xr:uid="{00000000-0005-0000-0000-000037000000}"/>
    <cellStyle name="40% - Dekorfärg1 2 2 2" xfId="374" xr:uid="{00000000-0005-0000-0000-000038000000}"/>
    <cellStyle name="40% - Dekorfärg1 2 3" xfId="319" xr:uid="{00000000-0005-0000-0000-000039000000}"/>
    <cellStyle name="40% - Dekorfärg1 3" xfId="168" xr:uid="{00000000-0005-0000-0000-00003A000000}"/>
    <cellStyle name="40% - Dekorfärg1 3 2" xfId="375" xr:uid="{00000000-0005-0000-0000-00003B000000}"/>
    <cellStyle name="40% - Dekorfärg1 4" xfId="260" xr:uid="{00000000-0005-0000-0000-00003C000000}"/>
    <cellStyle name="40% - Dekorfärg2 2" xfId="112" xr:uid="{00000000-0005-0000-0000-00003D000000}"/>
    <cellStyle name="40% - Dekorfärg2 2 2" xfId="169" xr:uid="{00000000-0005-0000-0000-00003E000000}"/>
    <cellStyle name="40% - Dekorfärg2 2 2 2" xfId="376" xr:uid="{00000000-0005-0000-0000-00003F000000}"/>
    <cellStyle name="40% - Dekorfärg2 2 3" xfId="320" xr:uid="{00000000-0005-0000-0000-000040000000}"/>
    <cellStyle name="40% - Dekorfärg2 3" xfId="170" xr:uid="{00000000-0005-0000-0000-000041000000}"/>
    <cellStyle name="40% - Dekorfärg2 3 2" xfId="377" xr:uid="{00000000-0005-0000-0000-000042000000}"/>
    <cellStyle name="40% - Dekorfärg2 4" xfId="262" xr:uid="{00000000-0005-0000-0000-000043000000}"/>
    <cellStyle name="40% - Dekorfärg3 2" xfId="113" xr:uid="{00000000-0005-0000-0000-000044000000}"/>
    <cellStyle name="40% - Dekorfärg3 2 2" xfId="171" xr:uid="{00000000-0005-0000-0000-000045000000}"/>
    <cellStyle name="40% - Dekorfärg3 2 2 2" xfId="378" xr:uid="{00000000-0005-0000-0000-000046000000}"/>
    <cellStyle name="40% - Dekorfärg3 2 3" xfId="321" xr:uid="{00000000-0005-0000-0000-000047000000}"/>
    <cellStyle name="40% - Dekorfärg3 3" xfId="172" xr:uid="{00000000-0005-0000-0000-000048000000}"/>
    <cellStyle name="40% - Dekorfärg3 3 2" xfId="379" xr:uid="{00000000-0005-0000-0000-000049000000}"/>
    <cellStyle name="40% - Dekorfärg3 4" xfId="264" xr:uid="{00000000-0005-0000-0000-00004A000000}"/>
    <cellStyle name="40% - Dekorfärg4 2" xfId="114" xr:uid="{00000000-0005-0000-0000-00004B000000}"/>
    <cellStyle name="40% - Dekorfärg4 2 2" xfId="173" xr:uid="{00000000-0005-0000-0000-00004C000000}"/>
    <cellStyle name="40% - Dekorfärg4 2 2 2" xfId="380" xr:uid="{00000000-0005-0000-0000-00004D000000}"/>
    <cellStyle name="40% - Dekorfärg4 2 3" xfId="322" xr:uid="{00000000-0005-0000-0000-00004E000000}"/>
    <cellStyle name="40% - Dekorfärg4 3" xfId="174" xr:uid="{00000000-0005-0000-0000-00004F000000}"/>
    <cellStyle name="40% - Dekorfärg4 3 2" xfId="381" xr:uid="{00000000-0005-0000-0000-000050000000}"/>
    <cellStyle name="40% - Dekorfärg4 4" xfId="266" xr:uid="{00000000-0005-0000-0000-000051000000}"/>
    <cellStyle name="40% - Dekorfärg5 2" xfId="115" xr:uid="{00000000-0005-0000-0000-000052000000}"/>
    <cellStyle name="40% - Dekorfärg5 2 2" xfId="175" xr:uid="{00000000-0005-0000-0000-000053000000}"/>
    <cellStyle name="40% - Dekorfärg5 2 2 2" xfId="382" xr:uid="{00000000-0005-0000-0000-000054000000}"/>
    <cellStyle name="40% - Dekorfärg5 2 3" xfId="323" xr:uid="{00000000-0005-0000-0000-000055000000}"/>
    <cellStyle name="40% - Dekorfärg5 3" xfId="176" xr:uid="{00000000-0005-0000-0000-000056000000}"/>
    <cellStyle name="40% - Dekorfärg5 3 2" xfId="383" xr:uid="{00000000-0005-0000-0000-000057000000}"/>
    <cellStyle name="40% - Dekorfärg5 4" xfId="268" xr:uid="{00000000-0005-0000-0000-000058000000}"/>
    <cellStyle name="40% - Dekorfärg6 2" xfId="116" xr:uid="{00000000-0005-0000-0000-000059000000}"/>
    <cellStyle name="40% - Dekorfärg6 2 2" xfId="177" xr:uid="{00000000-0005-0000-0000-00005A000000}"/>
    <cellStyle name="40% - Dekorfärg6 2 2 2" xfId="384" xr:uid="{00000000-0005-0000-0000-00005B000000}"/>
    <cellStyle name="40% - Dekorfärg6 2 3" xfId="324" xr:uid="{00000000-0005-0000-0000-00005C000000}"/>
    <cellStyle name="40% - Dekorfärg6 3" xfId="178" xr:uid="{00000000-0005-0000-0000-00005D000000}"/>
    <cellStyle name="40% - Dekorfärg6 3 2" xfId="385" xr:uid="{00000000-0005-0000-0000-00005E000000}"/>
    <cellStyle name="40% - Dekorfärg6 4" xfId="270" xr:uid="{00000000-0005-0000-0000-00005F000000}"/>
    <cellStyle name="60 % - Dekorfärg1" xfId="20" builtinId="32" customBuiltin="1"/>
    <cellStyle name="60 % - Dekorfärg2" xfId="24" builtinId="36" customBuiltin="1"/>
    <cellStyle name="60 % - Dekorfärg3" xfId="28" builtinId="40" customBuiltin="1"/>
    <cellStyle name="60 % - Dekorfärg4" xfId="32" builtinId="44" customBuiltin="1"/>
    <cellStyle name="60 % - Dekorfärg5" xfId="36" builtinId="48" customBuiltin="1"/>
    <cellStyle name="60 % - Dekorfärg6" xfId="40" builtinId="52" customBuiltin="1"/>
    <cellStyle name="Anteckning 10" xfId="56" xr:uid="{00000000-0005-0000-0000-000066000000}"/>
    <cellStyle name="Anteckning 10 2" xfId="117" xr:uid="{00000000-0005-0000-0000-000067000000}"/>
    <cellStyle name="Anteckning 10 2 2" xfId="179" xr:uid="{00000000-0005-0000-0000-000068000000}"/>
    <cellStyle name="Anteckning 10 2 2 2" xfId="386" xr:uid="{00000000-0005-0000-0000-000069000000}"/>
    <cellStyle name="Anteckning 10 2 3" xfId="325" xr:uid="{00000000-0005-0000-0000-00006A000000}"/>
    <cellStyle name="Anteckning 10 3" xfId="180" xr:uid="{00000000-0005-0000-0000-00006B000000}"/>
    <cellStyle name="Anteckning 10 3 2" xfId="387" xr:uid="{00000000-0005-0000-0000-00006C000000}"/>
    <cellStyle name="Anteckning 10 4" xfId="277" xr:uid="{00000000-0005-0000-0000-00006D000000}"/>
    <cellStyle name="Anteckning 11" xfId="57" xr:uid="{00000000-0005-0000-0000-00006E000000}"/>
    <cellStyle name="Anteckning 11 2" xfId="118" xr:uid="{00000000-0005-0000-0000-00006F000000}"/>
    <cellStyle name="Anteckning 11 2 2" xfId="181" xr:uid="{00000000-0005-0000-0000-000070000000}"/>
    <cellStyle name="Anteckning 11 2 2 2" xfId="388" xr:uid="{00000000-0005-0000-0000-000071000000}"/>
    <cellStyle name="Anteckning 11 2 3" xfId="326" xr:uid="{00000000-0005-0000-0000-000072000000}"/>
    <cellStyle name="Anteckning 11 3" xfId="182" xr:uid="{00000000-0005-0000-0000-000073000000}"/>
    <cellStyle name="Anteckning 11 3 2" xfId="389" xr:uid="{00000000-0005-0000-0000-000074000000}"/>
    <cellStyle name="Anteckning 11 4" xfId="278" xr:uid="{00000000-0005-0000-0000-000075000000}"/>
    <cellStyle name="Anteckning 12" xfId="58" xr:uid="{00000000-0005-0000-0000-000076000000}"/>
    <cellStyle name="Anteckning 12 2" xfId="119" xr:uid="{00000000-0005-0000-0000-000077000000}"/>
    <cellStyle name="Anteckning 12 2 2" xfId="183" xr:uid="{00000000-0005-0000-0000-000078000000}"/>
    <cellStyle name="Anteckning 12 2 2 2" xfId="390" xr:uid="{00000000-0005-0000-0000-000079000000}"/>
    <cellStyle name="Anteckning 12 2 3" xfId="327" xr:uid="{00000000-0005-0000-0000-00007A000000}"/>
    <cellStyle name="Anteckning 12 3" xfId="184" xr:uid="{00000000-0005-0000-0000-00007B000000}"/>
    <cellStyle name="Anteckning 12 3 2" xfId="391" xr:uid="{00000000-0005-0000-0000-00007C000000}"/>
    <cellStyle name="Anteckning 12 4" xfId="279" xr:uid="{00000000-0005-0000-0000-00007D000000}"/>
    <cellStyle name="Anteckning 13" xfId="59" xr:uid="{00000000-0005-0000-0000-00007E000000}"/>
    <cellStyle name="Anteckning 13 2" xfId="120" xr:uid="{00000000-0005-0000-0000-00007F000000}"/>
    <cellStyle name="Anteckning 13 2 2" xfId="185" xr:uid="{00000000-0005-0000-0000-000080000000}"/>
    <cellStyle name="Anteckning 13 2 2 2" xfId="392" xr:uid="{00000000-0005-0000-0000-000081000000}"/>
    <cellStyle name="Anteckning 13 2 3" xfId="328" xr:uid="{00000000-0005-0000-0000-000082000000}"/>
    <cellStyle name="Anteckning 13 3" xfId="186" xr:uid="{00000000-0005-0000-0000-000083000000}"/>
    <cellStyle name="Anteckning 13 3 2" xfId="393" xr:uid="{00000000-0005-0000-0000-000084000000}"/>
    <cellStyle name="Anteckning 13 4" xfId="280" xr:uid="{00000000-0005-0000-0000-000085000000}"/>
    <cellStyle name="Anteckning 14" xfId="60" xr:uid="{00000000-0005-0000-0000-000086000000}"/>
    <cellStyle name="Anteckning 14 2" xfId="121" xr:uid="{00000000-0005-0000-0000-000087000000}"/>
    <cellStyle name="Anteckning 14 2 2" xfId="187" xr:uid="{00000000-0005-0000-0000-000088000000}"/>
    <cellStyle name="Anteckning 14 2 2 2" xfId="394" xr:uid="{00000000-0005-0000-0000-000089000000}"/>
    <cellStyle name="Anteckning 14 2 3" xfId="329" xr:uid="{00000000-0005-0000-0000-00008A000000}"/>
    <cellStyle name="Anteckning 14 3" xfId="188" xr:uid="{00000000-0005-0000-0000-00008B000000}"/>
    <cellStyle name="Anteckning 14 3 2" xfId="395" xr:uid="{00000000-0005-0000-0000-00008C000000}"/>
    <cellStyle name="Anteckning 14 4" xfId="281" xr:uid="{00000000-0005-0000-0000-00008D000000}"/>
    <cellStyle name="Anteckning 15" xfId="61" xr:uid="{00000000-0005-0000-0000-00008E000000}"/>
    <cellStyle name="Anteckning 15 2" xfId="122" xr:uid="{00000000-0005-0000-0000-00008F000000}"/>
    <cellStyle name="Anteckning 15 2 2" xfId="189" xr:uid="{00000000-0005-0000-0000-000090000000}"/>
    <cellStyle name="Anteckning 15 2 2 2" xfId="396" xr:uid="{00000000-0005-0000-0000-000091000000}"/>
    <cellStyle name="Anteckning 15 2 3" xfId="330" xr:uid="{00000000-0005-0000-0000-000092000000}"/>
    <cellStyle name="Anteckning 15 3" xfId="190" xr:uid="{00000000-0005-0000-0000-000093000000}"/>
    <cellStyle name="Anteckning 15 3 2" xfId="397" xr:uid="{00000000-0005-0000-0000-000094000000}"/>
    <cellStyle name="Anteckning 15 4" xfId="282" xr:uid="{00000000-0005-0000-0000-000095000000}"/>
    <cellStyle name="Anteckning 16" xfId="62" xr:uid="{00000000-0005-0000-0000-000096000000}"/>
    <cellStyle name="Anteckning 16 2" xfId="123" xr:uid="{00000000-0005-0000-0000-000097000000}"/>
    <cellStyle name="Anteckning 16 2 2" xfId="191" xr:uid="{00000000-0005-0000-0000-000098000000}"/>
    <cellStyle name="Anteckning 16 2 2 2" xfId="398" xr:uid="{00000000-0005-0000-0000-000099000000}"/>
    <cellStyle name="Anteckning 16 2 3" xfId="331" xr:uid="{00000000-0005-0000-0000-00009A000000}"/>
    <cellStyle name="Anteckning 16 3" xfId="192" xr:uid="{00000000-0005-0000-0000-00009B000000}"/>
    <cellStyle name="Anteckning 16 3 2" xfId="399" xr:uid="{00000000-0005-0000-0000-00009C000000}"/>
    <cellStyle name="Anteckning 16 4" xfId="283" xr:uid="{00000000-0005-0000-0000-00009D000000}"/>
    <cellStyle name="Anteckning 17" xfId="63" xr:uid="{00000000-0005-0000-0000-00009E000000}"/>
    <cellStyle name="Anteckning 17 2" xfId="124" xr:uid="{00000000-0005-0000-0000-00009F000000}"/>
    <cellStyle name="Anteckning 17 2 2" xfId="193" xr:uid="{00000000-0005-0000-0000-0000A0000000}"/>
    <cellStyle name="Anteckning 17 2 2 2" xfId="400" xr:uid="{00000000-0005-0000-0000-0000A1000000}"/>
    <cellStyle name="Anteckning 17 2 3" xfId="332" xr:uid="{00000000-0005-0000-0000-0000A2000000}"/>
    <cellStyle name="Anteckning 17 3" xfId="194" xr:uid="{00000000-0005-0000-0000-0000A3000000}"/>
    <cellStyle name="Anteckning 17 3 2" xfId="401" xr:uid="{00000000-0005-0000-0000-0000A4000000}"/>
    <cellStyle name="Anteckning 17 4" xfId="284" xr:uid="{00000000-0005-0000-0000-0000A5000000}"/>
    <cellStyle name="Anteckning 18" xfId="64" xr:uid="{00000000-0005-0000-0000-0000A6000000}"/>
    <cellStyle name="Anteckning 18 2" xfId="125" xr:uid="{00000000-0005-0000-0000-0000A7000000}"/>
    <cellStyle name="Anteckning 18 2 2" xfId="195" xr:uid="{00000000-0005-0000-0000-0000A8000000}"/>
    <cellStyle name="Anteckning 18 2 2 2" xfId="402" xr:uid="{00000000-0005-0000-0000-0000A9000000}"/>
    <cellStyle name="Anteckning 18 2 3" xfId="333" xr:uid="{00000000-0005-0000-0000-0000AA000000}"/>
    <cellStyle name="Anteckning 18 3" xfId="196" xr:uid="{00000000-0005-0000-0000-0000AB000000}"/>
    <cellStyle name="Anteckning 18 3 2" xfId="403" xr:uid="{00000000-0005-0000-0000-0000AC000000}"/>
    <cellStyle name="Anteckning 18 4" xfId="285" xr:uid="{00000000-0005-0000-0000-0000AD000000}"/>
    <cellStyle name="Anteckning 19" xfId="65" xr:uid="{00000000-0005-0000-0000-0000AE000000}"/>
    <cellStyle name="Anteckning 19 2" xfId="126" xr:uid="{00000000-0005-0000-0000-0000AF000000}"/>
    <cellStyle name="Anteckning 19 2 2" xfId="197" xr:uid="{00000000-0005-0000-0000-0000B0000000}"/>
    <cellStyle name="Anteckning 19 2 2 2" xfId="404" xr:uid="{00000000-0005-0000-0000-0000B1000000}"/>
    <cellStyle name="Anteckning 19 2 3" xfId="334" xr:uid="{00000000-0005-0000-0000-0000B2000000}"/>
    <cellStyle name="Anteckning 19 3" xfId="198" xr:uid="{00000000-0005-0000-0000-0000B3000000}"/>
    <cellStyle name="Anteckning 19 3 2" xfId="405" xr:uid="{00000000-0005-0000-0000-0000B4000000}"/>
    <cellStyle name="Anteckning 19 4" xfId="286" xr:uid="{00000000-0005-0000-0000-0000B5000000}"/>
    <cellStyle name="Anteckning 2" xfId="66" xr:uid="{00000000-0005-0000-0000-0000B6000000}"/>
    <cellStyle name="Anteckning 2 2" xfId="127" xr:uid="{00000000-0005-0000-0000-0000B7000000}"/>
    <cellStyle name="Anteckning 2 2 2" xfId="199" xr:uid="{00000000-0005-0000-0000-0000B8000000}"/>
    <cellStyle name="Anteckning 2 2 2 2" xfId="406" xr:uid="{00000000-0005-0000-0000-0000B9000000}"/>
    <cellStyle name="Anteckning 2 2 3" xfId="335" xr:uid="{00000000-0005-0000-0000-0000BA000000}"/>
    <cellStyle name="Anteckning 2 3" xfId="200" xr:uid="{00000000-0005-0000-0000-0000BB000000}"/>
    <cellStyle name="Anteckning 2 3 2" xfId="407" xr:uid="{00000000-0005-0000-0000-0000BC000000}"/>
    <cellStyle name="Anteckning 2 4" xfId="287" xr:uid="{00000000-0005-0000-0000-0000BD000000}"/>
    <cellStyle name="Anteckning 20" xfId="67" xr:uid="{00000000-0005-0000-0000-0000BE000000}"/>
    <cellStyle name="Anteckning 20 2" xfId="128" xr:uid="{00000000-0005-0000-0000-0000BF000000}"/>
    <cellStyle name="Anteckning 20 2 2" xfId="201" xr:uid="{00000000-0005-0000-0000-0000C0000000}"/>
    <cellStyle name="Anteckning 20 2 2 2" xfId="408" xr:uid="{00000000-0005-0000-0000-0000C1000000}"/>
    <cellStyle name="Anteckning 20 2 3" xfId="336" xr:uid="{00000000-0005-0000-0000-0000C2000000}"/>
    <cellStyle name="Anteckning 20 3" xfId="202" xr:uid="{00000000-0005-0000-0000-0000C3000000}"/>
    <cellStyle name="Anteckning 20 3 2" xfId="409" xr:uid="{00000000-0005-0000-0000-0000C4000000}"/>
    <cellStyle name="Anteckning 20 4" xfId="288" xr:uid="{00000000-0005-0000-0000-0000C5000000}"/>
    <cellStyle name="Anteckning 21" xfId="68" xr:uid="{00000000-0005-0000-0000-0000C6000000}"/>
    <cellStyle name="Anteckning 21 2" xfId="129" xr:uid="{00000000-0005-0000-0000-0000C7000000}"/>
    <cellStyle name="Anteckning 21 2 2" xfId="203" xr:uid="{00000000-0005-0000-0000-0000C8000000}"/>
    <cellStyle name="Anteckning 21 2 2 2" xfId="410" xr:uid="{00000000-0005-0000-0000-0000C9000000}"/>
    <cellStyle name="Anteckning 21 2 3" xfId="337" xr:uid="{00000000-0005-0000-0000-0000CA000000}"/>
    <cellStyle name="Anteckning 21 3" xfId="204" xr:uid="{00000000-0005-0000-0000-0000CB000000}"/>
    <cellStyle name="Anteckning 21 3 2" xfId="411" xr:uid="{00000000-0005-0000-0000-0000CC000000}"/>
    <cellStyle name="Anteckning 21 4" xfId="289" xr:uid="{00000000-0005-0000-0000-0000CD000000}"/>
    <cellStyle name="Anteckning 22" xfId="69" xr:uid="{00000000-0005-0000-0000-0000CE000000}"/>
    <cellStyle name="Anteckning 22 2" xfId="130" xr:uid="{00000000-0005-0000-0000-0000CF000000}"/>
    <cellStyle name="Anteckning 22 2 2" xfId="205" xr:uid="{00000000-0005-0000-0000-0000D0000000}"/>
    <cellStyle name="Anteckning 22 2 2 2" xfId="412" xr:uid="{00000000-0005-0000-0000-0000D1000000}"/>
    <cellStyle name="Anteckning 22 2 3" xfId="338" xr:uid="{00000000-0005-0000-0000-0000D2000000}"/>
    <cellStyle name="Anteckning 22 3" xfId="206" xr:uid="{00000000-0005-0000-0000-0000D3000000}"/>
    <cellStyle name="Anteckning 22 3 2" xfId="413" xr:uid="{00000000-0005-0000-0000-0000D4000000}"/>
    <cellStyle name="Anteckning 22 4" xfId="290" xr:uid="{00000000-0005-0000-0000-0000D5000000}"/>
    <cellStyle name="Anteckning 23" xfId="70" xr:uid="{00000000-0005-0000-0000-0000D6000000}"/>
    <cellStyle name="Anteckning 23 2" xfId="131" xr:uid="{00000000-0005-0000-0000-0000D7000000}"/>
    <cellStyle name="Anteckning 23 2 2" xfId="207" xr:uid="{00000000-0005-0000-0000-0000D8000000}"/>
    <cellStyle name="Anteckning 23 2 2 2" xfId="414" xr:uid="{00000000-0005-0000-0000-0000D9000000}"/>
    <cellStyle name="Anteckning 23 2 3" xfId="339" xr:uid="{00000000-0005-0000-0000-0000DA000000}"/>
    <cellStyle name="Anteckning 23 3" xfId="208" xr:uid="{00000000-0005-0000-0000-0000DB000000}"/>
    <cellStyle name="Anteckning 23 3 2" xfId="415" xr:uid="{00000000-0005-0000-0000-0000DC000000}"/>
    <cellStyle name="Anteckning 23 4" xfId="291" xr:uid="{00000000-0005-0000-0000-0000DD000000}"/>
    <cellStyle name="Anteckning 24" xfId="71" xr:uid="{00000000-0005-0000-0000-0000DE000000}"/>
    <cellStyle name="Anteckning 24 2" xfId="132" xr:uid="{00000000-0005-0000-0000-0000DF000000}"/>
    <cellStyle name="Anteckning 24 2 2" xfId="209" xr:uid="{00000000-0005-0000-0000-0000E0000000}"/>
    <cellStyle name="Anteckning 24 2 2 2" xfId="416" xr:uid="{00000000-0005-0000-0000-0000E1000000}"/>
    <cellStyle name="Anteckning 24 2 3" xfId="340" xr:uid="{00000000-0005-0000-0000-0000E2000000}"/>
    <cellStyle name="Anteckning 24 3" xfId="210" xr:uid="{00000000-0005-0000-0000-0000E3000000}"/>
    <cellStyle name="Anteckning 24 3 2" xfId="417" xr:uid="{00000000-0005-0000-0000-0000E4000000}"/>
    <cellStyle name="Anteckning 24 4" xfId="292" xr:uid="{00000000-0005-0000-0000-0000E5000000}"/>
    <cellStyle name="Anteckning 25" xfId="72" xr:uid="{00000000-0005-0000-0000-0000E6000000}"/>
    <cellStyle name="Anteckning 25 2" xfId="133" xr:uid="{00000000-0005-0000-0000-0000E7000000}"/>
    <cellStyle name="Anteckning 25 2 2" xfId="211" xr:uid="{00000000-0005-0000-0000-0000E8000000}"/>
    <cellStyle name="Anteckning 25 2 2 2" xfId="418" xr:uid="{00000000-0005-0000-0000-0000E9000000}"/>
    <cellStyle name="Anteckning 25 2 3" xfId="341" xr:uid="{00000000-0005-0000-0000-0000EA000000}"/>
    <cellStyle name="Anteckning 25 3" xfId="212" xr:uid="{00000000-0005-0000-0000-0000EB000000}"/>
    <cellStyle name="Anteckning 25 3 2" xfId="419" xr:uid="{00000000-0005-0000-0000-0000EC000000}"/>
    <cellStyle name="Anteckning 25 4" xfId="293" xr:uid="{00000000-0005-0000-0000-0000ED000000}"/>
    <cellStyle name="Anteckning 26" xfId="73" xr:uid="{00000000-0005-0000-0000-0000EE000000}"/>
    <cellStyle name="Anteckning 26 2" xfId="134" xr:uid="{00000000-0005-0000-0000-0000EF000000}"/>
    <cellStyle name="Anteckning 26 2 2" xfId="213" xr:uid="{00000000-0005-0000-0000-0000F0000000}"/>
    <cellStyle name="Anteckning 26 2 2 2" xfId="420" xr:uid="{00000000-0005-0000-0000-0000F1000000}"/>
    <cellStyle name="Anteckning 26 2 3" xfId="342" xr:uid="{00000000-0005-0000-0000-0000F2000000}"/>
    <cellStyle name="Anteckning 26 3" xfId="214" xr:uid="{00000000-0005-0000-0000-0000F3000000}"/>
    <cellStyle name="Anteckning 26 3 2" xfId="421" xr:uid="{00000000-0005-0000-0000-0000F4000000}"/>
    <cellStyle name="Anteckning 26 4" xfId="294" xr:uid="{00000000-0005-0000-0000-0000F5000000}"/>
    <cellStyle name="Anteckning 27" xfId="74" xr:uid="{00000000-0005-0000-0000-0000F6000000}"/>
    <cellStyle name="Anteckning 27 2" xfId="135" xr:uid="{00000000-0005-0000-0000-0000F7000000}"/>
    <cellStyle name="Anteckning 27 2 2" xfId="215" xr:uid="{00000000-0005-0000-0000-0000F8000000}"/>
    <cellStyle name="Anteckning 27 2 2 2" xfId="422" xr:uid="{00000000-0005-0000-0000-0000F9000000}"/>
    <cellStyle name="Anteckning 27 2 3" xfId="343" xr:uid="{00000000-0005-0000-0000-0000FA000000}"/>
    <cellStyle name="Anteckning 27 3" xfId="216" xr:uid="{00000000-0005-0000-0000-0000FB000000}"/>
    <cellStyle name="Anteckning 27 3 2" xfId="423" xr:uid="{00000000-0005-0000-0000-0000FC000000}"/>
    <cellStyle name="Anteckning 27 4" xfId="295" xr:uid="{00000000-0005-0000-0000-0000FD000000}"/>
    <cellStyle name="Anteckning 28" xfId="75" xr:uid="{00000000-0005-0000-0000-0000FE000000}"/>
    <cellStyle name="Anteckning 28 2" xfId="136" xr:uid="{00000000-0005-0000-0000-0000FF000000}"/>
    <cellStyle name="Anteckning 28 2 2" xfId="217" xr:uid="{00000000-0005-0000-0000-000000010000}"/>
    <cellStyle name="Anteckning 28 2 2 2" xfId="424" xr:uid="{00000000-0005-0000-0000-000001010000}"/>
    <cellStyle name="Anteckning 28 2 3" xfId="344" xr:uid="{00000000-0005-0000-0000-000002010000}"/>
    <cellStyle name="Anteckning 28 3" xfId="218" xr:uid="{00000000-0005-0000-0000-000003010000}"/>
    <cellStyle name="Anteckning 28 3 2" xfId="425" xr:uid="{00000000-0005-0000-0000-000004010000}"/>
    <cellStyle name="Anteckning 28 4" xfId="296" xr:uid="{00000000-0005-0000-0000-000005010000}"/>
    <cellStyle name="Anteckning 3" xfId="76" xr:uid="{00000000-0005-0000-0000-000006010000}"/>
    <cellStyle name="Anteckning 3 2" xfId="137" xr:uid="{00000000-0005-0000-0000-000007010000}"/>
    <cellStyle name="Anteckning 3 2 2" xfId="219" xr:uid="{00000000-0005-0000-0000-000008010000}"/>
    <cellStyle name="Anteckning 3 2 2 2" xfId="426" xr:uid="{00000000-0005-0000-0000-000009010000}"/>
    <cellStyle name="Anteckning 3 2 3" xfId="345" xr:uid="{00000000-0005-0000-0000-00000A010000}"/>
    <cellStyle name="Anteckning 3 3" xfId="220" xr:uid="{00000000-0005-0000-0000-00000B010000}"/>
    <cellStyle name="Anteckning 3 3 2" xfId="427" xr:uid="{00000000-0005-0000-0000-00000C010000}"/>
    <cellStyle name="Anteckning 3 4" xfId="297" xr:uid="{00000000-0005-0000-0000-00000D010000}"/>
    <cellStyle name="Anteckning 4" xfId="77" xr:uid="{00000000-0005-0000-0000-00000E010000}"/>
    <cellStyle name="Anteckning 4 2" xfId="138" xr:uid="{00000000-0005-0000-0000-00000F010000}"/>
    <cellStyle name="Anteckning 4 2 2" xfId="221" xr:uid="{00000000-0005-0000-0000-000010010000}"/>
    <cellStyle name="Anteckning 4 2 2 2" xfId="428" xr:uid="{00000000-0005-0000-0000-000011010000}"/>
    <cellStyle name="Anteckning 4 2 3" xfId="346" xr:uid="{00000000-0005-0000-0000-000012010000}"/>
    <cellStyle name="Anteckning 4 3" xfId="222" xr:uid="{00000000-0005-0000-0000-000013010000}"/>
    <cellStyle name="Anteckning 4 3 2" xfId="429" xr:uid="{00000000-0005-0000-0000-000014010000}"/>
    <cellStyle name="Anteckning 4 4" xfId="298" xr:uid="{00000000-0005-0000-0000-000015010000}"/>
    <cellStyle name="Anteckning 5" xfId="78" xr:uid="{00000000-0005-0000-0000-000016010000}"/>
    <cellStyle name="Anteckning 5 2" xfId="139" xr:uid="{00000000-0005-0000-0000-000017010000}"/>
    <cellStyle name="Anteckning 5 2 2" xfId="223" xr:uid="{00000000-0005-0000-0000-000018010000}"/>
    <cellStyle name="Anteckning 5 2 2 2" xfId="430" xr:uid="{00000000-0005-0000-0000-000019010000}"/>
    <cellStyle name="Anteckning 5 2 3" xfId="347" xr:uid="{00000000-0005-0000-0000-00001A010000}"/>
    <cellStyle name="Anteckning 5 3" xfId="224" xr:uid="{00000000-0005-0000-0000-00001B010000}"/>
    <cellStyle name="Anteckning 5 3 2" xfId="431" xr:uid="{00000000-0005-0000-0000-00001C010000}"/>
    <cellStyle name="Anteckning 5 4" xfId="299" xr:uid="{00000000-0005-0000-0000-00001D010000}"/>
    <cellStyle name="Anteckning 6" xfId="79" xr:uid="{00000000-0005-0000-0000-00001E010000}"/>
    <cellStyle name="Anteckning 6 2" xfId="140" xr:uid="{00000000-0005-0000-0000-00001F010000}"/>
    <cellStyle name="Anteckning 6 2 2" xfId="225" xr:uid="{00000000-0005-0000-0000-000020010000}"/>
    <cellStyle name="Anteckning 6 2 2 2" xfId="432" xr:uid="{00000000-0005-0000-0000-000021010000}"/>
    <cellStyle name="Anteckning 6 2 3" xfId="348" xr:uid="{00000000-0005-0000-0000-000022010000}"/>
    <cellStyle name="Anteckning 6 3" xfId="226" xr:uid="{00000000-0005-0000-0000-000023010000}"/>
    <cellStyle name="Anteckning 6 3 2" xfId="433" xr:uid="{00000000-0005-0000-0000-000024010000}"/>
    <cellStyle name="Anteckning 6 4" xfId="300" xr:uid="{00000000-0005-0000-0000-000025010000}"/>
    <cellStyle name="Anteckning 7" xfId="80" xr:uid="{00000000-0005-0000-0000-000026010000}"/>
    <cellStyle name="Anteckning 7 2" xfId="141" xr:uid="{00000000-0005-0000-0000-000027010000}"/>
    <cellStyle name="Anteckning 7 2 2" xfId="227" xr:uid="{00000000-0005-0000-0000-000028010000}"/>
    <cellStyle name="Anteckning 7 2 2 2" xfId="434" xr:uid="{00000000-0005-0000-0000-000029010000}"/>
    <cellStyle name="Anteckning 7 2 3" xfId="349" xr:uid="{00000000-0005-0000-0000-00002A010000}"/>
    <cellStyle name="Anteckning 7 3" xfId="228" xr:uid="{00000000-0005-0000-0000-00002B010000}"/>
    <cellStyle name="Anteckning 7 3 2" xfId="435" xr:uid="{00000000-0005-0000-0000-00002C010000}"/>
    <cellStyle name="Anteckning 7 4" xfId="301" xr:uid="{00000000-0005-0000-0000-00002D010000}"/>
    <cellStyle name="Anteckning 8" xfId="81" xr:uid="{00000000-0005-0000-0000-00002E010000}"/>
    <cellStyle name="Anteckning 8 2" xfId="142" xr:uid="{00000000-0005-0000-0000-00002F010000}"/>
    <cellStyle name="Anteckning 8 2 2" xfId="229" xr:uid="{00000000-0005-0000-0000-000030010000}"/>
    <cellStyle name="Anteckning 8 2 2 2" xfId="436" xr:uid="{00000000-0005-0000-0000-000031010000}"/>
    <cellStyle name="Anteckning 8 2 3" xfId="350" xr:uid="{00000000-0005-0000-0000-000032010000}"/>
    <cellStyle name="Anteckning 8 3" xfId="230" xr:uid="{00000000-0005-0000-0000-000033010000}"/>
    <cellStyle name="Anteckning 8 3 2" xfId="437" xr:uid="{00000000-0005-0000-0000-000034010000}"/>
    <cellStyle name="Anteckning 8 4" xfId="302" xr:uid="{00000000-0005-0000-0000-000035010000}"/>
    <cellStyle name="Anteckning 9" xfId="82" xr:uid="{00000000-0005-0000-0000-000036010000}"/>
    <cellStyle name="Anteckning 9 2" xfId="143" xr:uid="{00000000-0005-0000-0000-000037010000}"/>
    <cellStyle name="Anteckning 9 2 2" xfId="231" xr:uid="{00000000-0005-0000-0000-000038010000}"/>
    <cellStyle name="Anteckning 9 2 2 2" xfId="438" xr:uid="{00000000-0005-0000-0000-000039010000}"/>
    <cellStyle name="Anteckning 9 2 3" xfId="351" xr:uid="{00000000-0005-0000-0000-00003A010000}"/>
    <cellStyle name="Anteckning 9 3" xfId="232" xr:uid="{00000000-0005-0000-0000-00003B010000}"/>
    <cellStyle name="Anteckning 9 3 2" xfId="439" xr:uid="{00000000-0005-0000-0000-00003C010000}"/>
    <cellStyle name="Anteckning 9 4" xfId="303" xr:uid="{00000000-0005-0000-0000-00003D010000}"/>
    <cellStyle name="Beräkning" xfId="11" builtinId="22" customBuiltin="1"/>
    <cellStyle name="Bra" xfId="6" builtinId="26" customBuiltin="1"/>
    <cellStyle name="Dekorfärg1" xfId="17" builtinId="29" customBuiltin="1"/>
    <cellStyle name="Dekorfärg2" xfId="21" builtinId="33" customBuiltin="1"/>
    <cellStyle name="Dekorfärg3" xfId="25" builtinId="37" customBuiltin="1"/>
    <cellStyle name="Dekorfärg4" xfId="29" builtinId="41" customBuiltin="1"/>
    <cellStyle name="Dekorfärg5" xfId="33" builtinId="45" customBuiltin="1"/>
    <cellStyle name="Dekorfärg6" xfId="37" builtinId="49" customBuiltin="1"/>
    <cellStyle name="Dålig" xfId="7" builtinId="27" customBuiltin="1"/>
    <cellStyle name="Förklarande text" xfId="15" builtinId="53" customBuiltin="1"/>
    <cellStyle name="Hyperlänk" xfId="48" builtinId="8"/>
    <cellStyle name="Hyperlänk 2" xfId="47" xr:uid="{00000000-0005-0000-0000-000049010000}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 customBuiltin="1"/>
    <cellStyle name="Normal 10" xfId="83" xr:uid="{00000000-0005-0000-0000-00004F010000}"/>
    <cellStyle name="Normal 10 2" xfId="144" xr:uid="{00000000-0005-0000-0000-000050010000}"/>
    <cellStyle name="Normal 10 2 2" xfId="233" xr:uid="{00000000-0005-0000-0000-000051010000}"/>
    <cellStyle name="Normal 10 2 2 2" xfId="440" xr:uid="{00000000-0005-0000-0000-000052010000}"/>
    <cellStyle name="Normal 10 2 3" xfId="352" xr:uid="{00000000-0005-0000-0000-000053010000}"/>
    <cellStyle name="Normal 10 3" xfId="234" xr:uid="{00000000-0005-0000-0000-000054010000}"/>
    <cellStyle name="Normal 10 3 2" xfId="441" xr:uid="{00000000-0005-0000-0000-000055010000}"/>
    <cellStyle name="Normal 10 4" xfId="304" xr:uid="{00000000-0005-0000-0000-000056010000}"/>
    <cellStyle name="Normal 11" xfId="84" xr:uid="{00000000-0005-0000-0000-000057010000}"/>
    <cellStyle name="Normal 12" xfId="85" xr:uid="{00000000-0005-0000-0000-000058010000}"/>
    <cellStyle name="Normal 12 2" xfId="86" xr:uid="{00000000-0005-0000-0000-000059010000}"/>
    <cellStyle name="Normal 13" xfId="55" xr:uid="{00000000-0005-0000-0000-00005A010000}"/>
    <cellStyle name="Normal 14" xfId="104" xr:uid="{00000000-0005-0000-0000-00005B010000}"/>
    <cellStyle name="Normal 14 2" xfId="154" xr:uid="{00000000-0005-0000-0000-00005C010000}"/>
    <cellStyle name="Normal 15" xfId="258" xr:uid="{00000000-0005-0000-0000-00005D010000}"/>
    <cellStyle name="Normal 17" xfId="87" xr:uid="{00000000-0005-0000-0000-00005E010000}"/>
    <cellStyle name="Normal 17 2" xfId="145" xr:uid="{00000000-0005-0000-0000-00005F010000}"/>
    <cellStyle name="Normal 17 2 2" xfId="235" xr:uid="{00000000-0005-0000-0000-000060010000}"/>
    <cellStyle name="Normal 17 2 2 2" xfId="442" xr:uid="{00000000-0005-0000-0000-000061010000}"/>
    <cellStyle name="Normal 17 2 3" xfId="353" xr:uid="{00000000-0005-0000-0000-000062010000}"/>
    <cellStyle name="Normal 17 3" xfId="236" xr:uid="{00000000-0005-0000-0000-000063010000}"/>
    <cellStyle name="Normal 17 3 2" xfId="443" xr:uid="{00000000-0005-0000-0000-000064010000}"/>
    <cellStyle name="Normal 17 4" xfId="305" xr:uid="{00000000-0005-0000-0000-000065010000}"/>
    <cellStyle name="Normal 18" xfId="88" xr:uid="{00000000-0005-0000-0000-000066010000}"/>
    <cellStyle name="Normal 18 2" xfId="146" xr:uid="{00000000-0005-0000-0000-000067010000}"/>
    <cellStyle name="Normal 18 2 2" xfId="237" xr:uid="{00000000-0005-0000-0000-000068010000}"/>
    <cellStyle name="Normal 18 2 2 2" xfId="444" xr:uid="{00000000-0005-0000-0000-000069010000}"/>
    <cellStyle name="Normal 18 2 3" xfId="354" xr:uid="{00000000-0005-0000-0000-00006A010000}"/>
    <cellStyle name="Normal 18 3" xfId="238" xr:uid="{00000000-0005-0000-0000-00006B010000}"/>
    <cellStyle name="Normal 18 3 2" xfId="445" xr:uid="{00000000-0005-0000-0000-00006C010000}"/>
    <cellStyle name="Normal 18 4" xfId="306" xr:uid="{00000000-0005-0000-0000-00006D010000}"/>
    <cellStyle name="Normal 19" xfId="89" xr:uid="{00000000-0005-0000-0000-00006E010000}"/>
    <cellStyle name="Normal 19 2" xfId="147" xr:uid="{00000000-0005-0000-0000-00006F010000}"/>
    <cellStyle name="Normal 19 2 2" xfId="239" xr:uid="{00000000-0005-0000-0000-000070010000}"/>
    <cellStyle name="Normal 19 2 2 2" xfId="446" xr:uid="{00000000-0005-0000-0000-000071010000}"/>
    <cellStyle name="Normal 19 2 3" xfId="355" xr:uid="{00000000-0005-0000-0000-000072010000}"/>
    <cellStyle name="Normal 19 3" xfId="240" xr:uid="{00000000-0005-0000-0000-000073010000}"/>
    <cellStyle name="Normal 19 3 2" xfId="447" xr:uid="{00000000-0005-0000-0000-000074010000}"/>
    <cellStyle name="Normal 19 4" xfId="307" xr:uid="{00000000-0005-0000-0000-000075010000}"/>
    <cellStyle name="Normal 2" xfId="42" xr:uid="{00000000-0005-0000-0000-000076010000}"/>
    <cellStyle name="Normal 2 2" xfId="90" xr:uid="{00000000-0005-0000-0000-000077010000}"/>
    <cellStyle name="Normal 2 2 2" xfId="241" xr:uid="{00000000-0005-0000-0000-000078010000}"/>
    <cellStyle name="Normal 2 2 2 2" xfId="448" xr:uid="{00000000-0005-0000-0000-000079010000}"/>
    <cellStyle name="Normal 2 2 3" xfId="308" xr:uid="{00000000-0005-0000-0000-00007A010000}"/>
    <cellStyle name="Normal 2 3" xfId="148" xr:uid="{00000000-0005-0000-0000-00007B010000}"/>
    <cellStyle name="Normal 2 3 2" xfId="242" xr:uid="{00000000-0005-0000-0000-00007C010000}"/>
    <cellStyle name="Normal 2 3 2 2" xfId="449" xr:uid="{00000000-0005-0000-0000-00007D010000}"/>
    <cellStyle name="Normal 2 3 3" xfId="356" xr:uid="{00000000-0005-0000-0000-00007E010000}"/>
    <cellStyle name="Normal 20" xfId="91" xr:uid="{00000000-0005-0000-0000-00007F010000}"/>
    <cellStyle name="Normal 20 2" xfId="149" xr:uid="{00000000-0005-0000-0000-000080010000}"/>
    <cellStyle name="Normal 20 2 2" xfId="243" xr:uid="{00000000-0005-0000-0000-000081010000}"/>
    <cellStyle name="Normal 20 2 2 2" xfId="450" xr:uid="{00000000-0005-0000-0000-000082010000}"/>
    <cellStyle name="Normal 20 2 3" xfId="357" xr:uid="{00000000-0005-0000-0000-000083010000}"/>
    <cellStyle name="Normal 20 3" xfId="244" xr:uid="{00000000-0005-0000-0000-000084010000}"/>
    <cellStyle name="Normal 20 3 2" xfId="451" xr:uid="{00000000-0005-0000-0000-000085010000}"/>
    <cellStyle name="Normal 20 4" xfId="309" xr:uid="{00000000-0005-0000-0000-000086010000}"/>
    <cellStyle name="Normal 21" xfId="92" xr:uid="{00000000-0005-0000-0000-000087010000}"/>
    <cellStyle name="Normal 21 2" xfId="150" xr:uid="{00000000-0005-0000-0000-000088010000}"/>
    <cellStyle name="Normal 21 2 2" xfId="245" xr:uid="{00000000-0005-0000-0000-000089010000}"/>
    <cellStyle name="Normal 21 2 2 2" xfId="452" xr:uid="{00000000-0005-0000-0000-00008A010000}"/>
    <cellStyle name="Normal 21 2 3" xfId="358" xr:uid="{00000000-0005-0000-0000-00008B010000}"/>
    <cellStyle name="Normal 21 3" xfId="246" xr:uid="{00000000-0005-0000-0000-00008C010000}"/>
    <cellStyle name="Normal 21 3 2" xfId="453" xr:uid="{00000000-0005-0000-0000-00008D010000}"/>
    <cellStyle name="Normal 21 4" xfId="310" xr:uid="{00000000-0005-0000-0000-00008E010000}"/>
    <cellStyle name="Normal 22" xfId="93" xr:uid="{00000000-0005-0000-0000-00008F010000}"/>
    <cellStyle name="Normal 22 2" xfId="151" xr:uid="{00000000-0005-0000-0000-000090010000}"/>
    <cellStyle name="Normal 22 2 2" xfId="247" xr:uid="{00000000-0005-0000-0000-000091010000}"/>
    <cellStyle name="Normal 22 2 2 2" xfId="454" xr:uid="{00000000-0005-0000-0000-000092010000}"/>
    <cellStyle name="Normal 22 2 3" xfId="359" xr:uid="{00000000-0005-0000-0000-000093010000}"/>
    <cellStyle name="Normal 22 3" xfId="248" xr:uid="{00000000-0005-0000-0000-000094010000}"/>
    <cellStyle name="Normal 22 3 2" xfId="455" xr:uid="{00000000-0005-0000-0000-000095010000}"/>
    <cellStyle name="Normal 22 4" xfId="311" xr:uid="{00000000-0005-0000-0000-000096010000}"/>
    <cellStyle name="Normal 29" xfId="94" xr:uid="{00000000-0005-0000-0000-000097010000}"/>
    <cellStyle name="Normal 29 2" xfId="152" xr:uid="{00000000-0005-0000-0000-000098010000}"/>
    <cellStyle name="Normal 29 2 2" xfId="249" xr:uid="{00000000-0005-0000-0000-000099010000}"/>
    <cellStyle name="Normal 29 2 2 2" xfId="456" xr:uid="{00000000-0005-0000-0000-00009A010000}"/>
    <cellStyle name="Normal 29 2 3" xfId="360" xr:uid="{00000000-0005-0000-0000-00009B010000}"/>
    <cellStyle name="Normal 29 3" xfId="250" xr:uid="{00000000-0005-0000-0000-00009C010000}"/>
    <cellStyle name="Normal 29 3 2" xfId="457" xr:uid="{00000000-0005-0000-0000-00009D010000}"/>
    <cellStyle name="Normal 29 4" xfId="312" xr:uid="{00000000-0005-0000-0000-00009E010000}"/>
    <cellStyle name="Normal 3" xfId="43" xr:uid="{00000000-0005-0000-0000-00009F010000}"/>
    <cellStyle name="Normal 3 2" xfId="51" xr:uid="{00000000-0005-0000-0000-0000A0010000}"/>
    <cellStyle name="Normal 3 3" xfId="95" xr:uid="{00000000-0005-0000-0000-0000A1010000}"/>
    <cellStyle name="Normal 4" xfId="44" xr:uid="{00000000-0005-0000-0000-0000A2010000}"/>
    <cellStyle name="Normal 4 2" xfId="52" xr:uid="{00000000-0005-0000-0000-0000A3010000}"/>
    <cellStyle name="Normal 4 2 2" xfId="251" xr:uid="{00000000-0005-0000-0000-0000A4010000}"/>
    <cellStyle name="Normal 4 2 2 2" xfId="458" xr:uid="{00000000-0005-0000-0000-0000A5010000}"/>
    <cellStyle name="Normal 4 2 3" xfId="274" xr:uid="{00000000-0005-0000-0000-0000A6010000}"/>
    <cellStyle name="Normal 4 3" xfId="153" xr:uid="{00000000-0005-0000-0000-0000A7010000}"/>
    <cellStyle name="Normal 4 3 2" xfId="252" xr:uid="{00000000-0005-0000-0000-0000A8010000}"/>
    <cellStyle name="Normal 4 3 2 2" xfId="459" xr:uid="{00000000-0005-0000-0000-0000A9010000}"/>
    <cellStyle name="Normal 4 3 3" xfId="361" xr:uid="{00000000-0005-0000-0000-0000AA010000}"/>
    <cellStyle name="Normal 4 4" xfId="253" xr:uid="{00000000-0005-0000-0000-0000AB010000}"/>
    <cellStyle name="Normal 4 4 2" xfId="460" xr:uid="{00000000-0005-0000-0000-0000AC010000}"/>
    <cellStyle name="Normal 4 5" xfId="271" xr:uid="{00000000-0005-0000-0000-0000AD010000}"/>
    <cellStyle name="Normal 5" xfId="45" xr:uid="{00000000-0005-0000-0000-0000AE010000}"/>
    <cellStyle name="Normal 5 2" xfId="53" xr:uid="{00000000-0005-0000-0000-0000AF010000}"/>
    <cellStyle name="Normal 5 2 2" xfId="97" xr:uid="{00000000-0005-0000-0000-0000B0010000}"/>
    <cellStyle name="Normal 5 2 3" xfId="254" xr:uid="{00000000-0005-0000-0000-0000B1010000}"/>
    <cellStyle name="Normal 5 2 3 2" xfId="461" xr:uid="{00000000-0005-0000-0000-0000B2010000}"/>
    <cellStyle name="Normal 5 2 4" xfId="275" xr:uid="{00000000-0005-0000-0000-0000B3010000}"/>
    <cellStyle name="Normal 5 3" xfId="96" xr:uid="{00000000-0005-0000-0000-0000B4010000}"/>
    <cellStyle name="Normal 5 4" xfId="255" xr:uid="{00000000-0005-0000-0000-0000B5010000}"/>
    <cellStyle name="Normal 5 4 2" xfId="462" xr:uid="{00000000-0005-0000-0000-0000B6010000}"/>
    <cellStyle name="Normal 5 5" xfId="272" xr:uid="{00000000-0005-0000-0000-0000B7010000}"/>
    <cellStyle name="Normal 6" xfId="46" xr:uid="{00000000-0005-0000-0000-0000B8010000}"/>
    <cellStyle name="Normal 6 2" xfId="54" xr:uid="{00000000-0005-0000-0000-0000B9010000}"/>
    <cellStyle name="Normal 6 2 2" xfId="256" xr:uid="{00000000-0005-0000-0000-0000BA010000}"/>
    <cellStyle name="Normal 6 2 2 2" xfId="463" xr:uid="{00000000-0005-0000-0000-0000BB010000}"/>
    <cellStyle name="Normal 6 2 3" xfId="276" xr:uid="{00000000-0005-0000-0000-0000BC010000}"/>
    <cellStyle name="Normal 6 3" xfId="98" xr:uid="{00000000-0005-0000-0000-0000BD010000}"/>
    <cellStyle name="Normal 6 4" xfId="257" xr:uid="{00000000-0005-0000-0000-0000BE010000}"/>
    <cellStyle name="Normal 6 4 2" xfId="464" xr:uid="{00000000-0005-0000-0000-0000BF010000}"/>
    <cellStyle name="Normal 6 5" xfId="273" xr:uid="{00000000-0005-0000-0000-0000C0010000}"/>
    <cellStyle name="Normal 7" xfId="50" xr:uid="{00000000-0005-0000-0000-0000C1010000}"/>
    <cellStyle name="Normal 7 2" xfId="99" xr:uid="{00000000-0005-0000-0000-0000C2010000}"/>
    <cellStyle name="Normal 8" xfId="49" xr:uid="{00000000-0005-0000-0000-0000C3010000}"/>
    <cellStyle name="Normal 8 2" xfId="101" xr:uid="{00000000-0005-0000-0000-0000C4010000}"/>
    <cellStyle name="Normal 8 3" xfId="100" xr:uid="{00000000-0005-0000-0000-0000C5010000}"/>
    <cellStyle name="Normal 9" xfId="41" xr:uid="{00000000-0005-0000-0000-0000C6010000}"/>
    <cellStyle name="Normal 9 2" xfId="103" xr:uid="{00000000-0005-0000-0000-0000C7010000}"/>
    <cellStyle name="Normal 9 3" xfId="102" xr:uid="{00000000-0005-0000-0000-0000C8010000}"/>
    <cellStyle name="Procent" xfId="465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8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9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11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Stockholm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'4'!$AE$8:$AQ$8</c:f>
              <c:numCache>
                <c:formatCode>#,##0</c:formatCode>
                <c:ptCount val="13"/>
                <c:pt idx="0">
                  <c:v>9.5193730629981523</c:v>
                </c:pt>
                <c:pt idx="1">
                  <c:v>8.5813781801656628</c:v>
                </c:pt>
                <c:pt idx="2">
                  <c:v>8.4201285628851874</c:v>
                </c:pt>
                <c:pt idx="3">
                  <c:v>7.3400764584348268</c:v>
                </c:pt>
                <c:pt idx="4">
                  <c:v>6.8078106121265014</c:v>
                </c:pt>
                <c:pt idx="5">
                  <c:v>6.7312122776457928</c:v>
                </c:pt>
                <c:pt idx="6">
                  <c:v>6.3110037235471044</c:v>
                </c:pt>
                <c:pt idx="7">
                  <c:v>6.006942052522307</c:v>
                </c:pt>
                <c:pt idx="8">
                  <c:v>6.1314212704393292</c:v>
                </c:pt>
                <c:pt idx="9">
                  <c:v>5.8059330368803757</c:v>
                </c:pt>
                <c:pt idx="10">
                  <c:v>5.3659345127085887</c:v>
                </c:pt>
                <c:pt idx="11">
                  <c:v>4.6362535785545731</c:v>
                </c:pt>
                <c:pt idx="12">
                  <c:v>3.5314754213571775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A-4EDD-91BB-7FC755BB6DF5}"/>
            </c:ext>
          </c:extLst>
        </c:ser>
        <c:ser>
          <c:idx val="1"/>
          <c:order val="1"/>
          <c:tx>
            <c:strRef>
              <c:f>'4'!$AB$9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'4'!$AE$9:$AQ$9</c:f>
              <c:numCache>
                <c:formatCode>#,##0</c:formatCode>
                <c:ptCount val="13"/>
                <c:pt idx="0">
                  <c:v>19.501946949575551</c:v>
                </c:pt>
                <c:pt idx="1">
                  <c:v>18.227841662515438</c:v>
                </c:pt>
                <c:pt idx="2">
                  <c:v>19.600495467487747</c:v>
                </c:pt>
                <c:pt idx="3">
                  <c:v>15.694012861951636</c:v>
                </c:pt>
                <c:pt idx="4">
                  <c:v>13.665277188449442</c:v>
                </c:pt>
                <c:pt idx="5">
                  <c:v>14.946555610786563</c:v>
                </c:pt>
                <c:pt idx="6">
                  <c:v>14.048814862302216</c:v>
                </c:pt>
                <c:pt idx="7">
                  <c:v>13.37060100867116</c:v>
                </c:pt>
                <c:pt idx="8">
                  <c:v>11.747089624566025</c:v>
                </c:pt>
                <c:pt idx="9">
                  <c:v>10.912903914651894</c:v>
                </c:pt>
                <c:pt idx="10">
                  <c:v>10.535033627571867</c:v>
                </c:pt>
                <c:pt idx="11">
                  <c:v>8.5559013070039196</c:v>
                </c:pt>
                <c:pt idx="12">
                  <c:v>7.7847733845199256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A-4EDD-91BB-7FC755BB6DF5}"/>
            </c:ext>
          </c:extLst>
        </c:ser>
        <c:ser>
          <c:idx val="2"/>
          <c:order val="2"/>
          <c:tx>
            <c:strRef>
              <c:f>'4'!$AB$10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'4'!$AE$10:$AQ$10</c:f>
              <c:numCache>
                <c:formatCode>#,##0</c:formatCode>
                <c:ptCount val="13"/>
                <c:pt idx="0">
                  <c:v>7.9700544864471325</c:v>
                </c:pt>
                <c:pt idx="1">
                  <c:v>6.8678109850350992</c:v>
                </c:pt>
                <c:pt idx="2">
                  <c:v>6.5341874185647084</c:v>
                </c:pt>
                <c:pt idx="3">
                  <c:v>5.9453075097074093</c:v>
                </c:pt>
                <c:pt idx="4">
                  <c:v>5.585737467981164</c:v>
                </c:pt>
                <c:pt idx="5">
                  <c:v>5.4643521597496063</c:v>
                </c:pt>
                <c:pt idx="6">
                  <c:v>5.1080863674408681</c:v>
                </c:pt>
                <c:pt idx="7">
                  <c:v>4.8270996184850956</c:v>
                </c:pt>
                <c:pt idx="8">
                  <c:v>5.5536664805884159</c:v>
                </c:pt>
                <c:pt idx="9">
                  <c:v>5.3268001712566191</c:v>
                </c:pt>
                <c:pt idx="10">
                  <c:v>4.8367820287796039</c:v>
                </c:pt>
                <c:pt idx="11">
                  <c:v>4.1476823118105921</c:v>
                </c:pt>
                <c:pt idx="12">
                  <c:v>2.6197123825284203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A-4EDD-91BB-7FC755BB6DF5}"/>
            </c:ext>
          </c:extLst>
        </c:ser>
        <c:ser>
          <c:idx val="3"/>
          <c:order val="3"/>
          <c:tx>
            <c:strRef>
              <c:f>'4'!$AB$11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'4'!$AE$11:$AQ$11</c:f>
              <c:numCache>
                <c:formatCode>#,##0</c:formatCode>
                <c:ptCount val="13"/>
                <c:pt idx="0">
                  <c:v>0.56671532722859452</c:v>
                </c:pt>
                <c:pt idx="1">
                  <c:v>0.58183372503547537</c:v>
                </c:pt>
                <c:pt idx="2">
                  <c:v>0.54801543754618531</c:v>
                </c:pt>
                <c:pt idx="3">
                  <c:v>0.48898672718468106</c:v>
                </c:pt>
                <c:pt idx="4">
                  <c:v>0.5102784538503915</c:v>
                </c:pt>
                <c:pt idx="5">
                  <c:v>0.40254244421614088</c:v>
                </c:pt>
                <c:pt idx="6">
                  <c:v>0.36426736462614273</c:v>
                </c:pt>
                <c:pt idx="7">
                  <c:v>0.34509239847424195</c:v>
                </c:pt>
                <c:pt idx="8">
                  <c:v>0.31612742951933026</c:v>
                </c:pt>
                <c:pt idx="9">
                  <c:v>0.28976555710518648</c:v>
                </c:pt>
                <c:pt idx="10">
                  <c:v>0.24978312780456752</c:v>
                </c:pt>
                <c:pt idx="11">
                  <c:v>0.2513869616628035</c:v>
                </c:pt>
                <c:pt idx="12">
                  <c:v>0.23191505574517296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A-4EDD-91BB-7FC755BB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09728"/>
        <c:axId val="174790144"/>
      </c:barChart>
      <c:catAx>
        <c:axId val="14640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790144"/>
        <c:crosses val="autoZero"/>
        <c:auto val="1"/>
        <c:lblAlgn val="ctr"/>
        <c:lblOffset val="100"/>
        <c:noMultiLvlLbl val="0"/>
      </c:catAx>
      <c:valAx>
        <c:axId val="1747901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layout>
            <c:manualLayout>
              <c:xMode val="edge"/>
              <c:yMode val="edge"/>
              <c:x val="2.8259467629659779E-2"/>
              <c:y val="2.970297319160493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4640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Värmland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'4'!$AB$92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'4'!$AE$92:$AQ$92</c:f>
              <c:numCache>
                <c:formatCode>#,##0</c:formatCode>
                <c:ptCount val="13"/>
                <c:pt idx="0">
                  <c:v>19.856306066019616</c:v>
                </c:pt>
                <c:pt idx="1">
                  <c:v>20.79989705397746</c:v>
                </c:pt>
                <c:pt idx="2">
                  <c:v>19.841427612948745</c:v>
                </c:pt>
                <c:pt idx="3">
                  <c:v>18.017465969728008</c:v>
                </c:pt>
                <c:pt idx="4">
                  <c:v>16.784538817847519</c:v>
                </c:pt>
                <c:pt idx="5">
                  <c:v>15.198908838657196</c:v>
                </c:pt>
                <c:pt idx="6">
                  <c:v>14.730911440401629</c:v>
                </c:pt>
                <c:pt idx="7">
                  <c:v>14.085992061413211</c:v>
                </c:pt>
                <c:pt idx="8">
                  <c:v>13.185450923966823</c:v>
                </c:pt>
                <c:pt idx="9">
                  <c:v>12.653097178693395</c:v>
                </c:pt>
                <c:pt idx="10">
                  <c:v>11.646985151248982</c:v>
                </c:pt>
                <c:pt idx="11">
                  <c:v>10.967669111246662</c:v>
                </c:pt>
                <c:pt idx="12">
                  <c:v>10.481437970132106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0-412A-99AA-76222C08B8EE}"/>
            </c:ext>
          </c:extLst>
        </c:ser>
        <c:ser>
          <c:idx val="1"/>
          <c:order val="1"/>
          <c:tx>
            <c:strRef>
              <c:f>'4'!$AB$93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'4'!$AE$93:$AQ$93</c:f>
              <c:numCache>
                <c:formatCode>#,##0</c:formatCode>
                <c:ptCount val="13"/>
                <c:pt idx="0">
                  <c:v>33.372196962852989</c:v>
                </c:pt>
                <c:pt idx="1">
                  <c:v>40.382605691696654</c:v>
                </c:pt>
                <c:pt idx="2">
                  <c:v>33.959437773821314</c:v>
                </c:pt>
                <c:pt idx="3">
                  <c:v>31.497069614001934</c:v>
                </c:pt>
                <c:pt idx="4">
                  <c:v>28.951412747585266</c:v>
                </c:pt>
                <c:pt idx="5">
                  <c:v>26.634479964098048</c:v>
                </c:pt>
                <c:pt idx="6">
                  <c:v>26.589111297016455</c:v>
                </c:pt>
                <c:pt idx="7">
                  <c:v>24.85040420310041</c:v>
                </c:pt>
                <c:pt idx="8">
                  <c:v>23.953002029495263</c:v>
                </c:pt>
                <c:pt idx="9">
                  <c:v>22.945745265100204</c:v>
                </c:pt>
                <c:pt idx="10">
                  <c:v>21.15481236570912</c:v>
                </c:pt>
                <c:pt idx="11">
                  <c:v>20.134062584655808</c:v>
                </c:pt>
                <c:pt idx="12">
                  <c:v>20.258944236700824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0-412A-99AA-76222C08B8EE}"/>
            </c:ext>
          </c:extLst>
        </c:ser>
        <c:ser>
          <c:idx val="2"/>
          <c:order val="2"/>
          <c:tx>
            <c:strRef>
              <c:f>'4'!$AB$94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'4'!$AE$94:$AQ$94</c:f>
              <c:numCache>
                <c:formatCode>#,##0</c:formatCode>
                <c:ptCount val="13"/>
                <c:pt idx="0">
                  <c:v>10.164905816079022</c:v>
                </c:pt>
                <c:pt idx="1">
                  <c:v>9.5298731132869374</c:v>
                </c:pt>
                <c:pt idx="2">
                  <c:v>9.5106157258304105</c:v>
                </c:pt>
                <c:pt idx="3">
                  <c:v>8.4995451097086399</c:v>
                </c:pt>
                <c:pt idx="4">
                  <c:v>7.6660115988571027</c:v>
                </c:pt>
                <c:pt idx="5">
                  <c:v>6.8055040205300923</c:v>
                </c:pt>
                <c:pt idx="6">
                  <c:v>6.3403849053065509</c:v>
                </c:pt>
                <c:pt idx="7">
                  <c:v>5.9554567039064734</c:v>
                </c:pt>
                <c:pt idx="8">
                  <c:v>5.449580852698789</c:v>
                </c:pt>
                <c:pt idx="9">
                  <c:v>4.9587527982430775</c:v>
                </c:pt>
                <c:pt idx="10">
                  <c:v>4.4587596874624476</c:v>
                </c:pt>
                <c:pt idx="11">
                  <c:v>4.1151901759465153</c:v>
                </c:pt>
                <c:pt idx="12">
                  <c:v>3.7582291184272143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0-412A-99AA-76222C08B8EE}"/>
            </c:ext>
          </c:extLst>
        </c:ser>
        <c:ser>
          <c:idx val="3"/>
          <c:order val="3"/>
          <c:tx>
            <c:strRef>
              <c:f>'4'!$AB$95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'4'!$AE$95:$AQ$95</c:f>
              <c:numCache>
                <c:formatCode>#,##0</c:formatCode>
                <c:ptCount val="13"/>
                <c:pt idx="0">
                  <c:v>0.87401882950065279</c:v>
                </c:pt>
                <c:pt idx="1">
                  <c:v>0.87065731179399697</c:v>
                </c:pt>
                <c:pt idx="2">
                  <c:v>0.83764663997013611</c:v>
                </c:pt>
                <c:pt idx="3">
                  <c:v>0.78713714267582569</c:v>
                </c:pt>
                <c:pt idx="4">
                  <c:v>0.81216224024775641</c:v>
                </c:pt>
                <c:pt idx="5">
                  <c:v>0.6874020253051395</c:v>
                </c:pt>
                <c:pt idx="6">
                  <c:v>0.67453829497511064</c:v>
                </c:pt>
                <c:pt idx="7">
                  <c:v>0.63713762643842564</c:v>
                </c:pt>
                <c:pt idx="8">
                  <c:v>0.56428774148518801</c:v>
                </c:pt>
                <c:pt idx="9">
                  <c:v>0.51654988116398437</c:v>
                </c:pt>
                <c:pt idx="10">
                  <c:v>0.53863483313049576</c:v>
                </c:pt>
                <c:pt idx="11">
                  <c:v>0.51160159652280757</c:v>
                </c:pt>
                <c:pt idx="12">
                  <c:v>0.44767990522242052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30-412A-99AA-76222C08B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94080"/>
        <c:axId val="165295616"/>
      </c:barChart>
      <c:catAx>
        <c:axId val="16529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95616"/>
        <c:crosses val="autoZero"/>
        <c:auto val="1"/>
        <c:lblAlgn val="ctr"/>
        <c:lblOffset val="100"/>
        <c:noMultiLvlLbl val="0"/>
      </c:catAx>
      <c:valAx>
        <c:axId val="16529561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940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Örebro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'4'!$AB$100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'4'!$AE$100:$AQ$100</c:f>
              <c:numCache>
                <c:formatCode>#,##0</c:formatCode>
                <c:ptCount val="13"/>
                <c:pt idx="0">
                  <c:v>21.610949041181037</c:v>
                </c:pt>
                <c:pt idx="1">
                  <c:v>22.781816858413816</c:v>
                </c:pt>
                <c:pt idx="2">
                  <c:v>21.607483041687832</c:v>
                </c:pt>
                <c:pt idx="3">
                  <c:v>19.199603217476735</c:v>
                </c:pt>
                <c:pt idx="4">
                  <c:v>18.823326992934248</c:v>
                </c:pt>
                <c:pt idx="5">
                  <c:v>18.636922349951121</c:v>
                </c:pt>
                <c:pt idx="6">
                  <c:v>16.654199819465145</c:v>
                </c:pt>
                <c:pt idx="7">
                  <c:v>15.186375471431989</c:v>
                </c:pt>
                <c:pt idx="8">
                  <c:v>15.388074300829867</c:v>
                </c:pt>
                <c:pt idx="9">
                  <c:v>14.385036092338924</c:v>
                </c:pt>
                <c:pt idx="10">
                  <c:v>13.733834518257149</c:v>
                </c:pt>
                <c:pt idx="11">
                  <c:v>12.062142988055271</c:v>
                </c:pt>
                <c:pt idx="12">
                  <c:v>11.113754967454335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1-4CCF-8F90-32E4F8A2E6DA}"/>
            </c:ext>
          </c:extLst>
        </c:ser>
        <c:ser>
          <c:idx val="1"/>
          <c:order val="1"/>
          <c:tx>
            <c:strRef>
              <c:f>'4'!$AB$101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'4'!$AE$101:$AQ$101</c:f>
              <c:numCache>
                <c:formatCode>#,##0</c:formatCode>
                <c:ptCount val="13"/>
                <c:pt idx="0">
                  <c:v>46.635808619215496</c:v>
                </c:pt>
                <c:pt idx="1">
                  <c:v>56.097103916264956</c:v>
                </c:pt>
                <c:pt idx="2">
                  <c:v>48.270831307221584</c:v>
                </c:pt>
                <c:pt idx="3">
                  <c:v>40.972065687044214</c:v>
                </c:pt>
                <c:pt idx="4">
                  <c:v>40.654296718142056</c:v>
                </c:pt>
                <c:pt idx="5">
                  <c:v>43.675718532483813</c:v>
                </c:pt>
                <c:pt idx="6">
                  <c:v>40.462601988268624</c:v>
                </c:pt>
                <c:pt idx="7">
                  <c:v>35.868335426001607</c:v>
                </c:pt>
                <c:pt idx="8">
                  <c:v>39.232383785712251</c:v>
                </c:pt>
                <c:pt idx="9">
                  <c:v>35.040447539457013</c:v>
                </c:pt>
                <c:pt idx="10">
                  <c:v>33.895579829195285</c:v>
                </c:pt>
                <c:pt idx="11">
                  <c:v>29.393421453598972</c:v>
                </c:pt>
                <c:pt idx="12">
                  <c:v>28.306754551076413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1-4CCF-8F90-32E4F8A2E6DA}"/>
            </c:ext>
          </c:extLst>
        </c:ser>
        <c:ser>
          <c:idx val="2"/>
          <c:order val="2"/>
          <c:tx>
            <c:strRef>
              <c:f>'4'!$AB$102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'4'!$AE$102:$AQ$102</c:f>
              <c:numCache>
                <c:formatCode>#,##0</c:formatCode>
                <c:ptCount val="13"/>
                <c:pt idx="0">
                  <c:v>7.3615833234861965</c:v>
                </c:pt>
                <c:pt idx="1">
                  <c:v>6.6671905753233158</c:v>
                </c:pt>
                <c:pt idx="2">
                  <c:v>7.0272114927243727</c:v>
                </c:pt>
                <c:pt idx="3">
                  <c:v>6.572043464908595</c:v>
                </c:pt>
                <c:pt idx="4">
                  <c:v>6.0585717700802917</c:v>
                </c:pt>
                <c:pt idx="5">
                  <c:v>5.6942832113799025</c:v>
                </c:pt>
                <c:pt idx="6">
                  <c:v>4.9007925511945727</c:v>
                </c:pt>
                <c:pt idx="7">
                  <c:v>4.5647215566614241</c:v>
                </c:pt>
                <c:pt idx="8">
                  <c:v>3.6683172776635269</c:v>
                </c:pt>
                <c:pt idx="9">
                  <c:v>3.4324824096980247</c:v>
                </c:pt>
                <c:pt idx="10">
                  <c:v>3.1506895645547255</c:v>
                </c:pt>
                <c:pt idx="11">
                  <c:v>2.8530235700635314</c:v>
                </c:pt>
                <c:pt idx="12">
                  <c:v>2.5445086966887489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1-4CCF-8F90-32E4F8A2E6DA}"/>
            </c:ext>
          </c:extLst>
        </c:ser>
        <c:ser>
          <c:idx val="3"/>
          <c:order val="3"/>
          <c:tx>
            <c:strRef>
              <c:f>'4'!$AB$103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'4'!$AE$103:$AQ$103</c:f>
              <c:numCache>
                <c:formatCode>#,##0</c:formatCode>
                <c:ptCount val="13"/>
                <c:pt idx="0">
                  <c:v>0.86419793512948828</c:v>
                </c:pt>
                <c:pt idx="1">
                  <c:v>0.7941060949026405</c:v>
                </c:pt>
                <c:pt idx="2">
                  <c:v>0.80835076892941704</c:v>
                </c:pt>
                <c:pt idx="3">
                  <c:v>0.73562543707240491</c:v>
                </c:pt>
                <c:pt idx="4">
                  <c:v>0.67654501007179924</c:v>
                </c:pt>
                <c:pt idx="5">
                  <c:v>0.62499340381119994</c:v>
                </c:pt>
                <c:pt idx="6">
                  <c:v>0.57386763774720817</c:v>
                </c:pt>
                <c:pt idx="7">
                  <c:v>0.51063464489852151</c:v>
                </c:pt>
                <c:pt idx="8">
                  <c:v>0.4426112343926577</c:v>
                </c:pt>
                <c:pt idx="9">
                  <c:v>0.40199879282069501</c:v>
                </c:pt>
                <c:pt idx="10">
                  <c:v>0.40532610871171221</c:v>
                </c:pt>
                <c:pt idx="11">
                  <c:v>0.39985185346254393</c:v>
                </c:pt>
                <c:pt idx="12">
                  <c:v>0.41431218946175702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1-4CCF-8F90-32E4F8A2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339520"/>
        <c:axId val="165341056"/>
      </c:barChart>
      <c:catAx>
        <c:axId val="165339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341056"/>
        <c:crosses val="autoZero"/>
        <c:auto val="1"/>
        <c:lblAlgn val="ctr"/>
        <c:lblOffset val="100"/>
        <c:noMultiLvlLbl val="0"/>
      </c:catAx>
      <c:valAx>
        <c:axId val="16534105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339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Västmanland</a:t>
            </a:r>
          </a:p>
        </c:rich>
      </c:tx>
      <c:layout>
        <c:manualLayout>
          <c:xMode val="edge"/>
          <c:yMode val="edge"/>
          <c:x val="0.41405400574607004"/>
          <c:y val="5.196190006193883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'4'!$AB$107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'4'!$AE$107:$AQ$107</c:f>
              <c:numCache>
                <c:formatCode>#,##0</c:formatCode>
                <c:ptCount val="13"/>
                <c:pt idx="0">
                  <c:v>30.476026120307459</c:v>
                </c:pt>
                <c:pt idx="1">
                  <c:v>25.461498404388738</c:v>
                </c:pt>
                <c:pt idx="2">
                  <c:v>27.589101961191211</c:v>
                </c:pt>
                <c:pt idx="3">
                  <c:v>20.841992785191511</c:v>
                </c:pt>
                <c:pt idx="4">
                  <c:v>20.411003581555949</c:v>
                </c:pt>
                <c:pt idx="5">
                  <c:v>19.037642615215571</c:v>
                </c:pt>
                <c:pt idx="6">
                  <c:v>16.83849636004301</c:v>
                </c:pt>
                <c:pt idx="7">
                  <c:v>14.468642259943202</c:v>
                </c:pt>
                <c:pt idx="8">
                  <c:v>14.168322304326434</c:v>
                </c:pt>
                <c:pt idx="9">
                  <c:v>13.631162858020568</c:v>
                </c:pt>
                <c:pt idx="10">
                  <c:v>12.519029631021411</c:v>
                </c:pt>
                <c:pt idx="11">
                  <c:v>11.653501155111295</c:v>
                </c:pt>
                <c:pt idx="12">
                  <c:v>10.59567138382908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0-4693-8C01-D0C3C514EC5D}"/>
            </c:ext>
          </c:extLst>
        </c:ser>
        <c:ser>
          <c:idx val="1"/>
          <c:order val="1"/>
          <c:tx>
            <c:strRef>
              <c:f>'4'!$AB$108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'4'!$AE$108:$AQ$108</c:f>
              <c:numCache>
                <c:formatCode>#,##0</c:formatCode>
                <c:ptCount val="13"/>
                <c:pt idx="0">
                  <c:v>65.101976882593505</c:v>
                </c:pt>
                <c:pt idx="1">
                  <c:v>57.922392912954592</c:v>
                </c:pt>
                <c:pt idx="2">
                  <c:v>61.371336803667013</c:v>
                </c:pt>
                <c:pt idx="3">
                  <c:v>43.003340336188444</c:v>
                </c:pt>
                <c:pt idx="4">
                  <c:v>43.433417448182773</c:v>
                </c:pt>
                <c:pt idx="5">
                  <c:v>41.86967003983488</c:v>
                </c:pt>
                <c:pt idx="6">
                  <c:v>37.89896199691519</c:v>
                </c:pt>
                <c:pt idx="7">
                  <c:v>29.303989466046975</c:v>
                </c:pt>
                <c:pt idx="8">
                  <c:v>30.488823467031146</c:v>
                </c:pt>
                <c:pt idx="9">
                  <c:v>29.530755055744702</c:v>
                </c:pt>
                <c:pt idx="10">
                  <c:v>27.026710471200833</c:v>
                </c:pt>
                <c:pt idx="11">
                  <c:v>25.172524306258968</c:v>
                </c:pt>
                <c:pt idx="12">
                  <c:v>23.976372418437887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0-4693-8C01-D0C3C514EC5D}"/>
            </c:ext>
          </c:extLst>
        </c:ser>
        <c:ser>
          <c:idx val="2"/>
          <c:order val="2"/>
          <c:tx>
            <c:strRef>
              <c:f>'4'!$AB$109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'4'!$AE$109:$AQ$109</c:f>
              <c:numCache>
                <c:formatCode>#,##0</c:formatCode>
                <c:ptCount val="13"/>
                <c:pt idx="0">
                  <c:v>10.017296042819856</c:v>
                </c:pt>
                <c:pt idx="1">
                  <c:v>8.1071066129804592</c:v>
                </c:pt>
                <c:pt idx="2">
                  <c:v>7.5200440542239377</c:v>
                </c:pt>
                <c:pt idx="3">
                  <c:v>6.5891560000372653</c:v>
                </c:pt>
                <c:pt idx="4">
                  <c:v>6.0900544080352095</c:v>
                </c:pt>
                <c:pt idx="5">
                  <c:v>4.8180997190642874</c:v>
                </c:pt>
                <c:pt idx="6">
                  <c:v>4.4278525678886993</c:v>
                </c:pt>
                <c:pt idx="7">
                  <c:v>4.5531827061571759</c:v>
                </c:pt>
                <c:pt idx="8">
                  <c:v>4.2909948438850201</c:v>
                </c:pt>
                <c:pt idx="9">
                  <c:v>3.9760847856919717</c:v>
                </c:pt>
                <c:pt idx="10">
                  <c:v>3.6945697846247576</c:v>
                </c:pt>
                <c:pt idx="11">
                  <c:v>3.5196815457432593</c:v>
                </c:pt>
                <c:pt idx="12">
                  <c:v>3.1316887724321498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0-4693-8C01-D0C3C514EC5D}"/>
            </c:ext>
          </c:extLst>
        </c:ser>
        <c:ser>
          <c:idx val="3"/>
          <c:order val="3"/>
          <c:tx>
            <c:strRef>
              <c:f>'4'!$AB$110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'4'!$AE$110:$AQ$110</c:f>
              <c:numCache>
                <c:formatCode>#,##0</c:formatCode>
                <c:ptCount val="13"/>
                <c:pt idx="0">
                  <c:v>0.86956447268417869</c:v>
                </c:pt>
                <c:pt idx="1">
                  <c:v>0.87281455136216735</c:v>
                </c:pt>
                <c:pt idx="2">
                  <c:v>0.88421858738047698</c:v>
                </c:pt>
                <c:pt idx="3">
                  <c:v>0.85585310302398132</c:v>
                </c:pt>
                <c:pt idx="4">
                  <c:v>0.79704966668199362</c:v>
                </c:pt>
                <c:pt idx="5">
                  <c:v>0.69588498113179453</c:v>
                </c:pt>
                <c:pt idx="6">
                  <c:v>0.61515626081706531</c:v>
                </c:pt>
                <c:pt idx="7">
                  <c:v>0.59358631123757943</c:v>
                </c:pt>
                <c:pt idx="8">
                  <c:v>0.5816929407857121</c:v>
                </c:pt>
                <c:pt idx="9">
                  <c:v>0.51674372582681782</c:v>
                </c:pt>
                <c:pt idx="10">
                  <c:v>0.52051181848184058</c:v>
                </c:pt>
                <c:pt idx="11">
                  <c:v>0.49402269088501222</c:v>
                </c:pt>
                <c:pt idx="12">
                  <c:v>0.45847536319839927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00-4693-8C01-D0C3C514E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606144"/>
        <c:axId val="165607680"/>
      </c:barChart>
      <c:catAx>
        <c:axId val="16560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607680"/>
        <c:crosses val="autoZero"/>
        <c:auto val="1"/>
        <c:lblAlgn val="ctr"/>
        <c:lblOffset val="100"/>
        <c:noMultiLvlLbl val="0"/>
      </c:catAx>
      <c:valAx>
        <c:axId val="16560768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6061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Dalarna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'4'!$AB$114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'4'!$AE$114:$AQ$114</c:f>
              <c:numCache>
                <c:formatCode>#,##0</c:formatCode>
                <c:ptCount val="13"/>
                <c:pt idx="0">
                  <c:v>23.539486922435856</c:v>
                </c:pt>
                <c:pt idx="1">
                  <c:v>22.039134736336923</c:v>
                </c:pt>
                <c:pt idx="2">
                  <c:v>22.298164297366821</c:v>
                </c:pt>
                <c:pt idx="3">
                  <c:v>19.854783418525585</c:v>
                </c:pt>
                <c:pt idx="4">
                  <c:v>19.580202417209573</c:v>
                </c:pt>
                <c:pt idx="5">
                  <c:v>19.166262952258261</c:v>
                </c:pt>
                <c:pt idx="6">
                  <c:v>17.998180287907754</c:v>
                </c:pt>
                <c:pt idx="7">
                  <c:v>16.844891325836564</c:v>
                </c:pt>
                <c:pt idx="8">
                  <c:v>16.347189855427544</c:v>
                </c:pt>
                <c:pt idx="9">
                  <c:v>16.08052964576359</c:v>
                </c:pt>
                <c:pt idx="10">
                  <c:v>14.760699847912127</c:v>
                </c:pt>
                <c:pt idx="11">
                  <c:v>14.095205120160228</c:v>
                </c:pt>
                <c:pt idx="12">
                  <c:v>13.543045059541015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D-4A99-82D1-0233E3D8D8B0}"/>
            </c:ext>
          </c:extLst>
        </c:ser>
        <c:ser>
          <c:idx val="1"/>
          <c:order val="1"/>
          <c:tx>
            <c:strRef>
              <c:f>'4'!$AB$115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'4'!$AE$115:$AQ$115</c:f>
              <c:numCache>
                <c:formatCode>#,##0</c:formatCode>
                <c:ptCount val="13"/>
                <c:pt idx="0">
                  <c:v>44.949213584568838</c:v>
                </c:pt>
                <c:pt idx="1">
                  <c:v>45.590812949542837</c:v>
                </c:pt>
                <c:pt idx="2">
                  <c:v>45.020693371019469</c:v>
                </c:pt>
                <c:pt idx="3">
                  <c:v>38.583596895163431</c:v>
                </c:pt>
                <c:pt idx="4">
                  <c:v>41.467197062755176</c:v>
                </c:pt>
                <c:pt idx="5">
                  <c:v>41.846537768130254</c:v>
                </c:pt>
                <c:pt idx="6">
                  <c:v>39.998055188269475</c:v>
                </c:pt>
                <c:pt idx="7">
                  <c:v>36.203447206419149</c:v>
                </c:pt>
                <c:pt idx="8">
                  <c:v>36.851615886676562</c:v>
                </c:pt>
                <c:pt idx="9">
                  <c:v>37.067552075390502</c:v>
                </c:pt>
                <c:pt idx="10">
                  <c:v>34.022858981339539</c:v>
                </c:pt>
                <c:pt idx="11">
                  <c:v>32.757174119700892</c:v>
                </c:pt>
                <c:pt idx="12">
                  <c:v>32.192672924429836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D-4A99-82D1-0233E3D8D8B0}"/>
            </c:ext>
          </c:extLst>
        </c:ser>
        <c:ser>
          <c:idx val="2"/>
          <c:order val="2"/>
          <c:tx>
            <c:strRef>
              <c:f>'4'!$AB$116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'4'!$AE$116:$AQ$116</c:f>
              <c:numCache>
                <c:formatCode>#,##0</c:formatCode>
                <c:ptCount val="13"/>
                <c:pt idx="0">
                  <c:v>9.2084084761587128</c:v>
                </c:pt>
                <c:pt idx="1">
                  <c:v>8.3820835958233406</c:v>
                </c:pt>
                <c:pt idx="2">
                  <c:v>8.3554948086417813</c:v>
                </c:pt>
                <c:pt idx="3">
                  <c:v>7.8467444201284673</c:v>
                </c:pt>
                <c:pt idx="4">
                  <c:v>7.1117681530352312</c:v>
                </c:pt>
                <c:pt idx="5">
                  <c:v>6.5111252731275577</c:v>
                </c:pt>
                <c:pt idx="6">
                  <c:v>5.8234892510741139</c:v>
                </c:pt>
                <c:pt idx="7">
                  <c:v>5.260337574333537</c:v>
                </c:pt>
                <c:pt idx="8">
                  <c:v>4.7630768882365278</c:v>
                </c:pt>
                <c:pt idx="9">
                  <c:v>4.5513557455451545</c:v>
                </c:pt>
                <c:pt idx="10">
                  <c:v>4.1898824865116779</c:v>
                </c:pt>
                <c:pt idx="11">
                  <c:v>3.996795013573518</c:v>
                </c:pt>
                <c:pt idx="12">
                  <c:v>3.9087890935620471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D-4A99-82D1-0233E3D8D8B0}"/>
            </c:ext>
          </c:extLst>
        </c:ser>
        <c:ser>
          <c:idx val="3"/>
          <c:order val="3"/>
          <c:tx>
            <c:strRef>
              <c:f>'4'!$AB$117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'4'!$AE$117:$AQ$117</c:f>
              <c:numCache>
                <c:formatCode>#,##0</c:formatCode>
                <c:ptCount val="13"/>
                <c:pt idx="0">
                  <c:v>0.69656913133867515</c:v>
                </c:pt>
                <c:pt idx="1">
                  <c:v>0.6225206213716955</c:v>
                </c:pt>
                <c:pt idx="2">
                  <c:v>0.59149171304278803</c:v>
                </c:pt>
                <c:pt idx="3">
                  <c:v>0.56590597182744251</c:v>
                </c:pt>
                <c:pt idx="4">
                  <c:v>0.51189906741882851</c:v>
                </c:pt>
                <c:pt idx="5">
                  <c:v>0.54418586512406297</c:v>
                </c:pt>
                <c:pt idx="6">
                  <c:v>0.52288031072420771</c:v>
                </c:pt>
                <c:pt idx="7">
                  <c:v>0.52653305937665595</c:v>
                </c:pt>
                <c:pt idx="8">
                  <c:v>0.49152939590634637</c:v>
                </c:pt>
                <c:pt idx="9">
                  <c:v>0.46744116421337983</c:v>
                </c:pt>
                <c:pt idx="10">
                  <c:v>0.4488107243256737</c:v>
                </c:pt>
                <c:pt idx="11">
                  <c:v>0.40519584844679823</c:v>
                </c:pt>
                <c:pt idx="12">
                  <c:v>0.34778387179593656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7D-4A99-82D1-0233E3D8D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2176"/>
        <c:axId val="165763712"/>
      </c:barChart>
      <c:catAx>
        <c:axId val="16576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63712"/>
        <c:crosses val="autoZero"/>
        <c:auto val="1"/>
        <c:lblAlgn val="ctr"/>
        <c:lblOffset val="100"/>
        <c:noMultiLvlLbl val="0"/>
      </c:catAx>
      <c:valAx>
        <c:axId val="16576371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762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Västernorrland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'4'!$AB$128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'4'!$AE$128:$AQ$128</c:f>
              <c:numCache>
                <c:formatCode>#,##0</c:formatCode>
                <c:ptCount val="13"/>
                <c:pt idx="0">
                  <c:v>25.284582313178674</c:v>
                </c:pt>
                <c:pt idx="1">
                  <c:v>23.111587429117442</c:v>
                </c:pt>
                <c:pt idx="2">
                  <c:v>24.112742423373589</c:v>
                </c:pt>
                <c:pt idx="3">
                  <c:v>23.255345728406031</c:v>
                </c:pt>
                <c:pt idx="4">
                  <c:v>20.975684353952623</c:v>
                </c:pt>
                <c:pt idx="5">
                  <c:v>19.339083480733496</c:v>
                </c:pt>
                <c:pt idx="6">
                  <c:v>18.171422766238798</c:v>
                </c:pt>
                <c:pt idx="7">
                  <c:v>16.9270524545868</c:v>
                </c:pt>
                <c:pt idx="8">
                  <c:v>16.467608245739555</c:v>
                </c:pt>
                <c:pt idx="9">
                  <c:v>16.039226399627051</c:v>
                </c:pt>
                <c:pt idx="10">
                  <c:v>15.120671952523564</c:v>
                </c:pt>
                <c:pt idx="11">
                  <c:v>13.855465919054019</c:v>
                </c:pt>
                <c:pt idx="12">
                  <c:v>13.89978448022614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8-4433-932C-C5C0F36D9BFD}"/>
            </c:ext>
          </c:extLst>
        </c:ser>
        <c:ser>
          <c:idx val="1"/>
          <c:order val="1"/>
          <c:tx>
            <c:strRef>
              <c:f>'4'!$AB$129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'4'!$AE$129:$AQ$129</c:f>
              <c:numCache>
                <c:formatCode>#,##0</c:formatCode>
                <c:ptCount val="13"/>
                <c:pt idx="0">
                  <c:v>56.418460271116047</c:v>
                </c:pt>
                <c:pt idx="1">
                  <c:v>51.352936466446941</c:v>
                </c:pt>
                <c:pt idx="2">
                  <c:v>50.77179375670827</c:v>
                </c:pt>
                <c:pt idx="3">
                  <c:v>51.573394432968804</c:v>
                </c:pt>
                <c:pt idx="4">
                  <c:v>50.619970571091187</c:v>
                </c:pt>
                <c:pt idx="5">
                  <c:v>45.995227451505741</c:v>
                </c:pt>
                <c:pt idx="6">
                  <c:v>43.089034034087568</c:v>
                </c:pt>
                <c:pt idx="7">
                  <c:v>39.249318057037179</c:v>
                </c:pt>
                <c:pt idx="8">
                  <c:v>39.969167510284279</c:v>
                </c:pt>
                <c:pt idx="9">
                  <c:v>40.41740346704092</c:v>
                </c:pt>
                <c:pt idx="10">
                  <c:v>37.122470297965322</c:v>
                </c:pt>
                <c:pt idx="11">
                  <c:v>33.858446077185242</c:v>
                </c:pt>
                <c:pt idx="12">
                  <c:v>35.416212646950804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8-4433-932C-C5C0F36D9BFD}"/>
            </c:ext>
          </c:extLst>
        </c:ser>
        <c:ser>
          <c:idx val="2"/>
          <c:order val="2"/>
          <c:tx>
            <c:strRef>
              <c:f>'4'!$AB$130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'4'!$AE$130:$AQ$130</c:f>
              <c:numCache>
                <c:formatCode>#,##0</c:formatCode>
                <c:ptCount val="13"/>
                <c:pt idx="0">
                  <c:v>9.7446468561514408</c:v>
                </c:pt>
                <c:pt idx="1">
                  <c:v>9.1370988856674167</c:v>
                </c:pt>
                <c:pt idx="2">
                  <c:v>9.3877908422309737</c:v>
                </c:pt>
                <c:pt idx="3">
                  <c:v>8.7887664531996901</c:v>
                </c:pt>
                <c:pt idx="4">
                  <c:v>7.5440031080389245</c:v>
                </c:pt>
                <c:pt idx="5">
                  <c:v>6.4834878520538659</c:v>
                </c:pt>
                <c:pt idx="6">
                  <c:v>6.0004016359942023</c:v>
                </c:pt>
                <c:pt idx="7">
                  <c:v>5.5449600903101421</c:v>
                </c:pt>
                <c:pt idx="8">
                  <c:v>5.2760393054572035</c:v>
                </c:pt>
                <c:pt idx="9">
                  <c:v>4.5927563132400655</c:v>
                </c:pt>
                <c:pt idx="10">
                  <c:v>4.3048623078843358</c:v>
                </c:pt>
                <c:pt idx="11">
                  <c:v>4.0671864381067699</c:v>
                </c:pt>
                <c:pt idx="12">
                  <c:v>3.9241560837906455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8-4433-932C-C5C0F36D9BFD}"/>
            </c:ext>
          </c:extLst>
        </c:ser>
        <c:ser>
          <c:idx val="3"/>
          <c:order val="3"/>
          <c:tx>
            <c:strRef>
              <c:f>'4'!$AB$131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'4'!$AE$131:$AQ$131</c:f>
              <c:numCache>
                <c:formatCode>#,##0</c:formatCode>
                <c:ptCount val="13"/>
                <c:pt idx="0">
                  <c:v>0.86105313446732112</c:v>
                </c:pt>
                <c:pt idx="1">
                  <c:v>0.97360664412742726</c:v>
                </c:pt>
                <c:pt idx="2">
                  <c:v>0.85473256694890942</c:v>
                </c:pt>
                <c:pt idx="3">
                  <c:v>0.74471270418984525</c:v>
                </c:pt>
                <c:pt idx="4">
                  <c:v>0.70915332361290906</c:v>
                </c:pt>
                <c:pt idx="5">
                  <c:v>0.74537266775517286</c:v>
                </c:pt>
                <c:pt idx="6">
                  <c:v>0.75991825848623895</c:v>
                </c:pt>
                <c:pt idx="7">
                  <c:v>0.71687850081110738</c:v>
                </c:pt>
                <c:pt idx="8">
                  <c:v>0.7999537513940157</c:v>
                </c:pt>
                <c:pt idx="9">
                  <c:v>0.76936930808189197</c:v>
                </c:pt>
                <c:pt idx="10">
                  <c:v>0.62804332379781846</c:v>
                </c:pt>
                <c:pt idx="11">
                  <c:v>0.62927927059489575</c:v>
                </c:pt>
                <c:pt idx="12">
                  <c:v>0.53855440061617321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8-4433-932C-C5C0F36D9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79328"/>
        <c:axId val="165780864"/>
      </c:barChart>
      <c:catAx>
        <c:axId val="16577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780864"/>
        <c:crosses val="autoZero"/>
        <c:auto val="1"/>
        <c:lblAlgn val="ctr"/>
        <c:lblOffset val="100"/>
        <c:noMultiLvlLbl val="0"/>
      </c:catAx>
      <c:valAx>
        <c:axId val="16578086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779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Västerbotten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'4'!$AB$142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'4'!$AE$142:$AQ$142</c:f>
              <c:numCache>
                <c:formatCode>#,##0</c:formatCode>
                <c:ptCount val="13"/>
                <c:pt idx="0">
                  <c:v>21.256349976409201</c:v>
                </c:pt>
                <c:pt idx="1">
                  <c:v>22.236131574329782</c:v>
                </c:pt>
                <c:pt idx="2">
                  <c:v>18.621859454472201</c:v>
                </c:pt>
                <c:pt idx="3">
                  <c:v>18.701501977690349</c:v>
                </c:pt>
                <c:pt idx="4">
                  <c:v>17.431193443782515</c:v>
                </c:pt>
                <c:pt idx="5">
                  <c:v>17.145924580703497</c:v>
                </c:pt>
                <c:pt idx="6">
                  <c:v>16.17532955629504</c:v>
                </c:pt>
                <c:pt idx="7">
                  <c:v>15.397251227134262</c:v>
                </c:pt>
                <c:pt idx="8">
                  <c:v>14.113769102155576</c:v>
                </c:pt>
                <c:pt idx="9">
                  <c:v>13.547485681420957</c:v>
                </c:pt>
                <c:pt idx="10">
                  <c:v>12.577278431401071</c:v>
                </c:pt>
                <c:pt idx="11">
                  <c:v>11.440224764027946</c:v>
                </c:pt>
                <c:pt idx="12">
                  <c:v>10.645316909823366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2-4281-BCE5-DFAF828F1FAA}"/>
            </c:ext>
          </c:extLst>
        </c:ser>
        <c:ser>
          <c:idx val="1"/>
          <c:order val="1"/>
          <c:tx>
            <c:strRef>
              <c:f>'4'!$AB$143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'4'!$AE$143:$AQ$143</c:f>
              <c:numCache>
                <c:formatCode>#,##0</c:formatCode>
                <c:ptCount val="13"/>
                <c:pt idx="0">
                  <c:v>42.744741213655146</c:v>
                </c:pt>
                <c:pt idx="1">
                  <c:v>48.159372001182653</c:v>
                </c:pt>
                <c:pt idx="2">
                  <c:v>35.074117827089971</c:v>
                </c:pt>
                <c:pt idx="3">
                  <c:v>37.491028840979538</c:v>
                </c:pt>
                <c:pt idx="4">
                  <c:v>35.766918857638579</c:v>
                </c:pt>
                <c:pt idx="5">
                  <c:v>36.647219330559665</c:v>
                </c:pt>
                <c:pt idx="6">
                  <c:v>35.519760578416118</c:v>
                </c:pt>
                <c:pt idx="7">
                  <c:v>32.060563272362486</c:v>
                </c:pt>
                <c:pt idx="8">
                  <c:v>30.923991681922868</c:v>
                </c:pt>
                <c:pt idx="9">
                  <c:v>29.899134993685099</c:v>
                </c:pt>
                <c:pt idx="10">
                  <c:v>27.682946480578131</c:v>
                </c:pt>
                <c:pt idx="11">
                  <c:v>24.893398488072762</c:v>
                </c:pt>
                <c:pt idx="12">
                  <c:v>22.704781580079128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2-4281-BCE5-DFAF828F1FAA}"/>
            </c:ext>
          </c:extLst>
        </c:ser>
        <c:ser>
          <c:idx val="2"/>
          <c:order val="2"/>
          <c:tx>
            <c:strRef>
              <c:f>'4'!$AB$144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'4'!$AE$144:$AQ$144</c:f>
              <c:numCache>
                <c:formatCode>#,##0</c:formatCode>
                <c:ptCount val="13"/>
                <c:pt idx="0">
                  <c:v>9.2351656019901434</c:v>
                </c:pt>
                <c:pt idx="1">
                  <c:v>9.1242109082021301</c:v>
                </c:pt>
                <c:pt idx="2">
                  <c:v>8.805593925062162</c:v>
                </c:pt>
                <c:pt idx="3">
                  <c:v>8.1544753457052117</c:v>
                </c:pt>
                <c:pt idx="4">
                  <c:v>7.5683260808727031</c:v>
                </c:pt>
                <c:pt idx="5">
                  <c:v>6.9733081012801259</c:v>
                </c:pt>
                <c:pt idx="6">
                  <c:v>6.2633263527534195</c:v>
                </c:pt>
                <c:pt idx="7">
                  <c:v>6.0323900666698753</c:v>
                </c:pt>
                <c:pt idx="8">
                  <c:v>5.2933190649010937</c:v>
                </c:pt>
                <c:pt idx="9">
                  <c:v>4.7378212071369994</c:v>
                </c:pt>
                <c:pt idx="10">
                  <c:v>4.1872287131296089</c:v>
                </c:pt>
                <c:pt idx="11">
                  <c:v>3.9085349759074615</c:v>
                </c:pt>
                <c:pt idx="12">
                  <c:v>3.7273619807350573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2-4281-BCE5-DFAF828F1FAA}"/>
            </c:ext>
          </c:extLst>
        </c:ser>
        <c:ser>
          <c:idx val="3"/>
          <c:order val="3"/>
          <c:tx>
            <c:strRef>
              <c:f>'4'!$AB$145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'4'!$AE$145:$AQ$145</c:f>
              <c:numCache>
                <c:formatCode>#,##0</c:formatCode>
                <c:ptCount val="13"/>
                <c:pt idx="0">
                  <c:v>0.84406429244619152</c:v>
                </c:pt>
                <c:pt idx="1">
                  <c:v>0.79892690284462498</c:v>
                </c:pt>
                <c:pt idx="2">
                  <c:v>0.81696169151510734</c:v>
                </c:pt>
                <c:pt idx="3">
                  <c:v>0.7202448568598514</c:v>
                </c:pt>
                <c:pt idx="4">
                  <c:v>0.63972091391848429</c:v>
                </c:pt>
                <c:pt idx="5">
                  <c:v>0.65464538627986424</c:v>
                </c:pt>
                <c:pt idx="6">
                  <c:v>0.59622153627006269</c:v>
                </c:pt>
                <c:pt idx="7">
                  <c:v>0.50522452570589405</c:v>
                </c:pt>
                <c:pt idx="8">
                  <c:v>0.47138897779071381</c:v>
                </c:pt>
                <c:pt idx="9">
                  <c:v>0.46201477043107725</c:v>
                </c:pt>
                <c:pt idx="10">
                  <c:v>0.47756852485534657</c:v>
                </c:pt>
                <c:pt idx="11">
                  <c:v>0.44828626508086622</c:v>
                </c:pt>
                <c:pt idx="12">
                  <c:v>0.36575623195469414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2-4281-BCE5-DFAF828F1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873920"/>
        <c:axId val="165879808"/>
      </c:barChart>
      <c:catAx>
        <c:axId val="16587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879808"/>
        <c:crosses val="autoZero"/>
        <c:auto val="1"/>
        <c:lblAlgn val="ctr"/>
        <c:lblOffset val="100"/>
        <c:noMultiLvlLbl val="0"/>
      </c:catAx>
      <c:valAx>
        <c:axId val="16587980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873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Norrbotten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'4'!$AB$149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'4'!$AE$149:$AQ$149</c:f>
              <c:numCache>
                <c:formatCode>#,##0</c:formatCode>
                <c:ptCount val="13"/>
                <c:pt idx="0">
                  <c:v>61.819312324236883</c:v>
                </c:pt>
                <c:pt idx="1">
                  <c:v>57.9092551122218</c:v>
                </c:pt>
                <c:pt idx="2">
                  <c:v>58.241479793560067</c:v>
                </c:pt>
                <c:pt idx="3">
                  <c:v>53.874090551547845</c:v>
                </c:pt>
                <c:pt idx="4">
                  <c:v>53.436141159477167</c:v>
                </c:pt>
                <c:pt idx="5">
                  <c:v>51.789662771081431</c:v>
                </c:pt>
                <c:pt idx="6">
                  <c:v>51.43482498548606</c:v>
                </c:pt>
                <c:pt idx="7">
                  <c:v>46.046877941084446</c:v>
                </c:pt>
                <c:pt idx="8">
                  <c:v>51.397223236242603</c:v>
                </c:pt>
                <c:pt idx="9">
                  <c:v>47.354478529617808</c:v>
                </c:pt>
                <c:pt idx="10">
                  <c:v>40.903599942404277</c:v>
                </c:pt>
                <c:pt idx="11">
                  <c:v>38.412886359195959</c:v>
                </c:pt>
                <c:pt idx="12">
                  <c:v>35.828116323472358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6-4B0A-B70D-1B49AEEE3B17}"/>
            </c:ext>
          </c:extLst>
        </c:ser>
        <c:ser>
          <c:idx val="1"/>
          <c:order val="1"/>
          <c:tx>
            <c:strRef>
              <c:f>'4'!$AB$150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'4'!$AE$150:$AQ$150</c:f>
              <c:numCache>
                <c:formatCode>#,##0</c:formatCode>
                <c:ptCount val="13"/>
                <c:pt idx="0">
                  <c:v>139.03787485071257</c:v>
                </c:pt>
                <c:pt idx="1">
                  <c:v>162.08204210007756</c:v>
                </c:pt>
                <c:pt idx="2">
                  <c:v>125.57381575682247</c:v>
                </c:pt>
                <c:pt idx="3">
                  <c:v>113.6939142685752</c:v>
                </c:pt>
                <c:pt idx="4">
                  <c:v>122.280858586734</c:v>
                </c:pt>
                <c:pt idx="5">
                  <c:v>123.70471216338132</c:v>
                </c:pt>
                <c:pt idx="6">
                  <c:v>133.72215171460081</c:v>
                </c:pt>
                <c:pt idx="7">
                  <c:v>122.38994536418102</c:v>
                </c:pt>
                <c:pt idx="8">
                  <c:v>142.71848219445738</c:v>
                </c:pt>
                <c:pt idx="9">
                  <c:v>118.67396660646482</c:v>
                </c:pt>
                <c:pt idx="10">
                  <c:v>100.51229461529778</c:v>
                </c:pt>
                <c:pt idx="11">
                  <c:v>90.078239619404741</c:v>
                </c:pt>
                <c:pt idx="12">
                  <c:v>83.627614575652913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6-4B0A-B70D-1B49AEEE3B17}"/>
            </c:ext>
          </c:extLst>
        </c:ser>
        <c:ser>
          <c:idx val="2"/>
          <c:order val="2"/>
          <c:tx>
            <c:strRef>
              <c:f>'4'!$AB$151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'4'!$AE$151:$AQ$151</c:f>
              <c:numCache>
                <c:formatCode>#,##0</c:formatCode>
                <c:ptCount val="13"/>
                <c:pt idx="0">
                  <c:v>9.5527065605263282</c:v>
                </c:pt>
                <c:pt idx="1">
                  <c:v>8.5543562926618275</c:v>
                </c:pt>
                <c:pt idx="2">
                  <c:v>8.3209912656099263</c:v>
                </c:pt>
                <c:pt idx="3">
                  <c:v>7.8463258919038594</c:v>
                </c:pt>
                <c:pt idx="4">
                  <c:v>6.9319271714121315</c:v>
                </c:pt>
                <c:pt idx="5">
                  <c:v>6.152661440121058</c:v>
                </c:pt>
                <c:pt idx="6">
                  <c:v>5.6695390188768391</c:v>
                </c:pt>
                <c:pt idx="7">
                  <c:v>5.3566728375290111</c:v>
                </c:pt>
                <c:pt idx="8">
                  <c:v>4.8110300160307791</c:v>
                </c:pt>
                <c:pt idx="9">
                  <c:v>4.6554435393345655</c:v>
                </c:pt>
                <c:pt idx="10">
                  <c:v>4.0401248553464608</c:v>
                </c:pt>
                <c:pt idx="11">
                  <c:v>4.2531438197860778</c:v>
                </c:pt>
                <c:pt idx="12">
                  <c:v>3.6413290851160673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6-4B0A-B70D-1B49AEEE3B17}"/>
            </c:ext>
          </c:extLst>
        </c:ser>
        <c:ser>
          <c:idx val="3"/>
          <c:order val="3"/>
          <c:tx>
            <c:strRef>
              <c:f>'4'!$AB$152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'4'!$AE$152:$AQ$152</c:f>
              <c:numCache>
                <c:formatCode>#,##0</c:formatCode>
                <c:ptCount val="13"/>
                <c:pt idx="0">
                  <c:v>0.87606670737469294</c:v>
                </c:pt>
                <c:pt idx="1">
                  <c:v>0.87001931688127054</c:v>
                </c:pt>
                <c:pt idx="2">
                  <c:v>0.78621371848695709</c:v>
                </c:pt>
                <c:pt idx="3">
                  <c:v>0.79827872432573888</c:v>
                </c:pt>
                <c:pt idx="4">
                  <c:v>0.67260922282563818</c:v>
                </c:pt>
                <c:pt idx="5">
                  <c:v>0.70308385898611414</c:v>
                </c:pt>
                <c:pt idx="6">
                  <c:v>0.68524521692325435</c:v>
                </c:pt>
                <c:pt idx="7">
                  <c:v>0.69237210911434088</c:v>
                </c:pt>
                <c:pt idx="8">
                  <c:v>0.58048432557160223</c:v>
                </c:pt>
                <c:pt idx="9">
                  <c:v>0.53922098017159914</c:v>
                </c:pt>
                <c:pt idx="10">
                  <c:v>0.57978940750081864</c:v>
                </c:pt>
                <c:pt idx="11">
                  <c:v>0.52341497209683574</c:v>
                </c:pt>
                <c:pt idx="12">
                  <c:v>0.50109166398224703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6-4B0A-B70D-1B49AEEE3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19360"/>
        <c:axId val="165921152"/>
      </c:barChart>
      <c:catAx>
        <c:axId val="16591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21152"/>
        <c:crosses val="autoZero"/>
        <c:auto val="1"/>
        <c:lblAlgn val="ctr"/>
        <c:lblOffset val="100"/>
        <c:noMultiLvlLbl val="0"/>
      </c:catAx>
      <c:valAx>
        <c:axId val="165921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19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Riket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'4'!$AB$165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'4'!$AE$165:$AQ$165</c:f>
              <c:numCache>
                <c:formatCode>#,##0</c:formatCode>
                <c:ptCount val="13"/>
                <c:pt idx="0">
                  <c:v>20.001116233662238</c:v>
                </c:pt>
                <c:pt idx="1">
                  <c:v>18.789334817086228</c:v>
                </c:pt>
                <c:pt idx="2">
                  <c:v>19.306332750074034</c:v>
                </c:pt>
                <c:pt idx="3">
                  <c:v>17.046671132773557</c:v>
                </c:pt>
                <c:pt idx="4">
                  <c:v>16.0387269314487</c:v>
                </c:pt>
                <c:pt idx="5">
                  <c:v>15.330128119985202</c:v>
                </c:pt>
                <c:pt idx="6">
                  <c:v>14.271755996941653</c:v>
                </c:pt>
                <c:pt idx="7">
                  <c:v>13.597492796490668</c:v>
                </c:pt>
                <c:pt idx="8">
                  <c:v>13.159779644237819</c:v>
                </c:pt>
                <c:pt idx="9">
                  <c:v>12.33924884041636</c:v>
                </c:pt>
                <c:pt idx="10">
                  <c:v>11.482565849240995</c:v>
                </c:pt>
                <c:pt idx="11">
                  <c:v>10.560575364336353</c:v>
                </c:pt>
                <c:pt idx="12">
                  <c:v>9.5522988430154747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1-4A17-B636-C5FC96F40191}"/>
            </c:ext>
          </c:extLst>
        </c:ser>
        <c:ser>
          <c:idx val="1"/>
          <c:order val="1"/>
          <c:tx>
            <c:strRef>
              <c:f>'4'!$AB$166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'4'!$AE$166:$AQ$166</c:f>
              <c:numCache>
                <c:formatCode>#,##0</c:formatCode>
                <c:ptCount val="13"/>
                <c:pt idx="0">
                  <c:v>46.021918057221043</c:v>
                </c:pt>
                <c:pt idx="1">
                  <c:v>46.34051811202454</c:v>
                </c:pt>
                <c:pt idx="2">
                  <c:v>47.408342714390109</c:v>
                </c:pt>
                <c:pt idx="3">
                  <c:v>42.0297239852678</c:v>
                </c:pt>
                <c:pt idx="4">
                  <c:v>41.327291655761485</c:v>
                </c:pt>
                <c:pt idx="5">
                  <c:v>40.64859873657894</c:v>
                </c:pt>
                <c:pt idx="6">
                  <c:v>37.991410601159863</c:v>
                </c:pt>
                <c:pt idx="7">
                  <c:v>35.324176580466911</c:v>
                </c:pt>
                <c:pt idx="8">
                  <c:v>34.630515132038859</c:v>
                </c:pt>
                <c:pt idx="9">
                  <c:v>32.219320289372504</c:v>
                </c:pt>
                <c:pt idx="10">
                  <c:v>30.656164651530379</c:v>
                </c:pt>
                <c:pt idx="11">
                  <c:v>28.405021620279602</c:v>
                </c:pt>
                <c:pt idx="12">
                  <c:v>27.407207870082726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1-4A17-B636-C5FC96F40191}"/>
            </c:ext>
          </c:extLst>
        </c:ser>
        <c:ser>
          <c:idx val="2"/>
          <c:order val="2"/>
          <c:tx>
            <c:strRef>
              <c:f>'4'!$AB$167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'4'!$AE$167:$AQ$167</c:f>
              <c:numCache>
                <c:formatCode>#,##0</c:formatCode>
                <c:ptCount val="13"/>
                <c:pt idx="0">
                  <c:v>10.280469663185377</c:v>
                </c:pt>
                <c:pt idx="1">
                  <c:v>9.2817716984103402</c:v>
                </c:pt>
                <c:pt idx="2">
                  <c:v>8.989976805933912</c:v>
                </c:pt>
                <c:pt idx="3">
                  <c:v>7.7299414494738627</c:v>
                </c:pt>
                <c:pt idx="4">
                  <c:v>6.7973243659118401</c:v>
                </c:pt>
                <c:pt idx="5">
                  <c:v>6.6072705018172471</c:v>
                </c:pt>
                <c:pt idx="6">
                  <c:v>6.1560331979706016</c:v>
                </c:pt>
                <c:pt idx="7">
                  <c:v>6.0184433493095746</c:v>
                </c:pt>
                <c:pt idx="8">
                  <c:v>6.1317122752221227</c:v>
                </c:pt>
                <c:pt idx="9">
                  <c:v>5.6003763486901299</c:v>
                </c:pt>
                <c:pt idx="10">
                  <c:v>4.9971504829770019</c:v>
                </c:pt>
                <c:pt idx="11">
                  <c:v>4.4175529572113854</c:v>
                </c:pt>
                <c:pt idx="12">
                  <c:v>3.4863736310479712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31-4A17-B636-C5FC96F40191}"/>
            </c:ext>
          </c:extLst>
        </c:ser>
        <c:ser>
          <c:idx val="3"/>
          <c:order val="3"/>
          <c:tx>
            <c:strRef>
              <c:f>'4'!$AB$168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'4'!$AE$168:$AQ$168</c:f>
              <c:numCache>
                <c:formatCode>#,##0</c:formatCode>
                <c:ptCount val="13"/>
                <c:pt idx="0">
                  <c:v>0.94084810589776591</c:v>
                </c:pt>
                <c:pt idx="1">
                  <c:v>0.88077653260965239</c:v>
                </c:pt>
                <c:pt idx="2">
                  <c:v>0.89071659288085137</c:v>
                </c:pt>
                <c:pt idx="3">
                  <c:v>0.77314590364630265</c:v>
                </c:pt>
                <c:pt idx="4">
                  <c:v>0.75525168699162215</c:v>
                </c:pt>
                <c:pt idx="5">
                  <c:v>0.64103473230462993</c:v>
                </c:pt>
                <c:pt idx="6">
                  <c:v>0.58118655813562248</c:v>
                </c:pt>
                <c:pt idx="7">
                  <c:v>0.55076727570147699</c:v>
                </c:pt>
                <c:pt idx="8">
                  <c:v>0.51117203486012019</c:v>
                </c:pt>
                <c:pt idx="9">
                  <c:v>0.4635713451539612</c:v>
                </c:pt>
                <c:pt idx="10">
                  <c:v>0.43153945388158726</c:v>
                </c:pt>
                <c:pt idx="11">
                  <c:v>0.44576157431997865</c:v>
                </c:pt>
                <c:pt idx="12">
                  <c:v>0.39989889322325656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31-4A17-B636-C5FC96F40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39072"/>
        <c:axId val="165940608"/>
      </c:barChart>
      <c:catAx>
        <c:axId val="16593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40608"/>
        <c:crosses val="autoZero"/>
        <c:auto val="1"/>
        <c:lblAlgn val="ctr"/>
        <c:lblOffset val="100"/>
        <c:noMultiLvlLbl val="0"/>
      </c:catAx>
      <c:valAx>
        <c:axId val="165940608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390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Gävleborg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'4'!$AB$121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'4'!$AE$121:$AQ$121</c:f>
              <c:numCache>
                <c:formatCode>#,##0</c:formatCode>
                <c:ptCount val="13"/>
                <c:pt idx="0">
                  <c:v>21.059775762496333</c:v>
                </c:pt>
                <c:pt idx="1">
                  <c:v>20.828871881111766</c:v>
                </c:pt>
                <c:pt idx="2">
                  <c:v>20.544498717569152</c:v>
                </c:pt>
                <c:pt idx="3">
                  <c:v>18.709527952586111</c:v>
                </c:pt>
                <c:pt idx="4">
                  <c:v>17.171416371531233</c:v>
                </c:pt>
                <c:pt idx="5">
                  <c:v>16.252799494086435</c:v>
                </c:pt>
                <c:pt idx="6">
                  <c:v>14.729277491968702</c:v>
                </c:pt>
                <c:pt idx="7">
                  <c:v>14.019947180543822</c:v>
                </c:pt>
                <c:pt idx="8">
                  <c:v>13.370397030440953</c:v>
                </c:pt>
                <c:pt idx="9">
                  <c:v>12.8863785270558</c:v>
                </c:pt>
                <c:pt idx="10">
                  <c:v>11.468122344795194</c:v>
                </c:pt>
                <c:pt idx="11">
                  <c:v>10.805080564214784</c:v>
                </c:pt>
                <c:pt idx="12">
                  <c:v>10.362712066975153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B-424E-98A6-ADCA77C03B54}"/>
            </c:ext>
          </c:extLst>
        </c:ser>
        <c:ser>
          <c:idx val="1"/>
          <c:order val="1"/>
          <c:tx>
            <c:strRef>
              <c:f>'4'!$AB$122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'4'!$AE$122:$AQ$122</c:f>
              <c:numCache>
                <c:formatCode>#,##0</c:formatCode>
                <c:ptCount val="13"/>
                <c:pt idx="0">
                  <c:v>40.038158187689433</c:v>
                </c:pt>
                <c:pt idx="1">
                  <c:v>42.432810532155933</c:v>
                </c:pt>
                <c:pt idx="2">
                  <c:v>37.479401852139176</c:v>
                </c:pt>
                <c:pt idx="3">
                  <c:v>34.47524964013494</c:v>
                </c:pt>
                <c:pt idx="4">
                  <c:v>31.888770846167908</c:v>
                </c:pt>
                <c:pt idx="5">
                  <c:v>30.74024241183842</c:v>
                </c:pt>
                <c:pt idx="6">
                  <c:v>26.678771751332309</c:v>
                </c:pt>
                <c:pt idx="7">
                  <c:v>25.491579716557066</c:v>
                </c:pt>
                <c:pt idx="8">
                  <c:v>25.361264167001828</c:v>
                </c:pt>
                <c:pt idx="9">
                  <c:v>25.706967490023882</c:v>
                </c:pt>
                <c:pt idx="10">
                  <c:v>21.961972393042885</c:v>
                </c:pt>
                <c:pt idx="11">
                  <c:v>20.968500522638859</c:v>
                </c:pt>
                <c:pt idx="12">
                  <c:v>20.735335261444771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B-424E-98A6-ADCA77C03B54}"/>
            </c:ext>
          </c:extLst>
        </c:ser>
        <c:ser>
          <c:idx val="2"/>
          <c:order val="2"/>
          <c:tx>
            <c:strRef>
              <c:f>'4'!$AB$123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'4'!$AE$123:$AQ$123</c:f>
              <c:numCache>
                <c:formatCode>#,##0</c:formatCode>
                <c:ptCount val="13"/>
                <c:pt idx="0">
                  <c:v>9.3959619131270351</c:v>
                </c:pt>
                <c:pt idx="1">
                  <c:v>8.6736263454104687</c:v>
                </c:pt>
                <c:pt idx="2">
                  <c:v>9.0797686523594869</c:v>
                </c:pt>
                <c:pt idx="3">
                  <c:v>8.6617241955959319</c:v>
                </c:pt>
                <c:pt idx="4">
                  <c:v>7.902723191544168</c:v>
                </c:pt>
                <c:pt idx="5">
                  <c:v>6.6716814926935486</c:v>
                </c:pt>
                <c:pt idx="6">
                  <c:v>6.1392482647869153</c:v>
                </c:pt>
                <c:pt idx="7">
                  <c:v>5.7428203765892132</c:v>
                </c:pt>
                <c:pt idx="8">
                  <c:v>5.1960828027944039</c:v>
                </c:pt>
                <c:pt idx="9">
                  <c:v>4.7765506855025963</c:v>
                </c:pt>
                <c:pt idx="10">
                  <c:v>4.2208114026786614</c:v>
                </c:pt>
                <c:pt idx="11">
                  <c:v>3.8179498934937395</c:v>
                </c:pt>
                <c:pt idx="12">
                  <c:v>3.659615061109343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B-424E-98A6-ADCA77C03B54}"/>
            </c:ext>
          </c:extLst>
        </c:ser>
        <c:ser>
          <c:idx val="3"/>
          <c:order val="3"/>
          <c:tx>
            <c:strRef>
              <c:f>'4'!$AB$124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'4'!$AE$124:$AQ$124</c:f>
              <c:numCache>
                <c:formatCode>#,##0</c:formatCode>
                <c:ptCount val="13"/>
                <c:pt idx="0">
                  <c:v>1.1273922698516214</c:v>
                </c:pt>
                <c:pt idx="1">
                  <c:v>0.88584597007553334</c:v>
                </c:pt>
                <c:pt idx="2">
                  <c:v>0.93036910741185352</c:v>
                </c:pt>
                <c:pt idx="3">
                  <c:v>0.70111594689039336</c:v>
                </c:pt>
                <c:pt idx="4">
                  <c:v>0.59897530525781806</c:v>
                </c:pt>
                <c:pt idx="5">
                  <c:v>0.64305915454368967</c:v>
                </c:pt>
                <c:pt idx="6">
                  <c:v>0.5950418269335932</c:v>
                </c:pt>
                <c:pt idx="7">
                  <c:v>0.58680039095795866</c:v>
                </c:pt>
                <c:pt idx="8">
                  <c:v>0.5722218868478065</c:v>
                </c:pt>
                <c:pt idx="9">
                  <c:v>0.46483112953076028</c:v>
                </c:pt>
                <c:pt idx="10">
                  <c:v>0.47609349252112754</c:v>
                </c:pt>
                <c:pt idx="11">
                  <c:v>0.4791485046081228</c:v>
                </c:pt>
                <c:pt idx="12">
                  <c:v>0.44781282006395906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B-424E-98A6-ADCA77C03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72224"/>
        <c:axId val="165974016"/>
      </c:barChart>
      <c:catAx>
        <c:axId val="165972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74016"/>
        <c:crosses val="autoZero"/>
        <c:auto val="1"/>
        <c:lblAlgn val="ctr"/>
        <c:lblOffset val="100"/>
        <c:noMultiLvlLbl val="0"/>
      </c:catAx>
      <c:valAx>
        <c:axId val="16597401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722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Jämtland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'4'!$AB$135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'4'!$AE$135:$AQ$135</c:f>
              <c:numCache>
                <c:formatCode>#,##0</c:formatCode>
                <c:ptCount val="13"/>
                <c:pt idx="0">
                  <c:v>18.843342435710458</c:v>
                </c:pt>
                <c:pt idx="1">
                  <c:v>19.012364558948015</c:v>
                </c:pt>
                <c:pt idx="2">
                  <c:v>16.481687910225158</c:v>
                </c:pt>
                <c:pt idx="3">
                  <c:v>16.972837675311421</c:v>
                </c:pt>
                <c:pt idx="4">
                  <c:v>16.760260881113513</c:v>
                </c:pt>
                <c:pt idx="5">
                  <c:v>15.943059225493753</c:v>
                </c:pt>
                <c:pt idx="6">
                  <c:v>14.79595264216252</c:v>
                </c:pt>
                <c:pt idx="7">
                  <c:v>14.455582108375882</c:v>
                </c:pt>
                <c:pt idx="8">
                  <c:v>13.114868269303575</c:v>
                </c:pt>
                <c:pt idx="9">
                  <c:v>11.794980094466984</c:v>
                </c:pt>
                <c:pt idx="10">
                  <c:v>11.0942919864706</c:v>
                </c:pt>
                <c:pt idx="11">
                  <c:v>10.515651626697526</c:v>
                </c:pt>
                <c:pt idx="12">
                  <c:v>10.065808396316834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0-4AD7-961E-263CA583718F}"/>
            </c:ext>
          </c:extLst>
        </c:ser>
        <c:ser>
          <c:idx val="1"/>
          <c:order val="1"/>
          <c:tx>
            <c:strRef>
              <c:f>'4'!$AB$136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'4'!$AE$136:$AQ$136</c:f>
              <c:numCache>
                <c:formatCode>#,##0</c:formatCode>
                <c:ptCount val="13"/>
                <c:pt idx="0">
                  <c:v>31.050827971086044</c:v>
                </c:pt>
                <c:pt idx="1">
                  <c:v>33.389608278926097</c:v>
                </c:pt>
                <c:pt idx="2">
                  <c:v>27.399042028449699</c:v>
                </c:pt>
                <c:pt idx="3">
                  <c:v>28.098931947377849</c:v>
                </c:pt>
                <c:pt idx="4">
                  <c:v>31.462695878166922</c:v>
                </c:pt>
                <c:pt idx="5">
                  <c:v>29.96037277522192</c:v>
                </c:pt>
                <c:pt idx="6">
                  <c:v>29.026489049711525</c:v>
                </c:pt>
                <c:pt idx="7">
                  <c:v>28.997858893978279</c:v>
                </c:pt>
                <c:pt idx="8">
                  <c:v>28.170282749388129</c:v>
                </c:pt>
                <c:pt idx="9">
                  <c:v>24.341993938435621</c:v>
                </c:pt>
                <c:pt idx="10">
                  <c:v>23.899735675360017</c:v>
                </c:pt>
                <c:pt idx="11">
                  <c:v>22.868218208174085</c:v>
                </c:pt>
                <c:pt idx="12">
                  <c:v>22.677216808279191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0-4AD7-961E-263CA583718F}"/>
            </c:ext>
          </c:extLst>
        </c:ser>
        <c:ser>
          <c:idx val="2"/>
          <c:order val="2"/>
          <c:tx>
            <c:strRef>
              <c:f>'4'!$AB$137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'4'!$AE$137:$AQ$137</c:f>
              <c:numCache>
                <c:formatCode>#,##0</c:formatCode>
                <c:ptCount val="13"/>
                <c:pt idx="0">
                  <c:v>10.866965801647549</c:v>
                </c:pt>
                <c:pt idx="1">
                  <c:v>10.471856362113074</c:v>
                </c:pt>
                <c:pt idx="2">
                  <c:v>8.9383606776994409</c:v>
                </c:pt>
                <c:pt idx="3">
                  <c:v>10.431111306195167</c:v>
                </c:pt>
                <c:pt idx="4">
                  <c:v>9.3464216184037365</c:v>
                </c:pt>
                <c:pt idx="5">
                  <c:v>8.6375679707801094</c:v>
                </c:pt>
                <c:pt idx="6">
                  <c:v>7.4603164612825195</c:v>
                </c:pt>
                <c:pt idx="7">
                  <c:v>6.8671790611200194</c:v>
                </c:pt>
                <c:pt idx="8">
                  <c:v>5.4079806766927092</c:v>
                </c:pt>
                <c:pt idx="9">
                  <c:v>4.8996780790725065</c:v>
                </c:pt>
                <c:pt idx="10">
                  <c:v>4.3752727295198754</c:v>
                </c:pt>
                <c:pt idx="11">
                  <c:v>4.2117921096090285</c:v>
                </c:pt>
                <c:pt idx="12">
                  <c:v>3.8609894004541587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90-4AD7-961E-263CA583718F}"/>
            </c:ext>
          </c:extLst>
        </c:ser>
        <c:ser>
          <c:idx val="3"/>
          <c:order val="3"/>
          <c:tx>
            <c:strRef>
              <c:f>'4'!$AB$138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'4'!$AE$138:$AQ$138</c:f>
              <c:numCache>
                <c:formatCode>#,##0</c:formatCode>
                <c:ptCount val="13"/>
                <c:pt idx="0">
                  <c:v>0.96019952266069553</c:v>
                </c:pt>
                <c:pt idx="1">
                  <c:v>0.99047403913427745</c:v>
                </c:pt>
                <c:pt idx="2">
                  <c:v>1.0677760392063569</c:v>
                </c:pt>
                <c:pt idx="3">
                  <c:v>0.74793490925664041</c:v>
                </c:pt>
                <c:pt idx="4">
                  <c:v>0.66568409541802476</c:v>
                </c:pt>
                <c:pt idx="5">
                  <c:v>0.71082264417221841</c:v>
                </c:pt>
                <c:pt idx="6">
                  <c:v>0.66521609526963099</c:v>
                </c:pt>
                <c:pt idx="7">
                  <c:v>0.63976882728648943</c:v>
                </c:pt>
                <c:pt idx="8">
                  <c:v>0.57603193491853022</c:v>
                </c:pt>
                <c:pt idx="9">
                  <c:v>0.52804998907574674</c:v>
                </c:pt>
                <c:pt idx="10">
                  <c:v>0.46023807519846871</c:v>
                </c:pt>
                <c:pt idx="11">
                  <c:v>0.43492240445540409</c:v>
                </c:pt>
                <c:pt idx="12">
                  <c:v>0.41472334121725207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0-4AD7-961E-263CA5837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93088"/>
        <c:axId val="165998976"/>
      </c:barChart>
      <c:catAx>
        <c:axId val="16599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998976"/>
        <c:crosses val="autoZero"/>
        <c:auto val="1"/>
        <c:lblAlgn val="ctr"/>
        <c:lblOffset val="100"/>
        <c:noMultiLvlLbl val="0"/>
      </c:catAx>
      <c:valAx>
        <c:axId val="16599897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9930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Uppsala</a:t>
            </a:r>
          </a:p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'4'!$AB$15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'4'!$AE$15:$AQ$15</c:f>
              <c:numCache>
                <c:formatCode>#,##0</c:formatCode>
                <c:ptCount val="13"/>
                <c:pt idx="0">
                  <c:v>13.242427520636275</c:v>
                </c:pt>
                <c:pt idx="1">
                  <c:v>12.989090655273479</c:v>
                </c:pt>
                <c:pt idx="2">
                  <c:v>16.219065759525403</c:v>
                </c:pt>
                <c:pt idx="3">
                  <c:v>13.809319669884831</c:v>
                </c:pt>
                <c:pt idx="4">
                  <c:v>12.7673301193929</c:v>
                </c:pt>
                <c:pt idx="5">
                  <c:v>12.021357304220604</c:v>
                </c:pt>
                <c:pt idx="6">
                  <c:v>10.718981088459522</c:v>
                </c:pt>
                <c:pt idx="7">
                  <c:v>10.342309157276981</c:v>
                </c:pt>
                <c:pt idx="8">
                  <c:v>9.9947570171866857</c:v>
                </c:pt>
                <c:pt idx="9">
                  <c:v>8.8428290502959008</c:v>
                </c:pt>
                <c:pt idx="10">
                  <c:v>9.0593312236585515</c:v>
                </c:pt>
                <c:pt idx="11">
                  <c:v>7.7459523594045327</c:v>
                </c:pt>
                <c:pt idx="12">
                  <c:v>6.9794460624918662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D-4C16-BF94-5478FCCA643E}"/>
            </c:ext>
          </c:extLst>
        </c:ser>
        <c:ser>
          <c:idx val="1"/>
          <c:order val="1"/>
          <c:tx>
            <c:strRef>
              <c:f>'4'!$AB$16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'4'!$AE$16:$AQ$16</c:f>
              <c:numCache>
                <c:formatCode>#,##0</c:formatCode>
                <c:ptCount val="13"/>
                <c:pt idx="0">
                  <c:v>26.525393436037472</c:v>
                </c:pt>
                <c:pt idx="1">
                  <c:v>28.344637882004417</c:v>
                </c:pt>
                <c:pt idx="2">
                  <c:v>37.378903662162919</c:v>
                </c:pt>
                <c:pt idx="3">
                  <c:v>31.330553103432273</c:v>
                </c:pt>
                <c:pt idx="4">
                  <c:v>30.507229084410753</c:v>
                </c:pt>
                <c:pt idx="5">
                  <c:v>29.366840708994431</c:v>
                </c:pt>
                <c:pt idx="6">
                  <c:v>25.934158882507145</c:v>
                </c:pt>
                <c:pt idx="7">
                  <c:v>25.86386297181642</c:v>
                </c:pt>
                <c:pt idx="8">
                  <c:v>27.42064172529798</c:v>
                </c:pt>
                <c:pt idx="9">
                  <c:v>22.530635168430589</c:v>
                </c:pt>
                <c:pt idx="10">
                  <c:v>25.041480246675778</c:v>
                </c:pt>
                <c:pt idx="11">
                  <c:v>20.504253637261346</c:v>
                </c:pt>
                <c:pt idx="12">
                  <c:v>20.161504198593178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5D-4C16-BF94-5478FCCA643E}"/>
            </c:ext>
          </c:extLst>
        </c:ser>
        <c:ser>
          <c:idx val="2"/>
          <c:order val="2"/>
          <c:tx>
            <c:strRef>
              <c:f>'4'!$AB$17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'4'!$AE$17:$AQ$17</c:f>
              <c:numCache>
                <c:formatCode>#,##0</c:formatCode>
                <c:ptCount val="13"/>
                <c:pt idx="0">
                  <c:v>6.4029920971738745</c:v>
                </c:pt>
                <c:pt idx="1">
                  <c:v>5.8085948925649724</c:v>
                </c:pt>
                <c:pt idx="2">
                  <c:v>6.1583924521189655</c:v>
                </c:pt>
                <c:pt idx="3">
                  <c:v>5.6294146742282862</c:v>
                </c:pt>
                <c:pt idx="4">
                  <c:v>5.0492408250347758</c:v>
                </c:pt>
                <c:pt idx="5">
                  <c:v>4.6255555570225244</c:v>
                </c:pt>
                <c:pt idx="6">
                  <c:v>4.2029067248068674</c:v>
                </c:pt>
                <c:pt idx="7">
                  <c:v>3.7699372994167977</c:v>
                </c:pt>
                <c:pt idx="8">
                  <c:v>3.2496711532162998</c:v>
                </c:pt>
                <c:pt idx="9">
                  <c:v>3.0561151729139135</c:v>
                </c:pt>
                <c:pt idx="10">
                  <c:v>2.9544105681839747</c:v>
                </c:pt>
                <c:pt idx="11">
                  <c:v>2.6926984175593747</c:v>
                </c:pt>
                <c:pt idx="12">
                  <c:v>2.3909106823541717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5D-4C16-BF94-5478FCCA643E}"/>
            </c:ext>
          </c:extLst>
        </c:ser>
        <c:ser>
          <c:idx val="3"/>
          <c:order val="3"/>
          <c:tx>
            <c:strRef>
              <c:f>'4'!$AB$18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'4'!$AE$18:$AQ$18</c:f>
              <c:numCache>
                <c:formatCode>#,##0</c:formatCode>
                <c:ptCount val="13"/>
                <c:pt idx="0">
                  <c:v>0.41898483091719457</c:v>
                </c:pt>
                <c:pt idx="1">
                  <c:v>0.37441262979578865</c:v>
                </c:pt>
                <c:pt idx="2">
                  <c:v>0.38719113101365737</c:v>
                </c:pt>
                <c:pt idx="3">
                  <c:v>0.35297159917545645</c:v>
                </c:pt>
                <c:pt idx="4">
                  <c:v>0.31179825309545867</c:v>
                </c:pt>
                <c:pt idx="5">
                  <c:v>0.26771753406859733</c:v>
                </c:pt>
                <c:pt idx="6">
                  <c:v>0.21468887076456511</c:v>
                </c:pt>
                <c:pt idx="7">
                  <c:v>0.30039694947818363</c:v>
                </c:pt>
                <c:pt idx="8">
                  <c:v>0.27611264655822304</c:v>
                </c:pt>
                <c:pt idx="9">
                  <c:v>0.25378945502420353</c:v>
                </c:pt>
                <c:pt idx="10">
                  <c:v>0.20898661971870294</c:v>
                </c:pt>
                <c:pt idx="11">
                  <c:v>0.18774479639965613</c:v>
                </c:pt>
                <c:pt idx="12">
                  <c:v>0.18135585428693557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5D-4C16-BF94-5478FCCA6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487040"/>
        <c:axId val="331333632"/>
      </c:barChart>
      <c:catAx>
        <c:axId val="32448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1333632"/>
        <c:crosses val="autoZero"/>
        <c:auto val="1"/>
        <c:lblAlgn val="ctr"/>
        <c:lblOffset val="100"/>
        <c:noMultiLvlLbl val="0"/>
      </c:catAx>
      <c:valAx>
        <c:axId val="33133363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24487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Jönköping</a:t>
            </a:r>
          </a:p>
          <a:p>
            <a:pPr algn="ctr" rtl="0">
              <a:defRPr lang="sv-SE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'4'!$AB$36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'4'!$AE$36:$AQ$36</c:f>
              <c:numCache>
                <c:formatCode>#,##0</c:formatCode>
                <c:ptCount val="13"/>
                <c:pt idx="0">
                  <c:v>16.239873087951196</c:v>
                </c:pt>
                <c:pt idx="1">
                  <c:v>17.638539908084244</c:v>
                </c:pt>
                <c:pt idx="2">
                  <c:v>17.203570485024414</c:v>
                </c:pt>
                <c:pt idx="3">
                  <c:v>15.025354689243343</c:v>
                </c:pt>
                <c:pt idx="4">
                  <c:v>14.610563239752901</c:v>
                </c:pt>
                <c:pt idx="5">
                  <c:v>14.278597980079631</c:v>
                </c:pt>
                <c:pt idx="6">
                  <c:v>13.27977385908679</c:v>
                </c:pt>
                <c:pt idx="7">
                  <c:v>12.430371030496412</c:v>
                </c:pt>
                <c:pt idx="8">
                  <c:v>11.063407411644265</c:v>
                </c:pt>
                <c:pt idx="9">
                  <c:v>10.466005200700017</c:v>
                </c:pt>
                <c:pt idx="10">
                  <c:v>9.8508577234940695</c:v>
                </c:pt>
                <c:pt idx="11">
                  <c:v>9.4441649403392649</c:v>
                </c:pt>
                <c:pt idx="12">
                  <c:v>9.1448312532305014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9-4088-9D1C-D241F18AA7C5}"/>
            </c:ext>
          </c:extLst>
        </c:ser>
        <c:ser>
          <c:idx val="1"/>
          <c:order val="1"/>
          <c:tx>
            <c:strRef>
              <c:f>'4'!$AB$37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'4'!$AE$37:$AQ$37</c:f>
              <c:numCache>
                <c:formatCode>#,##0</c:formatCode>
                <c:ptCount val="13"/>
                <c:pt idx="0">
                  <c:v>26.66628739944656</c:v>
                </c:pt>
                <c:pt idx="1">
                  <c:v>33.414674798290562</c:v>
                </c:pt>
                <c:pt idx="2">
                  <c:v>30.664232342593525</c:v>
                </c:pt>
                <c:pt idx="3">
                  <c:v>25.683755418071627</c:v>
                </c:pt>
                <c:pt idx="4">
                  <c:v>26.250591483761173</c:v>
                </c:pt>
                <c:pt idx="5">
                  <c:v>25.676032931818796</c:v>
                </c:pt>
                <c:pt idx="6">
                  <c:v>23.482930339361253</c:v>
                </c:pt>
                <c:pt idx="7">
                  <c:v>20.968628487599759</c:v>
                </c:pt>
                <c:pt idx="8">
                  <c:v>19.04253476054603</c:v>
                </c:pt>
                <c:pt idx="9">
                  <c:v>18.306769262062886</c:v>
                </c:pt>
                <c:pt idx="10">
                  <c:v>17.594423291553987</c:v>
                </c:pt>
                <c:pt idx="11">
                  <c:v>17.271309903550893</c:v>
                </c:pt>
                <c:pt idx="12">
                  <c:v>17.087214134544361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9-4088-9D1C-D241F18AA7C5}"/>
            </c:ext>
          </c:extLst>
        </c:ser>
        <c:ser>
          <c:idx val="2"/>
          <c:order val="2"/>
          <c:tx>
            <c:strRef>
              <c:f>'4'!$AB$38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'4'!$AE$38:$AQ$38</c:f>
              <c:numCache>
                <c:formatCode>#,##0</c:formatCode>
                <c:ptCount val="13"/>
                <c:pt idx="0">
                  <c:v>8.3826114452289247</c:v>
                </c:pt>
                <c:pt idx="1">
                  <c:v>8.1215955381989335</c:v>
                </c:pt>
                <c:pt idx="2">
                  <c:v>8.3630482877288834</c:v>
                </c:pt>
                <c:pt idx="3">
                  <c:v>7.6092296489031783</c:v>
                </c:pt>
                <c:pt idx="4">
                  <c:v>6.9971893167928565</c:v>
                </c:pt>
                <c:pt idx="5">
                  <c:v>6.6957913869462731</c:v>
                </c:pt>
                <c:pt idx="6">
                  <c:v>6.0676494461234052</c:v>
                </c:pt>
                <c:pt idx="7">
                  <c:v>5.7971255258294994</c:v>
                </c:pt>
                <c:pt idx="8">
                  <c:v>4.6603562311882305</c:v>
                </c:pt>
                <c:pt idx="9">
                  <c:v>4.1386953864944829</c:v>
                </c:pt>
                <c:pt idx="10">
                  <c:v>3.8153335177054784</c:v>
                </c:pt>
                <c:pt idx="11">
                  <c:v>3.617104549240953</c:v>
                </c:pt>
                <c:pt idx="12">
                  <c:v>3.4198729186254582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89-4088-9D1C-D241F18AA7C5}"/>
            </c:ext>
          </c:extLst>
        </c:ser>
        <c:ser>
          <c:idx val="3"/>
          <c:order val="3"/>
          <c:tx>
            <c:strRef>
              <c:f>'4'!$AB$39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'4'!$AE$39:$AQ$39</c:f>
              <c:numCache>
                <c:formatCode>#,##0</c:formatCode>
                <c:ptCount val="13"/>
                <c:pt idx="0">
                  <c:v>1.4240839028079006</c:v>
                </c:pt>
                <c:pt idx="1">
                  <c:v>1.0930586236449644</c:v>
                </c:pt>
                <c:pt idx="2">
                  <c:v>1.1133239491958211</c:v>
                </c:pt>
                <c:pt idx="3">
                  <c:v>0.99674669606465949</c:v>
                </c:pt>
                <c:pt idx="4">
                  <c:v>0.91726444247653671</c:v>
                </c:pt>
                <c:pt idx="5">
                  <c:v>0.9116749857443126</c:v>
                </c:pt>
                <c:pt idx="6">
                  <c:v>0.79679257435855644</c:v>
                </c:pt>
                <c:pt idx="7">
                  <c:v>0.64878660669051968</c:v>
                </c:pt>
                <c:pt idx="8">
                  <c:v>0.62794047168167111</c:v>
                </c:pt>
                <c:pt idx="9">
                  <c:v>0.55054906427562389</c:v>
                </c:pt>
                <c:pt idx="10">
                  <c:v>0.51830196809696205</c:v>
                </c:pt>
                <c:pt idx="11">
                  <c:v>0.51612230876665421</c:v>
                </c:pt>
                <c:pt idx="12">
                  <c:v>0.45659356774862347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89-4088-9D1C-D241F18AA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13952"/>
        <c:axId val="166015744"/>
      </c:barChart>
      <c:catAx>
        <c:axId val="16601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15744"/>
        <c:crosses val="autoZero"/>
        <c:auto val="1"/>
        <c:lblAlgn val="ctr"/>
        <c:lblOffset val="100"/>
        <c:noMultiLvlLbl val="0"/>
      </c:catAx>
      <c:valAx>
        <c:axId val="1660157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0139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Södermanland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'4'!$AB$22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'4'!$AE$22:$AQ$22</c:f>
              <c:numCache>
                <c:formatCode>#,##0</c:formatCode>
                <c:ptCount val="13"/>
                <c:pt idx="0">
                  <c:v>44.449540689110201</c:v>
                </c:pt>
                <c:pt idx="1">
                  <c:v>29.890167320081996</c:v>
                </c:pt>
                <c:pt idx="2">
                  <c:v>38.309169959903187</c:v>
                </c:pt>
                <c:pt idx="3">
                  <c:v>34.410547906436037</c:v>
                </c:pt>
                <c:pt idx="4">
                  <c:v>27.836185509664318</c:v>
                </c:pt>
                <c:pt idx="5">
                  <c:v>30.153278021094582</c:v>
                </c:pt>
                <c:pt idx="6">
                  <c:v>31.175210559150308</c:v>
                </c:pt>
                <c:pt idx="7">
                  <c:v>37.360960668191403</c:v>
                </c:pt>
                <c:pt idx="8">
                  <c:v>27.449171674642884</c:v>
                </c:pt>
                <c:pt idx="9">
                  <c:v>25.964043742194729</c:v>
                </c:pt>
                <c:pt idx="10">
                  <c:v>23.620746982095831</c:v>
                </c:pt>
                <c:pt idx="11">
                  <c:v>28.54517891450233</c:v>
                </c:pt>
                <c:pt idx="12">
                  <c:v>24.185850222566092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A-4587-A6EE-1049B79AEFED}"/>
            </c:ext>
          </c:extLst>
        </c:ser>
        <c:ser>
          <c:idx val="1"/>
          <c:order val="1"/>
          <c:tx>
            <c:strRef>
              <c:f>'4'!$AB$23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'4'!$AE$23:$AQ$23</c:f>
              <c:numCache>
                <c:formatCode>#,##0</c:formatCode>
                <c:ptCount val="13"/>
                <c:pt idx="0">
                  <c:v>113.18518810538791</c:v>
                </c:pt>
                <c:pt idx="1">
                  <c:v>78.280030830797585</c:v>
                </c:pt>
                <c:pt idx="2">
                  <c:v>95.724683160273827</c:v>
                </c:pt>
                <c:pt idx="3">
                  <c:v>87.094003042913087</c:v>
                </c:pt>
                <c:pt idx="4">
                  <c:v>68.223371246699855</c:v>
                </c:pt>
                <c:pt idx="5">
                  <c:v>84.771869083143699</c:v>
                </c:pt>
                <c:pt idx="6">
                  <c:v>91.265121374771894</c:v>
                </c:pt>
                <c:pt idx="7">
                  <c:v>111.73359482481148</c:v>
                </c:pt>
                <c:pt idx="8">
                  <c:v>78.805943552953991</c:v>
                </c:pt>
                <c:pt idx="9">
                  <c:v>67.152528081688374</c:v>
                </c:pt>
                <c:pt idx="10">
                  <c:v>61.504996203743339</c:v>
                </c:pt>
                <c:pt idx="11">
                  <c:v>78.478007538032429</c:v>
                </c:pt>
                <c:pt idx="12">
                  <c:v>73.658018954224445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A-4587-A6EE-1049B79AEFED}"/>
            </c:ext>
          </c:extLst>
        </c:ser>
        <c:ser>
          <c:idx val="2"/>
          <c:order val="2"/>
          <c:tx>
            <c:strRef>
              <c:f>'4'!$AB$24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'4'!$AE$24:$AQ$24</c:f>
              <c:numCache>
                <c:formatCode>#,##0</c:formatCode>
                <c:ptCount val="13"/>
                <c:pt idx="0">
                  <c:v>7.0773258658373859</c:v>
                </c:pt>
                <c:pt idx="1">
                  <c:v>6.8725998184948418</c:v>
                </c:pt>
                <c:pt idx="2">
                  <c:v>6.314398714529716</c:v>
                </c:pt>
                <c:pt idx="3">
                  <c:v>5.961092315052869</c:v>
                </c:pt>
                <c:pt idx="4">
                  <c:v>5.2576203797660908</c:v>
                </c:pt>
                <c:pt idx="5">
                  <c:v>4.9148247167893988</c:v>
                </c:pt>
                <c:pt idx="6">
                  <c:v>4.7179770505238743</c:v>
                </c:pt>
                <c:pt idx="7">
                  <c:v>4.4107299489094025</c:v>
                </c:pt>
                <c:pt idx="8">
                  <c:v>4.0411923895294724</c:v>
                </c:pt>
                <c:pt idx="9">
                  <c:v>3.932629322228256</c:v>
                </c:pt>
                <c:pt idx="10">
                  <c:v>3.5314627180085956</c:v>
                </c:pt>
                <c:pt idx="11">
                  <c:v>3.3076636531228871</c:v>
                </c:pt>
                <c:pt idx="12">
                  <c:v>3.1257578615504835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DA-4587-A6EE-1049B79AEFED}"/>
            </c:ext>
          </c:extLst>
        </c:ser>
        <c:ser>
          <c:idx val="3"/>
          <c:order val="3"/>
          <c:tx>
            <c:strRef>
              <c:f>'4'!$AB$25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'4'!$AE$25:$AQ$25</c:f>
              <c:numCache>
                <c:formatCode>#,##0</c:formatCode>
                <c:ptCount val="13"/>
                <c:pt idx="0">
                  <c:v>0.86557822173469046</c:v>
                </c:pt>
                <c:pt idx="1">
                  <c:v>0.84141254078671834</c:v>
                </c:pt>
                <c:pt idx="2">
                  <c:v>0.81566473130963024</c:v>
                </c:pt>
                <c:pt idx="3">
                  <c:v>0.70437716824693553</c:v>
                </c:pt>
                <c:pt idx="4">
                  <c:v>0.80928099535741704</c:v>
                </c:pt>
                <c:pt idx="5">
                  <c:v>0.61485114379998917</c:v>
                </c:pt>
                <c:pt idx="6">
                  <c:v>0.59559933550867572</c:v>
                </c:pt>
                <c:pt idx="7">
                  <c:v>0.51485765163694108</c:v>
                </c:pt>
                <c:pt idx="8">
                  <c:v>0.50178228398822888</c:v>
                </c:pt>
                <c:pt idx="9">
                  <c:v>0.45599314397002161</c:v>
                </c:pt>
                <c:pt idx="10">
                  <c:v>0.45715932534862053</c:v>
                </c:pt>
                <c:pt idx="11">
                  <c:v>0.46766810622165017</c:v>
                </c:pt>
                <c:pt idx="12">
                  <c:v>0.40863027133050017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DA-4587-A6EE-1049B79AE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55936"/>
        <c:axId val="166057472"/>
      </c:barChart>
      <c:catAx>
        <c:axId val="16605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057472"/>
        <c:crosses val="autoZero"/>
        <c:auto val="1"/>
        <c:lblAlgn val="ctr"/>
        <c:lblOffset val="100"/>
        <c:noMultiLvlLbl val="0"/>
      </c:catAx>
      <c:valAx>
        <c:axId val="166057472"/>
        <c:scaling>
          <c:orientation val="minMax"/>
          <c:max val="1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055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Östergötland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'4'!$AB$29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'4'!$AE$29:$AQ$29</c:f>
              <c:numCache>
                <c:formatCode>#,##0</c:formatCode>
                <c:ptCount val="13"/>
                <c:pt idx="0">
                  <c:v>17.756757301751026</c:v>
                </c:pt>
                <c:pt idx="1">
                  <c:v>17.170521439389741</c:v>
                </c:pt>
                <c:pt idx="2">
                  <c:v>17.093804673270096</c:v>
                </c:pt>
                <c:pt idx="3">
                  <c:v>14.77205291324219</c:v>
                </c:pt>
                <c:pt idx="4">
                  <c:v>14.448165829376626</c:v>
                </c:pt>
                <c:pt idx="5">
                  <c:v>13.583924142152497</c:v>
                </c:pt>
                <c:pt idx="6">
                  <c:v>12.102995549806529</c:v>
                </c:pt>
                <c:pt idx="7">
                  <c:v>11.615387435580775</c:v>
                </c:pt>
                <c:pt idx="8">
                  <c:v>11.378665116610042</c:v>
                </c:pt>
                <c:pt idx="9">
                  <c:v>10.639930810971661</c:v>
                </c:pt>
                <c:pt idx="10">
                  <c:v>9.8135630790184596</c:v>
                </c:pt>
                <c:pt idx="11">
                  <c:v>9.32871496141669</c:v>
                </c:pt>
                <c:pt idx="12">
                  <c:v>9.0147267503018824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0-4A1F-B9D6-1A7A7B6A7B28}"/>
            </c:ext>
          </c:extLst>
        </c:ser>
        <c:ser>
          <c:idx val="1"/>
          <c:order val="1"/>
          <c:tx>
            <c:strRef>
              <c:f>'4'!$AB$30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'4'!$AE$30:$AQ$30</c:f>
              <c:numCache>
                <c:formatCode>#,##0</c:formatCode>
                <c:ptCount val="13"/>
                <c:pt idx="0">
                  <c:v>37.321582008079496</c:v>
                </c:pt>
                <c:pt idx="1">
                  <c:v>35.180325794552843</c:v>
                </c:pt>
                <c:pt idx="2">
                  <c:v>37.356780745282954</c:v>
                </c:pt>
                <c:pt idx="3">
                  <c:v>32.740614415819998</c:v>
                </c:pt>
                <c:pt idx="4">
                  <c:v>33.56206088735177</c:v>
                </c:pt>
                <c:pt idx="5">
                  <c:v>31.307322923026469</c:v>
                </c:pt>
                <c:pt idx="6">
                  <c:v>27.49230567123573</c:v>
                </c:pt>
                <c:pt idx="7">
                  <c:v>26.414236030116832</c:v>
                </c:pt>
                <c:pt idx="8">
                  <c:v>27.631050502948874</c:v>
                </c:pt>
                <c:pt idx="9">
                  <c:v>25.49446869441357</c:v>
                </c:pt>
                <c:pt idx="10">
                  <c:v>24.749750691802099</c:v>
                </c:pt>
                <c:pt idx="11">
                  <c:v>22.817761521201049</c:v>
                </c:pt>
                <c:pt idx="12">
                  <c:v>23.798605705850587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0-4A1F-B9D6-1A7A7B6A7B28}"/>
            </c:ext>
          </c:extLst>
        </c:ser>
        <c:ser>
          <c:idx val="2"/>
          <c:order val="2"/>
          <c:tx>
            <c:strRef>
              <c:f>'4'!$AB$31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'4'!$AE$31:$AQ$31</c:f>
              <c:numCache>
                <c:formatCode>#,##0</c:formatCode>
                <c:ptCount val="13"/>
                <c:pt idx="0">
                  <c:v>8.344859768122495</c:v>
                </c:pt>
                <c:pt idx="1">
                  <c:v>8.2923972096309573</c:v>
                </c:pt>
                <c:pt idx="2">
                  <c:v>7.6359814965569353</c:v>
                </c:pt>
                <c:pt idx="3">
                  <c:v>5.5922380693671458</c:v>
                </c:pt>
                <c:pt idx="4">
                  <c:v>5.1560189002027998</c:v>
                </c:pt>
                <c:pt idx="5">
                  <c:v>4.5906695821845531</c:v>
                </c:pt>
                <c:pt idx="6">
                  <c:v>4.045384811085091</c:v>
                </c:pt>
                <c:pt idx="7">
                  <c:v>3.6279540407000637</c:v>
                </c:pt>
                <c:pt idx="8">
                  <c:v>3.1608128803037969</c:v>
                </c:pt>
                <c:pt idx="9">
                  <c:v>2.92084537906109</c:v>
                </c:pt>
                <c:pt idx="10">
                  <c:v>2.6691540549777568</c:v>
                </c:pt>
                <c:pt idx="11">
                  <c:v>2.5561013852802406</c:v>
                </c:pt>
                <c:pt idx="12">
                  <c:v>2.5518330620392629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D0-4A1F-B9D6-1A7A7B6A7B28}"/>
            </c:ext>
          </c:extLst>
        </c:ser>
        <c:ser>
          <c:idx val="3"/>
          <c:order val="3"/>
          <c:tx>
            <c:strRef>
              <c:f>'4'!$AB$32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'4'!$AE$32:$AQ$32</c:f>
              <c:numCache>
                <c:formatCode>#,##0</c:formatCode>
                <c:ptCount val="13"/>
                <c:pt idx="0">
                  <c:v>0.88978943879898853</c:v>
                </c:pt>
                <c:pt idx="1">
                  <c:v>0.85854890702439934</c:v>
                </c:pt>
                <c:pt idx="2">
                  <c:v>0.77439776044809361</c:v>
                </c:pt>
                <c:pt idx="3">
                  <c:v>0.66701632887375817</c:v>
                </c:pt>
                <c:pt idx="4">
                  <c:v>0.62989562770929575</c:v>
                </c:pt>
                <c:pt idx="5">
                  <c:v>0.56565096666526637</c:v>
                </c:pt>
                <c:pt idx="6">
                  <c:v>0.50206935224929572</c:v>
                </c:pt>
                <c:pt idx="7">
                  <c:v>0.62333260310006089</c:v>
                </c:pt>
                <c:pt idx="8">
                  <c:v>0.53053191758974338</c:v>
                </c:pt>
                <c:pt idx="9">
                  <c:v>0.4774168836309074</c:v>
                </c:pt>
                <c:pt idx="10">
                  <c:v>0.38990221638892453</c:v>
                </c:pt>
                <c:pt idx="11">
                  <c:v>0.42327303302239888</c:v>
                </c:pt>
                <c:pt idx="12">
                  <c:v>0.403613141900526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D0-4A1F-B9D6-1A7A7B6A7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89408"/>
        <c:axId val="166290944"/>
      </c:barChart>
      <c:catAx>
        <c:axId val="16628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290944"/>
        <c:crosses val="autoZero"/>
        <c:auto val="1"/>
        <c:lblAlgn val="ctr"/>
        <c:lblOffset val="100"/>
        <c:noMultiLvlLbl val="0"/>
      </c:catAx>
      <c:valAx>
        <c:axId val="16629094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289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Stockholm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'5'!$AE$8:$AQ$8</c:f>
              <c:numCache>
                <c:formatCode>#,##0</c:formatCode>
                <c:ptCount val="13"/>
                <c:pt idx="0">
                  <c:v>8.5786235608052941</c:v>
                </c:pt>
                <c:pt idx="1">
                  <c:v>7.9824680693862389</c:v>
                </c:pt>
                <c:pt idx="2">
                  <c:v>8.0781207634768322</c:v>
                </c:pt>
                <c:pt idx="3">
                  <c:v>7.264440906660071</c:v>
                </c:pt>
                <c:pt idx="4">
                  <c:v>6.6992584523786762</c:v>
                </c:pt>
                <c:pt idx="5">
                  <c:v>6.658227847395354</c:v>
                </c:pt>
                <c:pt idx="6">
                  <c:v>6.5168737597364919</c:v>
                </c:pt>
                <c:pt idx="7">
                  <c:v>6.5890614025945426</c:v>
                </c:pt>
                <c:pt idx="8">
                  <c:v>6.7860706207858135</c:v>
                </c:pt>
                <c:pt idx="9">
                  <c:v>6.4415633193104664</c:v>
                </c:pt>
                <c:pt idx="10">
                  <c:v>6.1626990049625672</c:v>
                </c:pt>
                <c:pt idx="11">
                  <c:v>5.5780960051035891</c:v>
                </c:pt>
                <c:pt idx="12">
                  <c:v>4.3826559764608222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8-4C1F-921C-3FC84BCEB171}"/>
            </c:ext>
          </c:extLst>
        </c:ser>
        <c:ser>
          <c:idx val="1"/>
          <c:order val="1"/>
          <c:tx>
            <c:strRef>
              <c:f>'5'!$AB$9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'5'!$AE$9:$AQ$9</c:f>
              <c:numCache>
                <c:formatCode>#,##0</c:formatCode>
                <c:ptCount val="13"/>
                <c:pt idx="0">
                  <c:v>19.856186422408022</c:v>
                </c:pt>
                <c:pt idx="1">
                  <c:v>19.003690396194244</c:v>
                </c:pt>
                <c:pt idx="2">
                  <c:v>20.635698644170347</c:v>
                </c:pt>
                <c:pt idx="3">
                  <c:v>16.927593898115866</c:v>
                </c:pt>
                <c:pt idx="4">
                  <c:v>15.108340563266665</c:v>
                </c:pt>
                <c:pt idx="5">
                  <c:v>15.318943575577256</c:v>
                </c:pt>
                <c:pt idx="6">
                  <c:v>14.670612861494744</c:v>
                </c:pt>
                <c:pt idx="7">
                  <c:v>15.176356184607581</c:v>
                </c:pt>
                <c:pt idx="8">
                  <c:v>13.834517003301446</c:v>
                </c:pt>
                <c:pt idx="9">
                  <c:v>12.299495620593904</c:v>
                </c:pt>
                <c:pt idx="10">
                  <c:v>12.142715786281356</c:v>
                </c:pt>
                <c:pt idx="11">
                  <c:v>10.470107741333278</c:v>
                </c:pt>
                <c:pt idx="12">
                  <c:v>9.8586387794107697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8-4C1F-921C-3FC84BCEB171}"/>
            </c:ext>
          </c:extLst>
        </c:ser>
        <c:ser>
          <c:idx val="2"/>
          <c:order val="2"/>
          <c:tx>
            <c:strRef>
              <c:f>'5'!$AB$10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'5'!$AE$10:$AQ$10</c:f>
              <c:numCache>
                <c:formatCode>#,##0</c:formatCode>
                <c:ptCount val="13"/>
                <c:pt idx="0">
                  <c:v>6.6829648004111872</c:v>
                </c:pt>
                <c:pt idx="1">
                  <c:v>5.8786053977150994</c:v>
                </c:pt>
                <c:pt idx="2">
                  <c:v>5.8155549956614072</c:v>
                </c:pt>
                <c:pt idx="3">
                  <c:v>5.4583481853850824</c:v>
                </c:pt>
                <c:pt idx="4">
                  <c:v>5.076890862583558</c:v>
                </c:pt>
                <c:pt idx="5">
                  <c:v>5.0910925708567181</c:v>
                </c:pt>
                <c:pt idx="6">
                  <c:v>4.9847133146916009</c:v>
                </c:pt>
                <c:pt idx="7">
                  <c:v>5.0248309416291441</c:v>
                </c:pt>
                <c:pt idx="8">
                  <c:v>5.7111984309464487</c:v>
                </c:pt>
                <c:pt idx="9">
                  <c:v>5.5257870715538813</c:v>
                </c:pt>
                <c:pt idx="10">
                  <c:v>5.2129137618377799</c:v>
                </c:pt>
                <c:pt idx="11">
                  <c:v>4.6756075293101667</c:v>
                </c:pt>
                <c:pt idx="12">
                  <c:v>3.0373130636180741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8-4C1F-921C-3FC84BCEB171}"/>
            </c:ext>
          </c:extLst>
        </c:ser>
        <c:ser>
          <c:idx val="3"/>
          <c:order val="3"/>
          <c:tx>
            <c:strRef>
              <c:f>'5'!$AB$11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'5'!$AE$11:$AQ$11</c:f>
              <c:numCache>
                <c:formatCode>#,##0</c:formatCode>
                <c:ptCount val="13"/>
                <c:pt idx="0">
                  <c:v>0.30821777245249371</c:v>
                </c:pt>
                <c:pt idx="1">
                  <c:v>0.32964215316857171</c:v>
                </c:pt>
                <c:pt idx="2">
                  <c:v>0.32080724898247448</c:v>
                </c:pt>
                <c:pt idx="3">
                  <c:v>0.29760347620528771</c:v>
                </c:pt>
                <c:pt idx="4">
                  <c:v>0.30458409857475655</c:v>
                </c:pt>
                <c:pt idx="5">
                  <c:v>0.2468731211355879</c:v>
                </c:pt>
                <c:pt idx="6">
                  <c:v>0.23450498919201221</c:v>
                </c:pt>
                <c:pt idx="7">
                  <c:v>0.22733894514304001</c:v>
                </c:pt>
                <c:pt idx="8">
                  <c:v>0.21694969402347916</c:v>
                </c:pt>
                <c:pt idx="9">
                  <c:v>0.20385271636843602</c:v>
                </c:pt>
                <c:pt idx="10">
                  <c:v>0.18169562011826304</c:v>
                </c:pt>
                <c:pt idx="11">
                  <c:v>0.19179116389640449</c:v>
                </c:pt>
                <c:pt idx="12">
                  <c:v>0.18234866357454224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8-4C1F-921C-3FC84BCE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22944"/>
        <c:axId val="166324480"/>
      </c:barChart>
      <c:catAx>
        <c:axId val="166322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324480"/>
        <c:crosses val="autoZero"/>
        <c:auto val="1"/>
        <c:lblAlgn val="ctr"/>
        <c:lblOffset val="100"/>
        <c:noMultiLvlLbl val="0"/>
      </c:catAx>
      <c:valAx>
        <c:axId val="16632448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</a:t>
                </a:r>
                <a:r>
                  <a:rPr lang="en-US" b="0" baseline="0"/>
                  <a:t> pe</a:t>
                </a:r>
                <a:r>
                  <a:rPr lang="en-US" b="0"/>
                  <a:t>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6322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Uppsala</a:t>
            </a:r>
          </a:p>
          <a:p>
            <a:pPr>
              <a:defRPr/>
            </a:pPr>
            <a:endParaRPr lang="sv-SE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'5'!$AE$15:$AQ$15</c:f>
              <c:numCache>
                <c:formatCode>#,##0</c:formatCode>
                <c:ptCount val="13"/>
                <c:pt idx="0">
                  <c:v>9.9486991243679146</c:v>
                </c:pt>
                <c:pt idx="1">
                  <c:v>9.7720786794939603</c:v>
                </c:pt>
                <c:pt idx="2">
                  <c:v>12.668174549620936</c:v>
                </c:pt>
                <c:pt idx="3">
                  <c:v>10.983547069811598</c:v>
                </c:pt>
                <c:pt idx="4">
                  <c:v>10.124615155254794</c:v>
                </c:pt>
                <c:pt idx="5">
                  <c:v>9.8944087276021513</c:v>
                </c:pt>
                <c:pt idx="6">
                  <c:v>8.9925522823226132</c:v>
                </c:pt>
                <c:pt idx="7">
                  <c:v>8.8176182196577972</c:v>
                </c:pt>
                <c:pt idx="8">
                  <c:v>8.6895280449185996</c:v>
                </c:pt>
                <c:pt idx="9">
                  <c:v>7.9974241005736451</c:v>
                </c:pt>
                <c:pt idx="10">
                  <c:v>8.2720697450029466</c:v>
                </c:pt>
                <c:pt idx="11">
                  <c:v>7.3010436951130036</c:v>
                </c:pt>
                <c:pt idx="12">
                  <c:v>6.354513663680164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9-4483-BC70-57A1D396685F}"/>
            </c:ext>
          </c:extLst>
        </c:ser>
        <c:ser>
          <c:idx val="1"/>
          <c:order val="1"/>
          <c:tx>
            <c:strRef>
              <c:f>'5'!$AB$16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'5'!$AE$16:$AQ$16</c:f>
              <c:numCache>
                <c:formatCode>#,##0</c:formatCode>
                <c:ptCount val="13"/>
                <c:pt idx="0">
                  <c:v>26.331783651150641</c:v>
                </c:pt>
                <c:pt idx="1">
                  <c:v>26.919796689143926</c:v>
                </c:pt>
                <c:pt idx="2">
                  <c:v>41.807737399104042</c:v>
                </c:pt>
                <c:pt idx="3">
                  <c:v>33.823204026441196</c:v>
                </c:pt>
                <c:pt idx="4">
                  <c:v>31.079826307225847</c:v>
                </c:pt>
                <c:pt idx="5">
                  <c:v>30.89733955453374</c:v>
                </c:pt>
                <c:pt idx="6">
                  <c:v>27.389972095850336</c:v>
                </c:pt>
                <c:pt idx="7">
                  <c:v>26.984890044600871</c:v>
                </c:pt>
                <c:pt idx="8">
                  <c:v>28.281483689764912</c:v>
                </c:pt>
                <c:pt idx="9">
                  <c:v>25.288991000308332</c:v>
                </c:pt>
                <c:pt idx="10">
                  <c:v>27.451901588134373</c:v>
                </c:pt>
                <c:pt idx="11">
                  <c:v>23.666376104616653</c:v>
                </c:pt>
                <c:pt idx="12">
                  <c:v>20.242034344673769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69-4483-BC70-57A1D396685F}"/>
            </c:ext>
          </c:extLst>
        </c:ser>
        <c:ser>
          <c:idx val="2"/>
          <c:order val="2"/>
          <c:tx>
            <c:strRef>
              <c:f>'5'!$AB$17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'5'!$AE$17:$AQ$17</c:f>
              <c:numCache>
                <c:formatCode>#,##0</c:formatCode>
                <c:ptCount val="13"/>
                <c:pt idx="0">
                  <c:v>4.2713142385328249</c:v>
                </c:pt>
                <c:pt idx="1">
                  <c:v>3.9295144448202035</c:v>
                </c:pt>
                <c:pt idx="2">
                  <c:v>3.9696664860280357</c:v>
                </c:pt>
                <c:pt idx="3">
                  <c:v>3.7645130703185665</c:v>
                </c:pt>
                <c:pt idx="4">
                  <c:v>3.3870204583552459</c:v>
                </c:pt>
                <c:pt idx="5">
                  <c:v>3.2221881688902663</c:v>
                </c:pt>
                <c:pt idx="6">
                  <c:v>3.0570107763882595</c:v>
                </c:pt>
                <c:pt idx="7">
                  <c:v>2.8389739029496157</c:v>
                </c:pt>
                <c:pt idx="8">
                  <c:v>2.5162794588654394</c:v>
                </c:pt>
                <c:pt idx="9">
                  <c:v>2.4447094109665319</c:v>
                </c:pt>
                <c:pt idx="10">
                  <c:v>2.3559153321460031</c:v>
                </c:pt>
                <c:pt idx="11">
                  <c:v>2.2118428337684914</c:v>
                </c:pt>
                <c:pt idx="12">
                  <c:v>1.9585921464178395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69-4483-BC70-57A1D396685F}"/>
            </c:ext>
          </c:extLst>
        </c:ser>
        <c:ser>
          <c:idx val="3"/>
          <c:order val="3"/>
          <c:tx>
            <c:strRef>
              <c:f>'5'!$AB$18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'5'!$AE$18:$AQ$18</c:f>
              <c:numCache>
                <c:formatCode>#,##0</c:formatCode>
                <c:ptCount val="13"/>
                <c:pt idx="0">
                  <c:v>0.22361743329710113</c:v>
                </c:pt>
                <c:pt idx="1">
                  <c:v>0.20716310237177143</c:v>
                </c:pt>
                <c:pt idx="2">
                  <c:v>0.21706710418020031</c:v>
                </c:pt>
                <c:pt idx="3">
                  <c:v>0.20670795052815275</c:v>
                </c:pt>
                <c:pt idx="4">
                  <c:v>0.1915236335603871</c:v>
                </c:pt>
                <c:pt idx="5">
                  <c:v>0.17206201876616892</c:v>
                </c:pt>
                <c:pt idx="6">
                  <c:v>0.14015615730729419</c:v>
                </c:pt>
                <c:pt idx="7">
                  <c:v>0.1993168487758786</c:v>
                </c:pt>
                <c:pt idx="8">
                  <c:v>0.18836711977680318</c:v>
                </c:pt>
                <c:pt idx="9">
                  <c:v>0.17537930556590259</c:v>
                </c:pt>
                <c:pt idx="10">
                  <c:v>0.15246244453783289</c:v>
                </c:pt>
                <c:pt idx="11">
                  <c:v>0.14135420083242639</c:v>
                </c:pt>
                <c:pt idx="12">
                  <c:v>0.13755002575714573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69-4483-BC70-57A1D396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10176"/>
        <c:axId val="167811712"/>
      </c:barChart>
      <c:catAx>
        <c:axId val="16781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11712"/>
        <c:crosses val="autoZero"/>
        <c:auto val="1"/>
        <c:lblAlgn val="ctr"/>
        <c:lblOffset val="100"/>
        <c:noMultiLvlLbl val="0"/>
      </c:catAx>
      <c:valAx>
        <c:axId val="16781171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 b="0"/>
                  <a:t>Ton per sysselsatt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67810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Södermanland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639060456425999"/>
          <c:y val="8.8183518951821263E-2"/>
          <c:w val="0.83717198328142628"/>
          <c:h val="0.4762246901963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'5'!$AB$22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'5'!$AE$22:$AQ$22</c:f>
              <c:numCache>
                <c:formatCode>#,##0</c:formatCode>
                <c:ptCount val="13"/>
                <c:pt idx="0">
                  <c:v>31.328888294197178</c:v>
                </c:pt>
                <c:pt idx="1">
                  <c:v>19.639401355944919</c:v>
                </c:pt>
                <c:pt idx="2">
                  <c:v>29.084508183122381</c:v>
                </c:pt>
                <c:pt idx="3">
                  <c:v>26.295784365630361</c:v>
                </c:pt>
                <c:pt idx="4">
                  <c:v>21.562182100507854</c:v>
                </c:pt>
                <c:pt idx="5">
                  <c:v>22.162931487002904</c:v>
                </c:pt>
                <c:pt idx="6">
                  <c:v>22.863855046556907</c:v>
                </c:pt>
                <c:pt idx="7">
                  <c:v>28.556840437621201</c:v>
                </c:pt>
                <c:pt idx="8">
                  <c:v>21.361177095641555</c:v>
                </c:pt>
                <c:pt idx="9">
                  <c:v>21.376699039004443</c:v>
                </c:pt>
                <c:pt idx="10">
                  <c:v>20.409850573213415</c:v>
                </c:pt>
                <c:pt idx="11">
                  <c:v>25.559750185977315</c:v>
                </c:pt>
                <c:pt idx="12">
                  <c:v>20.024958402662229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E-4F16-9440-250D5F1127E4}"/>
            </c:ext>
          </c:extLst>
        </c:ser>
        <c:ser>
          <c:idx val="1"/>
          <c:order val="1"/>
          <c:tx>
            <c:strRef>
              <c:f>'5'!$AB$23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'5'!$AE$23:$AQ$23</c:f>
              <c:numCache>
                <c:formatCode>#,##0</c:formatCode>
                <c:ptCount val="13"/>
                <c:pt idx="0">
                  <c:v>86.429561102206804</c:v>
                </c:pt>
                <c:pt idx="1">
                  <c:v>50.956695069429394</c:v>
                </c:pt>
                <c:pt idx="2">
                  <c:v>83.709045643325737</c:v>
                </c:pt>
                <c:pt idx="3">
                  <c:v>74.171874002094668</c:v>
                </c:pt>
                <c:pt idx="4">
                  <c:v>60.558145374046447</c:v>
                </c:pt>
                <c:pt idx="5">
                  <c:v>64.052303159185712</c:v>
                </c:pt>
                <c:pt idx="6">
                  <c:v>67.710450081444847</c:v>
                </c:pt>
                <c:pt idx="7">
                  <c:v>89.632762087942609</c:v>
                </c:pt>
                <c:pt idx="8">
                  <c:v>66.807608173600272</c:v>
                </c:pt>
                <c:pt idx="9">
                  <c:v>66.971732813776143</c:v>
                </c:pt>
                <c:pt idx="10">
                  <c:v>63.655736951496877</c:v>
                </c:pt>
                <c:pt idx="11">
                  <c:v>83.517381481197901</c:v>
                </c:pt>
                <c:pt idx="12">
                  <c:v>63.702531645569614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E-4F16-9440-250D5F1127E4}"/>
            </c:ext>
          </c:extLst>
        </c:ser>
        <c:ser>
          <c:idx val="2"/>
          <c:order val="2"/>
          <c:tx>
            <c:strRef>
              <c:f>'5'!$AB$24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'5'!$AE$24:$AQ$24</c:f>
              <c:numCache>
                <c:formatCode>#,##0</c:formatCode>
                <c:ptCount val="13"/>
                <c:pt idx="0">
                  <c:v>5.0672155352651593</c:v>
                </c:pt>
                <c:pt idx="1">
                  <c:v>4.7206282742784769</c:v>
                </c:pt>
                <c:pt idx="2">
                  <c:v>4.6586046851201823</c:v>
                </c:pt>
                <c:pt idx="3">
                  <c:v>4.4737702720891832</c:v>
                </c:pt>
                <c:pt idx="4">
                  <c:v>3.9110283893289268</c:v>
                </c:pt>
                <c:pt idx="5">
                  <c:v>3.6995226050014742</c:v>
                </c:pt>
                <c:pt idx="6">
                  <c:v>3.5901286046352907</c:v>
                </c:pt>
                <c:pt idx="7">
                  <c:v>3.4945492400506004</c:v>
                </c:pt>
                <c:pt idx="8">
                  <c:v>3.1718203283759401</c:v>
                </c:pt>
                <c:pt idx="9">
                  <c:v>3.0033899412021947</c:v>
                </c:pt>
                <c:pt idx="10">
                  <c:v>2.9213088660077426</c:v>
                </c:pt>
                <c:pt idx="11">
                  <c:v>2.9236705163810344</c:v>
                </c:pt>
                <c:pt idx="12">
                  <c:v>2.691415313225058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E-4F16-9440-250D5F1127E4}"/>
            </c:ext>
          </c:extLst>
        </c:ser>
        <c:ser>
          <c:idx val="3"/>
          <c:order val="3"/>
          <c:tx>
            <c:strRef>
              <c:f>'5'!$AB$25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'5'!$AE$25:$AQ$25</c:f>
              <c:numCache>
                <c:formatCode>#,##0</c:formatCode>
                <c:ptCount val="13"/>
                <c:pt idx="0">
                  <c:v>0.36189098629319849</c:v>
                </c:pt>
                <c:pt idx="1">
                  <c:v>0.35669803990043669</c:v>
                </c:pt>
                <c:pt idx="2">
                  <c:v>0.35902093291502624</c:v>
                </c:pt>
                <c:pt idx="3">
                  <c:v>0.31924311233879632</c:v>
                </c:pt>
                <c:pt idx="4">
                  <c:v>0.3786036824092251</c:v>
                </c:pt>
                <c:pt idx="5">
                  <c:v>0.28957455014234096</c:v>
                </c:pt>
                <c:pt idx="6">
                  <c:v>0.28414374254317126</c:v>
                </c:pt>
                <c:pt idx="7">
                  <c:v>0.24982439077007995</c:v>
                </c:pt>
                <c:pt idx="8">
                  <c:v>0.24630710290440891</c:v>
                </c:pt>
                <c:pt idx="9">
                  <c:v>0.23307943134210782</c:v>
                </c:pt>
                <c:pt idx="10">
                  <c:v>0.23946148643652349</c:v>
                </c:pt>
                <c:pt idx="11">
                  <c:v>0.24952920032402198</c:v>
                </c:pt>
                <c:pt idx="12">
                  <c:v>0.21978021978021978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0E-4F16-9440-250D5F112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835136"/>
        <c:axId val="167836672"/>
      </c:barChart>
      <c:catAx>
        <c:axId val="16783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836672"/>
        <c:crosses val="autoZero"/>
        <c:auto val="1"/>
        <c:lblAlgn val="ctr"/>
        <c:lblOffset val="100"/>
        <c:noMultiLvlLbl val="0"/>
      </c:catAx>
      <c:valAx>
        <c:axId val="167836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7835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Östergötland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864364518947892"/>
          <c:y val="7.124997194882994E-2"/>
          <c:w val="0.86577991925755471"/>
          <c:h val="0.46697450678052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'5'!$AB$29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'5'!$AE$29:$AQ$29</c:f>
              <c:numCache>
                <c:formatCode>#,##0</c:formatCode>
                <c:ptCount val="13"/>
                <c:pt idx="0">
                  <c:v>11.771759580034315</c:v>
                </c:pt>
                <c:pt idx="1">
                  <c:v>11.868175221392217</c:v>
                </c:pt>
                <c:pt idx="2">
                  <c:v>12.249529913977929</c:v>
                </c:pt>
                <c:pt idx="3">
                  <c:v>10.768005904147264</c:v>
                </c:pt>
                <c:pt idx="4">
                  <c:v>10.676430287248325</c:v>
                </c:pt>
                <c:pt idx="5">
                  <c:v>10.266651158586885</c:v>
                </c:pt>
                <c:pt idx="6">
                  <c:v>9.403628280406549</c:v>
                </c:pt>
                <c:pt idx="7">
                  <c:v>9.3921585756243147</c:v>
                </c:pt>
                <c:pt idx="8">
                  <c:v>9.3246467536848989</c:v>
                </c:pt>
                <c:pt idx="9">
                  <c:v>8.8145850380507316</c:v>
                </c:pt>
                <c:pt idx="10">
                  <c:v>8.4168960797037045</c:v>
                </c:pt>
                <c:pt idx="11">
                  <c:v>8.1178436225223827</c:v>
                </c:pt>
                <c:pt idx="12">
                  <c:v>7.8643787961466263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E-4FD4-A05A-F683A846C000}"/>
            </c:ext>
          </c:extLst>
        </c:ser>
        <c:ser>
          <c:idx val="1"/>
          <c:order val="1"/>
          <c:tx>
            <c:strRef>
              <c:f>'5'!$AB$30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'5'!$AE$30:$AQ$30</c:f>
              <c:numCache>
                <c:formatCode>#,##0</c:formatCode>
                <c:ptCount val="13"/>
                <c:pt idx="0">
                  <c:v>24.03858305425242</c:v>
                </c:pt>
                <c:pt idx="1">
                  <c:v>24.490003486381013</c:v>
                </c:pt>
                <c:pt idx="2">
                  <c:v>27.396412114199613</c:v>
                </c:pt>
                <c:pt idx="3">
                  <c:v>24.843106058060911</c:v>
                </c:pt>
                <c:pt idx="4">
                  <c:v>25.434009965760996</c:v>
                </c:pt>
                <c:pt idx="5">
                  <c:v>24.860533380888313</c:v>
                </c:pt>
                <c:pt idx="6">
                  <c:v>22.345077035297905</c:v>
                </c:pt>
                <c:pt idx="7">
                  <c:v>23.082017263879429</c:v>
                </c:pt>
                <c:pt idx="8">
                  <c:v>24.560284332630768</c:v>
                </c:pt>
                <c:pt idx="9">
                  <c:v>22.841818707706469</c:v>
                </c:pt>
                <c:pt idx="10">
                  <c:v>22.33810983038131</c:v>
                </c:pt>
                <c:pt idx="11">
                  <c:v>20.992340599504967</c:v>
                </c:pt>
                <c:pt idx="12">
                  <c:v>20.391116295246114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E-4FD4-A05A-F683A846C000}"/>
            </c:ext>
          </c:extLst>
        </c:ser>
        <c:ser>
          <c:idx val="2"/>
          <c:order val="2"/>
          <c:tx>
            <c:strRef>
              <c:f>'5'!$AB$31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'5'!$AE$31:$AQ$31</c:f>
              <c:numCache>
                <c:formatCode>#,##0</c:formatCode>
                <c:ptCount val="13"/>
                <c:pt idx="0">
                  <c:v>5.559509703756194</c:v>
                </c:pt>
                <c:pt idx="1">
                  <c:v>5.5771988665136005</c:v>
                </c:pt>
                <c:pt idx="2">
                  <c:v>5.2665927851125707</c:v>
                </c:pt>
                <c:pt idx="3">
                  <c:v>3.88818170178364</c:v>
                </c:pt>
                <c:pt idx="4">
                  <c:v>3.6710603668280903</c:v>
                </c:pt>
                <c:pt idx="5">
                  <c:v>3.321484462404118</c:v>
                </c:pt>
                <c:pt idx="6">
                  <c:v>3.0280543112559997</c:v>
                </c:pt>
                <c:pt idx="7">
                  <c:v>2.8214126815253278</c:v>
                </c:pt>
                <c:pt idx="8">
                  <c:v>2.4841858354099999</c:v>
                </c:pt>
                <c:pt idx="9">
                  <c:v>2.2799494044568451</c:v>
                </c:pt>
                <c:pt idx="10">
                  <c:v>2.1440201660906002</c:v>
                </c:pt>
                <c:pt idx="11">
                  <c:v>2.143121957233058</c:v>
                </c:pt>
                <c:pt idx="12">
                  <c:v>2.2259919713699254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E-4FD4-A05A-F683A846C000}"/>
            </c:ext>
          </c:extLst>
        </c:ser>
        <c:ser>
          <c:idx val="3"/>
          <c:order val="3"/>
          <c:tx>
            <c:strRef>
              <c:f>'5'!$AB$32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'5'!$AE$32:$AQ$32</c:f>
              <c:numCache>
                <c:formatCode>#,##0</c:formatCode>
                <c:ptCount val="13"/>
                <c:pt idx="0">
                  <c:v>0.39282245066977983</c:v>
                </c:pt>
                <c:pt idx="1">
                  <c:v>0.38916716071965213</c:v>
                </c:pt>
                <c:pt idx="2">
                  <c:v>0.36950186642743582</c:v>
                </c:pt>
                <c:pt idx="3">
                  <c:v>0.32676470265046309</c:v>
                </c:pt>
                <c:pt idx="4">
                  <c:v>0.31721150126672815</c:v>
                </c:pt>
                <c:pt idx="5">
                  <c:v>0.28676842901989802</c:v>
                </c:pt>
                <c:pt idx="6">
                  <c:v>0.26358640993088028</c:v>
                </c:pt>
                <c:pt idx="7">
                  <c:v>0.33162396103662145</c:v>
                </c:pt>
                <c:pt idx="8">
                  <c:v>0.28686993886192785</c:v>
                </c:pt>
                <c:pt idx="9">
                  <c:v>0.27056516841409789</c:v>
                </c:pt>
                <c:pt idx="10">
                  <c:v>0.24203451926517267</c:v>
                </c:pt>
                <c:pt idx="11">
                  <c:v>0.2500942191630201</c:v>
                </c:pt>
                <c:pt idx="12">
                  <c:v>0.24106712202604144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4E-4FD4-A05A-F683A846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03456"/>
        <c:axId val="168004992"/>
      </c:barChart>
      <c:catAx>
        <c:axId val="16800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004992"/>
        <c:crosses val="autoZero"/>
        <c:auto val="1"/>
        <c:lblAlgn val="ctr"/>
        <c:lblOffset val="100"/>
        <c:noMultiLvlLbl val="0"/>
      </c:catAx>
      <c:valAx>
        <c:axId val="16800499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00345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Jönköping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'5'!$AB$36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'5'!$AE$36:$AQ$36</c:f>
              <c:numCache>
                <c:formatCode>#,##0</c:formatCode>
                <c:ptCount val="13"/>
                <c:pt idx="0">
                  <c:v>10.566656170347084</c:v>
                </c:pt>
                <c:pt idx="1">
                  <c:v>10.929480728500202</c:v>
                </c:pt>
                <c:pt idx="2">
                  <c:v>11.114368764782062</c:v>
                </c:pt>
                <c:pt idx="3">
                  <c:v>10.16096185548539</c:v>
                </c:pt>
                <c:pt idx="4">
                  <c:v>9.908657362367558</c:v>
                </c:pt>
                <c:pt idx="5">
                  <c:v>9.8144363174841462</c:v>
                </c:pt>
                <c:pt idx="6">
                  <c:v>9.3375366785146419</c:v>
                </c:pt>
                <c:pt idx="7">
                  <c:v>9.0515065854425671</c:v>
                </c:pt>
                <c:pt idx="8">
                  <c:v>8.4588841615537991</c:v>
                </c:pt>
                <c:pt idx="9">
                  <c:v>8.3222260036775815</c:v>
                </c:pt>
                <c:pt idx="10">
                  <c:v>7.9051824668643063</c:v>
                </c:pt>
                <c:pt idx="11">
                  <c:v>7.7519473159416332</c:v>
                </c:pt>
                <c:pt idx="12">
                  <c:v>7.3466394745849062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D-4129-B126-69A1C98302C5}"/>
            </c:ext>
          </c:extLst>
        </c:ser>
        <c:ser>
          <c:idx val="1"/>
          <c:order val="1"/>
          <c:tx>
            <c:strRef>
              <c:f>'5'!$AB$37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'5'!$AE$37:$AQ$37</c:f>
              <c:numCache>
                <c:formatCode>#,##0</c:formatCode>
                <c:ptCount val="13"/>
                <c:pt idx="0">
                  <c:v>16.374390767489192</c:v>
                </c:pt>
                <c:pt idx="1">
                  <c:v>18.363233361618295</c:v>
                </c:pt>
                <c:pt idx="2">
                  <c:v>18.544233957166725</c:v>
                </c:pt>
                <c:pt idx="3">
                  <c:v>16.346208225880446</c:v>
                </c:pt>
                <c:pt idx="4">
                  <c:v>16.492719846719901</c:v>
                </c:pt>
                <c:pt idx="5">
                  <c:v>16.847019125056828</c:v>
                </c:pt>
                <c:pt idx="6">
                  <c:v>16.316810036315353</c:v>
                </c:pt>
                <c:pt idx="7">
                  <c:v>15.78577657758394</c:v>
                </c:pt>
                <c:pt idx="8">
                  <c:v>15.296319489941661</c:v>
                </c:pt>
                <c:pt idx="9">
                  <c:v>15.237834467409524</c:v>
                </c:pt>
                <c:pt idx="10">
                  <c:v>14.362189349790979</c:v>
                </c:pt>
                <c:pt idx="11">
                  <c:v>13.981194452164063</c:v>
                </c:pt>
                <c:pt idx="12">
                  <c:v>13.481513129650763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7D-4129-B126-69A1C98302C5}"/>
            </c:ext>
          </c:extLst>
        </c:ser>
        <c:ser>
          <c:idx val="2"/>
          <c:order val="2"/>
          <c:tx>
            <c:strRef>
              <c:f>'5'!$AB$38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'5'!$AE$38:$AQ$38</c:f>
              <c:numCache>
                <c:formatCode>#,##0</c:formatCode>
                <c:ptCount val="13"/>
                <c:pt idx="0">
                  <c:v>6.0219801547167044</c:v>
                </c:pt>
                <c:pt idx="1">
                  <c:v>5.6073107515450573</c:v>
                </c:pt>
                <c:pt idx="2">
                  <c:v>5.8876787455587793</c:v>
                </c:pt>
                <c:pt idx="3">
                  <c:v>5.6638354916600004</c:v>
                </c:pt>
                <c:pt idx="4">
                  <c:v>5.2195730544250454</c:v>
                </c:pt>
                <c:pt idx="5">
                  <c:v>4.9025410675549912</c:v>
                </c:pt>
                <c:pt idx="6">
                  <c:v>4.4847067817965058</c:v>
                </c:pt>
                <c:pt idx="7">
                  <c:v>4.3040458275810529</c:v>
                </c:pt>
                <c:pt idx="8">
                  <c:v>3.6403595973888332</c:v>
                </c:pt>
                <c:pt idx="9">
                  <c:v>3.3502002492681715</c:v>
                </c:pt>
                <c:pt idx="10">
                  <c:v>3.1165533898937463</c:v>
                </c:pt>
                <c:pt idx="11">
                  <c:v>3.0953047712872701</c:v>
                </c:pt>
                <c:pt idx="12">
                  <c:v>2.8176311467920439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7D-4129-B126-69A1C98302C5}"/>
            </c:ext>
          </c:extLst>
        </c:ser>
        <c:ser>
          <c:idx val="3"/>
          <c:order val="3"/>
          <c:tx>
            <c:strRef>
              <c:f>'5'!$AB$39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'5'!$AE$39:$AQ$39</c:f>
              <c:numCache>
                <c:formatCode>#,##0</c:formatCode>
                <c:ptCount val="13"/>
                <c:pt idx="0">
                  <c:v>0.57962713237093499</c:v>
                </c:pt>
                <c:pt idx="1">
                  <c:v>0.45725962174220608</c:v>
                </c:pt>
                <c:pt idx="2">
                  <c:v>0.45513167097016122</c:v>
                </c:pt>
                <c:pt idx="3">
                  <c:v>0.41920727951035969</c:v>
                </c:pt>
                <c:pt idx="4">
                  <c:v>0.40060456027156272</c:v>
                </c:pt>
                <c:pt idx="5">
                  <c:v>0.4057522467747593</c:v>
                </c:pt>
                <c:pt idx="6">
                  <c:v>0.355647952004782</c:v>
                </c:pt>
                <c:pt idx="7">
                  <c:v>0.2940182940320219</c:v>
                </c:pt>
                <c:pt idx="8">
                  <c:v>0.28951414259203401</c:v>
                </c:pt>
                <c:pt idx="9">
                  <c:v>0.26444000888572117</c:v>
                </c:pt>
                <c:pt idx="10">
                  <c:v>0.26016922624023348</c:v>
                </c:pt>
                <c:pt idx="11">
                  <c:v>0.26883678112245529</c:v>
                </c:pt>
                <c:pt idx="12">
                  <c:v>0.23934842363913636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7D-4129-B126-69A1C9830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10720"/>
        <c:axId val="168112512"/>
      </c:barChart>
      <c:catAx>
        <c:axId val="168110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12512"/>
        <c:crosses val="autoZero"/>
        <c:auto val="1"/>
        <c:lblAlgn val="ctr"/>
        <c:lblOffset val="100"/>
        <c:noMultiLvlLbl val="0"/>
      </c:catAx>
      <c:valAx>
        <c:axId val="16811251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10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Kronoberg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'5'!$AB$43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'5'!$AE$43:$AQ$43</c:f>
              <c:numCache>
                <c:formatCode>#,##0</c:formatCode>
                <c:ptCount val="13"/>
                <c:pt idx="0">
                  <c:v>10.922134026010022</c:v>
                </c:pt>
                <c:pt idx="1">
                  <c:v>11.242491297378635</c:v>
                </c:pt>
                <c:pt idx="2">
                  <c:v>11.515417257521213</c:v>
                </c:pt>
                <c:pt idx="3">
                  <c:v>10.674728218862109</c:v>
                </c:pt>
                <c:pt idx="4">
                  <c:v>10.340846704997551</c:v>
                </c:pt>
                <c:pt idx="5">
                  <c:v>9.7306325481520499</c:v>
                </c:pt>
                <c:pt idx="6">
                  <c:v>9.3337305079131436</c:v>
                </c:pt>
                <c:pt idx="7">
                  <c:v>9.0047909374856019</c:v>
                </c:pt>
                <c:pt idx="8">
                  <c:v>8.6374360705021633</c:v>
                </c:pt>
                <c:pt idx="9">
                  <c:v>8.2305232844026062</c:v>
                </c:pt>
                <c:pt idx="10">
                  <c:v>7.8641225725220494</c:v>
                </c:pt>
                <c:pt idx="11">
                  <c:v>7.6949372353216958</c:v>
                </c:pt>
                <c:pt idx="12">
                  <c:v>7.3177755439671399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F-467F-9272-5597FF96445F}"/>
            </c:ext>
          </c:extLst>
        </c:ser>
        <c:ser>
          <c:idx val="1"/>
          <c:order val="1"/>
          <c:tx>
            <c:strRef>
              <c:f>'5'!$AB$44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'5'!$AE$44:$AQ$44</c:f>
              <c:numCache>
                <c:formatCode>#,##0</c:formatCode>
                <c:ptCount val="13"/>
                <c:pt idx="0">
                  <c:v>17.415931990643937</c:v>
                </c:pt>
                <c:pt idx="1">
                  <c:v>19.172728967485995</c:v>
                </c:pt>
                <c:pt idx="2">
                  <c:v>19.592992353715836</c:v>
                </c:pt>
                <c:pt idx="3">
                  <c:v>17.903429534781157</c:v>
                </c:pt>
                <c:pt idx="4">
                  <c:v>18.692734511857456</c:v>
                </c:pt>
                <c:pt idx="5">
                  <c:v>17.711892373171324</c:v>
                </c:pt>
                <c:pt idx="6">
                  <c:v>17.19670964272391</c:v>
                </c:pt>
                <c:pt idx="7">
                  <c:v>17.536128517589081</c:v>
                </c:pt>
                <c:pt idx="8">
                  <c:v>17.377394873472401</c:v>
                </c:pt>
                <c:pt idx="9">
                  <c:v>16.682294900392783</c:v>
                </c:pt>
                <c:pt idx="10">
                  <c:v>15.743298202209147</c:v>
                </c:pt>
                <c:pt idx="11">
                  <c:v>15.152273054576384</c:v>
                </c:pt>
                <c:pt idx="12">
                  <c:v>14.916550950415651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F-467F-9272-5597FF96445F}"/>
            </c:ext>
          </c:extLst>
        </c:ser>
        <c:ser>
          <c:idx val="2"/>
          <c:order val="2"/>
          <c:tx>
            <c:strRef>
              <c:f>'5'!$AB$45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'5'!$AE$45:$AQ$45</c:f>
              <c:numCache>
                <c:formatCode>#,##0</c:formatCode>
                <c:ptCount val="13"/>
                <c:pt idx="0">
                  <c:v>6.022339836774611</c:v>
                </c:pt>
                <c:pt idx="1">
                  <c:v>5.7176263510065217</c:v>
                </c:pt>
                <c:pt idx="2">
                  <c:v>5.8974572490421471</c:v>
                </c:pt>
                <c:pt idx="3">
                  <c:v>5.630794373692658</c:v>
                </c:pt>
                <c:pt idx="4">
                  <c:v>5.0247321882549407</c:v>
                </c:pt>
                <c:pt idx="5">
                  <c:v>4.6243520367661848</c:v>
                </c:pt>
                <c:pt idx="6">
                  <c:v>4.3436955551716521</c:v>
                </c:pt>
                <c:pt idx="7">
                  <c:v>3.7699509341387367</c:v>
                </c:pt>
                <c:pt idx="8">
                  <c:v>3.4762504064621869</c:v>
                </c:pt>
                <c:pt idx="9">
                  <c:v>3.2106348693015736</c:v>
                </c:pt>
                <c:pt idx="10">
                  <c:v>2.9643501197811646</c:v>
                </c:pt>
                <c:pt idx="11">
                  <c:v>2.8912308837939187</c:v>
                </c:pt>
                <c:pt idx="12">
                  <c:v>2.6932569913939743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F-467F-9272-5597FF96445F}"/>
            </c:ext>
          </c:extLst>
        </c:ser>
        <c:ser>
          <c:idx val="3"/>
          <c:order val="3"/>
          <c:tx>
            <c:strRef>
              <c:f>'5'!$AB$46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'5'!$AE$46:$AQ$46</c:f>
              <c:numCache>
                <c:formatCode>#,##0</c:formatCode>
                <c:ptCount val="13"/>
                <c:pt idx="0">
                  <c:v>0.39936979742957501</c:v>
                </c:pt>
                <c:pt idx="1">
                  <c:v>0.35443232344080683</c:v>
                </c:pt>
                <c:pt idx="2">
                  <c:v>0.45804610828969594</c:v>
                </c:pt>
                <c:pt idx="3">
                  <c:v>0.43224956413242066</c:v>
                </c:pt>
                <c:pt idx="4">
                  <c:v>0.37055402638780288</c:v>
                </c:pt>
                <c:pt idx="5">
                  <c:v>0.32195741043642084</c:v>
                </c:pt>
                <c:pt idx="6">
                  <c:v>0.34433687666693608</c:v>
                </c:pt>
                <c:pt idx="7">
                  <c:v>0.24995990160451992</c:v>
                </c:pt>
                <c:pt idx="8">
                  <c:v>0.25361043155998519</c:v>
                </c:pt>
                <c:pt idx="9">
                  <c:v>0.25604955647491068</c:v>
                </c:pt>
                <c:pt idx="10">
                  <c:v>0.27655025266347599</c:v>
                </c:pt>
                <c:pt idx="11">
                  <c:v>0.24375518420858527</c:v>
                </c:pt>
                <c:pt idx="12">
                  <c:v>0.24030059453305397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F-467F-9272-5597FF964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31584"/>
        <c:axId val="168145664"/>
      </c:barChart>
      <c:catAx>
        <c:axId val="16813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45664"/>
        <c:crosses val="autoZero"/>
        <c:auto val="1"/>
        <c:lblAlgn val="ctr"/>
        <c:lblOffset val="100"/>
        <c:noMultiLvlLbl val="0"/>
      </c:catAx>
      <c:valAx>
        <c:axId val="168145664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315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Kalmar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'5'!$AB$50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'5'!$AE$50:$AQ$50</c:f>
              <c:numCache>
                <c:formatCode>#,##0</c:formatCode>
                <c:ptCount val="13"/>
                <c:pt idx="0">
                  <c:v>18.556732204420193</c:v>
                </c:pt>
                <c:pt idx="1">
                  <c:v>18.023414547472065</c:v>
                </c:pt>
                <c:pt idx="2">
                  <c:v>19.084410690230833</c:v>
                </c:pt>
                <c:pt idx="3">
                  <c:v>18.781503154428254</c:v>
                </c:pt>
                <c:pt idx="4">
                  <c:v>18.053176338128576</c:v>
                </c:pt>
                <c:pt idx="5">
                  <c:v>16.815105854193021</c:v>
                </c:pt>
                <c:pt idx="6">
                  <c:v>16.97529712285904</c:v>
                </c:pt>
                <c:pt idx="7">
                  <c:v>16.381621967348444</c:v>
                </c:pt>
                <c:pt idx="8">
                  <c:v>15.709875002276704</c:v>
                </c:pt>
                <c:pt idx="9">
                  <c:v>15.746450895201825</c:v>
                </c:pt>
                <c:pt idx="10">
                  <c:v>15.055129080074156</c:v>
                </c:pt>
                <c:pt idx="11">
                  <c:v>12.904823197230426</c:v>
                </c:pt>
                <c:pt idx="12">
                  <c:v>11.713621291973796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7-4DE4-95A8-9D3A1E73C1E8}"/>
            </c:ext>
          </c:extLst>
        </c:ser>
        <c:ser>
          <c:idx val="1"/>
          <c:order val="1"/>
          <c:tx>
            <c:strRef>
              <c:f>'5'!$AB$51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'5'!$AE$51:$AQ$51</c:f>
              <c:numCache>
                <c:formatCode>#,##0</c:formatCode>
                <c:ptCount val="13"/>
                <c:pt idx="0">
                  <c:v>35.191506604664539</c:v>
                </c:pt>
                <c:pt idx="1">
                  <c:v>35.1975633068989</c:v>
                </c:pt>
                <c:pt idx="2">
                  <c:v>38.812546026009223</c:v>
                </c:pt>
                <c:pt idx="3">
                  <c:v>38.02227804639417</c:v>
                </c:pt>
                <c:pt idx="4">
                  <c:v>37.735383753649295</c:v>
                </c:pt>
                <c:pt idx="5">
                  <c:v>35.252836417928371</c:v>
                </c:pt>
                <c:pt idx="6">
                  <c:v>35.899896985299428</c:v>
                </c:pt>
                <c:pt idx="7">
                  <c:v>35.043087378839253</c:v>
                </c:pt>
                <c:pt idx="8">
                  <c:v>35.192788210296499</c:v>
                </c:pt>
                <c:pt idx="9">
                  <c:v>36.063665891509061</c:v>
                </c:pt>
                <c:pt idx="10">
                  <c:v>33.436965229393486</c:v>
                </c:pt>
                <c:pt idx="11">
                  <c:v>27.199729615305241</c:v>
                </c:pt>
                <c:pt idx="12">
                  <c:v>25.2005500879206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7-4DE4-95A8-9D3A1E73C1E8}"/>
            </c:ext>
          </c:extLst>
        </c:ser>
        <c:ser>
          <c:idx val="2"/>
          <c:order val="2"/>
          <c:tx>
            <c:strRef>
              <c:f>'5'!$AB$52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'5'!$AE$52:$AQ$52</c:f>
              <c:numCache>
                <c:formatCode>#,##0</c:formatCode>
                <c:ptCount val="13"/>
                <c:pt idx="0">
                  <c:v>7.9138441698617514</c:v>
                </c:pt>
                <c:pt idx="1">
                  <c:v>7.578018006969546</c:v>
                </c:pt>
                <c:pt idx="2">
                  <c:v>7.6331699883799997</c:v>
                </c:pt>
                <c:pt idx="3">
                  <c:v>7.6930358832691859</c:v>
                </c:pt>
                <c:pt idx="4">
                  <c:v>6.7346153935909907</c:v>
                </c:pt>
                <c:pt idx="5">
                  <c:v>6.0883057295715624</c:v>
                </c:pt>
                <c:pt idx="6">
                  <c:v>6.1062443139251856</c:v>
                </c:pt>
                <c:pt idx="7">
                  <c:v>5.6507768116567787</c:v>
                </c:pt>
                <c:pt idx="8">
                  <c:v>4.9669478009681054</c:v>
                </c:pt>
                <c:pt idx="9">
                  <c:v>4.6838175277488565</c:v>
                </c:pt>
                <c:pt idx="10">
                  <c:v>4.6689513108060883</c:v>
                </c:pt>
                <c:pt idx="11">
                  <c:v>4.4002911283120847</c:v>
                </c:pt>
                <c:pt idx="12">
                  <c:v>3.78303538429997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7-4DE4-95A8-9D3A1E73C1E8}"/>
            </c:ext>
          </c:extLst>
        </c:ser>
        <c:ser>
          <c:idx val="3"/>
          <c:order val="3"/>
          <c:tx>
            <c:strRef>
              <c:f>'5'!$AB$53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'5'!$AE$53:$AQ$53</c:f>
              <c:numCache>
                <c:formatCode>#,##0</c:formatCode>
                <c:ptCount val="13"/>
                <c:pt idx="0">
                  <c:v>0.51798120661567115</c:v>
                </c:pt>
                <c:pt idx="1">
                  <c:v>0.48474517691967217</c:v>
                </c:pt>
                <c:pt idx="2">
                  <c:v>0.48738427250757921</c:v>
                </c:pt>
                <c:pt idx="3">
                  <c:v>0.43905143378669886</c:v>
                </c:pt>
                <c:pt idx="4">
                  <c:v>0.44390375660614012</c:v>
                </c:pt>
                <c:pt idx="5">
                  <c:v>0.3960482176899231</c:v>
                </c:pt>
                <c:pt idx="6">
                  <c:v>0.38279135693373295</c:v>
                </c:pt>
                <c:pt idx="7">
                  <c:v>0.3618983489038396</c:v>
                </c:pt>
                <c:pt idx="8">
                  <c:v>0.3325884877139067</c:v>
                </c:pt>
                <c:pt idx="9">
                  <c:v>0.30056921819652416</c:v>
                </c:pt>
                <c:pt idx="10">
                  <c:v>0.30726376080848716</c:v>
                </c:pt>
                <c:pt idx="11">
                  <c:v>0.31807056465401512</c:v>
                </c:pt>
                <c:pt idx="12">
                  <c:v>0.28465282088231986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7-4DE4-95A8-9D3A1E73C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88928"/>
        <c:axId val="168190720"/>
      </c:barChart>
      <c:catAx>
        <c:axId val="16818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190720"/>
        <c:crosses val="autoZero"/>
        <c:auto val="1"/>
        <c:lblAlgn val="ctr"/>
        <c:lblOffset val="100"/>
        <c:noMultiLvlLbl val="0"/>
      </c:catAx>
      <c:valAx>
        <c:axId val="16819072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188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Kronoberg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'4'!$AB$43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'4'!$AE$43:$AQ$43</c:f>
              <c:numCache>
                <c:formatCode>#,##0</c:formatCode>
                <c:ptCount val="13"/>
                <c:pt idx="0">
                  <c:v>16.279252310092311</c:v>
                </c:pt>
                <c:pt idx="1">
                  <c:v>17.645386246519983</c:v>
                </c:pt>
                <c:pt idx="2">
                  <c:v>16.40574472570119</c:v>
                </c:pt>
                <c:pt idx="3">
                  <c:v>14.689033540552389</c:v>
                </c:pt>
                <c:pt idx="4">
                  <c:v>14.038184273530465</c:v>
                </c:pt>
                <c:pt idx="5">
                  <c:v>12.892936153643955</c:v>
                </c:pt>
                <c:pt idx="6">
                  <c:v>12.202501882624567</c:v>
                </c:pt>
                <c:pt idx="7">
                  <c:v>11.151006882378908</c:v>
                </c:pt>
                <c:pt idx="8">
                  <c:v>10.445121118578056</c:v>
                </c:pt>
                <c:pt idx="9">
                  <c:v>9.7330365691101601</c:v>
                </c:pt>
                <c:pt idx="10">
                  <c:v>8.9026162337765502</c:v>
                </c:pt>
                <c:pt idx="11">
                  <c:v>8.4110755200300424</c:v>
                </c:pt>
                <c:pt idx="12">
                  <c:v>8.1811693090525317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803-95E2-DAFF84A9C983}"/>
            </c:ext>
          </c:extLst>
        </c:ser>
        <c:ser>
          <c:idx val="1"/>
          <c:order val="1"/>
          <c:tx>
            <c:strRef>
              <c:f>'4'!$AB$44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'4'!$AE$44:$AQ$44</c:f>
              <c:numCache>
                <c:formatCode>#,##0</c:formatCode>
                <c:ptCount val="13"/>
                <c:pt idx="0">
                  <c:v>27.500605107506313</c:v>
                </c:pt>
                <c:pt idx="1">
                  <c:v>35.059109120449087</c:v>
                </c:pt>
                <c:pt idx="2">
                  <c:v>29.098031201652283</c:v>
                </c:pt>
                <c:pt idx="3">
                  <c:v>25.677765104763605</c:v>
                </c:pt>
                <c:pt idx="4">
                  <c:v>26.291392586049156</c:v>
                </c:pt>
                <c:pt idx="5">
                  <c:v>26.273067557887998</c:v>
                </c:pt>
                <c:pt idx="6">
                  <c:v>24.965334237942482</c:v>
                </c:pt>
                <c:pt idx="7">
                  <c:v>22.164914562205048</c:v>
                </c:pt>
                <c:pt idx="8">
                  <c:v>22.044030432528086</c:v>
                </c:pt>
                <c:pt idx="9">
                  <c:v>19.864750863467957</c:v>
                </c:pt>
                <c:pt idx="10">
                  <c:v>18.434491385377012</c:v>
                </c:pt>
                <c:pt idx="11">
                  <c:v>17.777153772900789</c:v>
                </c:pt>
                <c:pt idx="12">
                  <c:v>17.80571039784715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7-4803-95E2-DAFF84A9C983}"/>
            </c:ext>
          </c:extLst>
        </c:ser>
        <c:ser>
          <c:idx val="2"/>
          <c:order val="2"/>
          <c:tx>
            <c:strRef>
              <c:f>'4'!$AB$45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'4'!$AE$45:$AQ$45</c:f>
              <c:numCache>
                <c:formatCode>#,##0</c:formatCode>
                <c:ptCount val="13"/>
                <c:pt idx="0">
                  <c:v>8.4387544281033726</c:v>
                </c:pt>
                <c:pt idx="1">
                  <c:v>8.129087270505563</c:v>
                </c:pt>
                <c:pt idx="2">
                  <c:v>8.0617706440277583</c:v>
                </c:pt>
                <c:pt idx="3">
                  <c:v>7.2617195421657836</c:v>
                </c:pt>
                <c:pt idx="4">
                  <c:v>6.4089036967176218</c:v>
                </c:pt>
                <c:pt idx="5">
                  <c:v>5.4487512505400986</c:v>
                </c:pt>
                <c:pt idx="6">
                  <c:v>5.0006137946972675</c:v>
                </c:pt>
                <c:pt idx="7">
                  <c:v>4.285774508968113</c:v>
                </c:pt>
                <c:pt idx="8">
                  <c:v>3.7952541703252596</c:v>
                </c:pt>
                <c:pt idx="9">
                  <c:v>3.5460716466370084</c:v>
                </c:pt>
                <c:pt idx="10">
                  <c:v>3.0668368185268728</c:v>
                </c:pt>
                <c:pt idx="11">
                  <c:v>2.8443319748948883</c:v>
                </c:pt>
                <c:pt idx="12">
                  <c:v>2.7735086441092389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7-4803-95E2-DAFF84A9C983}"/>
            </c:ext>
          </c:extLst>
        </c:ser>
        <c:ser>
          <c:idx val="3"/>
          <c:order val="3"/>
          <c:tx>
            <c:strRef>
              <c:f>'4'!$AB$46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'4'!$AE$46:$AQ$46</c:f>
              <c:numCache>
                <c:formatCode>#,##0</c:formatCode>
                <c:ptCount val="13"/>
                <c:pt idx="0">
                  <c:v>0.98662028657385747</c:v>
                </c:pt>
                <c:pt idx="1">
                  <c:v>0.85375778456411311</c:v>
                </c:pt>
                <c:pt idx="2">
                  <c:v>1.0733612666359398</c:v>
                </c:pt>
                <c:pt idx="3">
                  <c:v>1.0258309123380858</c:v>
                </c:pt>
                <c:pt idx="4">
                  <c:v>0.85293765664711652</c:v>
                </c:pt>
                <c:pt idx="5">
                  <c:v>0.73255682198467953</c:v>
                </c:pt>
                <c:pt idx="6">
                  <c:v>0.77920185809756892</c:v>
                </c:pt>
                <c:pt idx="7">
                  <c:v>0.55860071559106472</c:v>
                </c:pt>
                <c:pt idx="8">
                  <c:v>0.55886660678208322</c:v>
                </c:pt>
                <c:pt idx="9">
                  <c:v>0.54587855721109746</c:v>
                </c:pt>
                <c:pt idx="10">
                  <c:v>0.56903344169439507</c:v>
                </c:pt>
                <c:pt idx="11">
                  <c:v>0.47114580563826164</c:v>
                </c:pt>
                <c:pt idx="12">
                  <c:v>0.45323446067847434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7-4803-95E2-DAFF84A9C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699136"/>
        <c:axId val="354290304"/>
      </c:barChart>
      <c:catAx>
        <c:axId val="33469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4290304"/>
        <c:crosses val="autoZero"/>
        <c:auto val="1"/>
        <c:lblAlgn val="ctr"/>
        <c:lblOffset val="100"/>
        <c:noMultiLvlLbl val="0"/>
      </c:catAx>
      <c:valAx>
        <c:axId val="35429030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346991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Gotland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'5'!$AB$57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'5'!$AE$57:$AQ$57</c:f>
              <c:numCache>
                <c:formatCode>#,##0</c:formatCode>
                <c:ptCount val="13"/>
                <c:pt idx="0">
                  <c:v>97.133108165408231</c:v>
                </c:pt>
                <c:pt idx="1">
                  <c:v>84.671830351563699</c:v>
                </c:pt>
                <c:pt idx="2">
                  <c:v>94.506704548647448</c:v>
                </c:pt>
                <c:pt idx="3">
                  <c:v>95.255172161983836</c:v>
                </c:pt>
                <c:pt idx="4">
                  <c:v>98.800674816680853</c:v>
                </c:pt>
                <c:pt idx="5">
                  <c:v>92.908082383845041</c:v>
                </c:pt>
                <c:pt idx="6">
                  <c:v>89.950572499092829</c:v>
                </c:pt>
                <c:pt idx="7">
                  <c:v>100.81986934189865</c:v>
                </c:pt>
                <c:pt idx="8">
                  <c:v>95.103372977783067</c:v>
                </c:pt>
                <c:pt idx="9">
                  <c:v>90.641622407859217</c:v>
                </c:pt>
                <c:pt idx="10">
                  <c:v>94.971251421430154</c:v>
                </c:pt>
                <c:pt idx="11">
                  <c:v>85.086772758212675</c:v>
                </c:pt>
                <c:pt idx="12">
                  <c:v>80.332308373209102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B-47FD-9640-9BB9ED1AA80B}"/>
            </c:ext>
          </c:extLst>
        </c:ser>
        <c:ser>
          <c:idx val="1"/>
          <c:order val="1"/>
          <c:tx>
            <c:strRef>
              <c:f>'5'!$AB$58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'5'!$AE$58:$AQ$58</c:f>
              <c:numCache>
                <c:formatCode>#,##0</c:formatCode>
                <c:ptCount val="13"/>
                <c:pt idx="0">
                  <c:v>362.89849903478159</c:v>
                </c:pt>
                <c:pt idx="1">
                  <c:v>305.73941749201339</c:v>
                </c:pt>
                <c:pt idx="2">
                  <c:v>352.28240250883488</c:v>
                </c:pt>
                <c:pt idx="3">
                  <c:v>338.14411529757496</c:v>
                </c:pt>
                <c:pt idx="4">
                  <c:v>352.84308571880001</c:v>
                </c:pt>
                <c:pt idx="5">
                  <c:v>342.96374811602573</c:v>
                </c:pt>
                <c:pt idx="6">
                  <c:v>324.38668833280957</c:v>
                </c:pt>
                <c:pt idx="7">
                  <c:v>361.44633362535484</c:v>
                </c:pt>
                <c:pt idx="8">
                  <c:v>346.52933738835833</c:v>
                </c:pt>
                <c:pt idx="9">
                  <c:v>319.26025394510401</c:v>
                </c:pt>
                <c:pt idx="10">
                  <c:v>344.48051269458375</c:v>
                </c:pt>
                <c:pt idx="11">
                  <c:v>318.97537602950433</c:v>
                </c:pt>
                <c:pt idx="12">
                  <c:v>297.41845974308143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7B-47FD-9640-9BB9ED1AA80B}"/>
            </c:ext>
          </c:extLst>
        </c:ser>
        <c:ser>
          <c:idx val="2"/>
          <c:order val="2"/>
          <c:tx>
            <c:strRef>
              <c:f>'5'!$AB$59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'5'!$AE$59:$AQ$59</c:f>
              <c:numCache>
                <c:formatCode>#,##0</c:formatCode>
                <c:ptCount val="13"/>
                <c:pt idx="0">
                  <c:v>27.853815486967367</c:v>
                </c:pt>
                <c:pt idx="1">
                  <c:v>25.627930933184956</c:v>
                </c:pt>
                <c:pt idx="2">
                  <c:v>21.316575281116084</c:v>
                </c:pt>
                <c:pt idx="3">
                  <c:v>18.461682092578418</c:v>
                </c:pt>
                <c:pt idx="4">
                  <c:v>16.957523700230496</c:v>
                </c:pt>
                <c:pt idx="5">
                  <c:v>18.797988027809016</c:v>
                </c:pt>
                <c:pt idx="6">
                  <c:v>19.704709327693223</c:v>
                </c:pt>
                <c:pt idx="7">
                  <c:v>21.696685357624713</c:v>
                </c:pt>
                <c:pt idx="8">
                  <c:v>21.780463392739843</c:v>
                </c:pt>
                <c:pt idx="9">
                  <c:v>20.960481301238982</c:v>
                </c:pt>
                <c:pt idx="10">
                  <c:v>21.64852362935488</c:v>
                </c:pt>
                <c:pt idx="11">
                  <c:v>18.107186217446859</c:v>
                </c:pt>
                <c:pt idx="12">
                  <c:v>15.735517421015629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7B-47FD-9640-9BB9ED1AA80B}"/>
            </c:ext>
          </c:extLst>
        </c:ser>
        <c:ser>
          <c:idx val="3"/>
          <c:order val="3"/>
          <c:tx>
            <c:strRef>
              <c:f>'5'!$AB$60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'5'!$AE$60:$AQ$60</c:f>
              <c:numCache>
                <c:formatCode>#,##0</c:formatCode>
                <c:ptCount val="13"/>
                <c:pt idx="0">
                  <c:v>0.66632760663503643</c:v>
                </c:pt>
                <c:pt idx="1">
                  <c:v>0.71883832151525884</c:v>
                </c:pt>
                <c:pt idx="2">
                  <c:v>0.88593965965662536</c:v>
                </c:pt>
                <c:pt idx="3">
                  <c:v>0.74051556301521759</c:v>
                </c:pt>
                <c:pt idx="4">
                  <c:v>0.77288826956540413</c:v>
                </c:pt>
                <c:pt idx="5">
                  <c:v>0.58856692392212473</c:v>
                </c:pt>
                <c:pt idx="6">
                  <c:v>0.51430796797318579</c:v>
                </c:pt>
                <c:pt idx="7">
                  <c:v>0.52380636495595634</c:v>
                </c:pt>
                <c:pt idx="8">
                  <c:v>0.52684371998747548</c:v>
                </c:pt>
                <c:pt idx="9">
                  <c:v>0.47860097178150868</c:v>
                </c:pt>
                <c:pt idx="10">
                  <c:v>0.46066605857287501</c:v>
                </c:pt>
                <c:pt idx="11">
                  <c:v>0.58797235239865142</c:v>
                </c:pt>
                <c:pt idx="12">
                  <c:v>0.53456177080002787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7B-47FD-9640-9BB9ED1AA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13888"/>
        <c:axId val="168223872"/>
      </c:barChart>
      <c:catAx>
        <c:axId val="16821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223872"/>
        <c:crosses val="autoZero"/>
        <c:auto val="1"/>
        <c:lblAlgn val="ctr"/>
        <c:lblOffset val="100"/>
        <c:noMultiLvlLbl val="0"/>
      </c:catAx>
      <c:valAx>
        <c:axId val="168223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2138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Blekinge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'5'!$AB$64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'5'!$AE$64:$AQ$64</c:f>
              <c:numCache>
                <c:formatCode>#,##0</c:formatCode>
                <c:ptCount val="13"/>
                <c:pt idx="0">
                  <c:v>11.847864749864222</c:v>
                </c:pt>
                <c:pt idx="1">
                  <c:v>12.128779063654799</c:v>
                </c:pt>
                <c:pt idx="2">
                  <c:v>12.861908377132126</c:v>
                </c:pt>
                <c:pt idx="3">
                  <c:v>10.333609814033299</c:v>
                </c:pt>
                <c:pt idx="4">
                  <c:v>10.25981368082344</c:v>
                </c:pt>
                <c:pt idx="5">
                  <c:v>9.2422334846916385</c:v>
                </c:pt>
                <c:pt idx="6">
                  <c:v>8.861434435740815</c:v>
                </c:pt>
                <c:pt idx="7">
                  <c:v>8.9010448572701115</c:v>
                </c:pt>
                <c:pt idx="8">
                  <c:v>8.1992464741976114</c:v>
                </c:pt>
                <c:pt idx="9">
                  <c:v>7.6938651484225566</c:v>
                </c:pt>
                <c:pt idx="10">
                  <c:v>7.9402426665511747</c:v>
                </c:pt>
                <c:pt idx="11">
                  <c:v>7.3767713654761895</c:v>
                </c:pt>
                <c:pt idx="12">
                  <c:v>7.0615775005753578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4-467F-92AA-5C705EF943DC}"/>
            </c:ext>
          </c:extLst>
        </c:ser>
        <c:ser>
          <c:idx val="1"/>
          <c:order val="1"/>
          <c:tx>
            <c:strRef>
              <c:f>'5'!$AB$65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'5'!$AE$65:$AQ$65</c:f>
              <c:numCache>
                <c:formatCode>#,##0</c:formatCode>
                <c:ptCount val="13"/>
                <c:pt idx="0">
                  <c:v>21.222350301273018</c:v>
                </c:pt>
                <c:pt idx="1">
                  <c:v>23.985165428726436</c:v>
                </c:pt>
                <c:pt idx="2">
                  <c:v>26.679418634106426</c:v>
                </c:pt>
                <c:pt idx="3">
                  <c:v>18.61232658442335</c:v>
                </c:pt>
                <c:pt idx="4">
                  <c:v>19.527009610082111</c:v>
                </c:pt>
                <c:pt idx="5">
                  <c:v>17.165464988446249</c:v>
                </c:pt>
                <c:pt idx="6">
                  <c:v>15.574949654208236</c:v>
                </c:pt>
                <c:pt idx="7">
                  <c:v>15.724740010333973</c:v>
                </c:pt>
                <c:pt idx="8">
                  <c:v>15.254358455945528</c:v>
                </c:pt>
                <c:pt idx="9">
                  <c:v>13.647101702857979</c:v>
                </c:pt>
                <c:pt idx="10">
                  <c:v>15.061119104557241</c:v>
                </c:pt>
                <c:pt idx="11">
                  <c:v>13.213322150558934</c:v>
                </c:pt>
                <c:pt idx="12">
                  <c:v>13.011927777399794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4-467F-92AA-5C705EF943DC}"/>
            </c:ext>
          </c:extLst>
        </c:ser>
        <c:ser>
          <c:idx val="2"/>
          <c:order val="2"/>
          <c:tx>
            <c:strRef>
              <c:f>'5'!$AB$66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'5'!$AE$66:$AQ$66</c:f>
              <c:numCache>
                <c:formatCode>#,##0</c:formatCode>
                <c:ptCount val="13"/>
                <c:pt idx="0">
                  <c:v>6.0091167204969036</c:v>
                </c:pt>
                <c:pt idx="1">
                  <c:v>5.5267469476577036</c:v>
                </c:pt>
                <c:pt idx="2">
                  <c:v>5.7068387399233327</c:v>
                </c:pt>
                <c:pt idx="3">
                  <c:v>5.3675062041577606</c:v>
                </c:pt>
                <c:pt idx="4">
                  <c:v>4.6534896682938411</c:v>
                </c:pt>
                <c:pt idx="5">
                  <c:v>4.6093883590900147</c:v>
                </c:pt>
                <c:pt idx="6">
                  <c:v>4.7053908943382146</c:v>
                </c:pt>
                <c:pt idx="7">
                  <c:v>4.3468718837056812</c:v>
                </c:pt>
                <c:pt idx="8">
                  <c:v>3.9577747013396545</c:v>
                </c:pt>
                <c:pt idx="9">
                  <c:v>3.5448604401682871</c:v>
                </c:pt>
                <c:pt idx="10">
                  <c:v>3.4326194039911742</c:v>
                </c:pt>
                <c:pt idx="11">
                  <c:v>3.4603406685495917</c:v>
                </c:pt>
                <c:pt idx="12">
                  <c:v>3.2681064184669206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4-467F-92AA-5C705EF943DC}"/>
            </c:ext>
          </c:extLst>
        </c:ser>
        <c:ser>
          <c:idx val="3"/>
          <c:order val="3"/>
          <c:tx>
            <c:strRef>
              <c:f>'5'!$AB$67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'5'!$AE$67:$AQ$67</c:f>
              <c:numCache>
                <c:formatCode>#,##0</c:formatCode>
                <c:ptCount val="13"/>
                <c:pt idx="0">
                  <c:v>0.66721312194653026</c:v>
                </c:pt>
                <c:pt idx="1">
                  <c:v>0.58333929033963827</c:v>
                </c:pt>
                <c:pt idx="2">
                  <c:v>0.62193034247992662</c:v>
                </c:pt>
                <c:pt idx="3">
                  <c:v>0.50413832842469708</c:v>
                </c:pt>
                <c:pt idx="4">
                  <c:v>0.58404421059813183</c:v>
                </c:pt>
                <c:pt idx="5">
                  <c:v>0.39862212734117747</c:v>
                </c:pt>
                <c:pt idx="6">
                  <c:v>0.42873463968179504</c:v>
                </c:pt>
                <c:pt idx="7">
                  <c:v>0.38926828579181111</c:v>
                </c:pt>
                <c:pt idx="8">
                  <c:v>0.33985298394705421</c:v>
                </c:pt>
                <c:pt idx="9">
                  <c:v>0.31181945388593008</c:v>
                </c:pt>
                <c:pt idx="10">
                  <c:v>0.31639255442589442</c:v>
                </c:pt>
                <c:pt idx="11">
                  <c:v>0.37807965609338967</c:v>
                </c:pt>
                <c:pt idx="12">
                  <c:v>0.34719034359680628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E4-467F-92AA-5C705EF94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25120"/>
        <c:axId val="168326656"/>
      </c:barChart>
      <c:catAx>
        <c:axId val="16832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326656"/>
        <c:crosses val="autoZero"/>
        <c:auto val="1"/>
        <c:lblAlgn val="ctr"/>
        <c:lblOffset val="100"/>
        <c:noMultiLvlLbl val="0"/>
      </c:catAx>
      <c:valAx>
        <c:axId val="16832665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325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Skåne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'5'!$AB$71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'5'!$AE$71:$AQ$71</c:f>
              <c:numCache>
                <c:formatCode>#,##0</c:formatCode>
                <c:ptCount val="13"/>
                <c:pt idx="0">
                  <c:v>12.635280635134325</c:v>
                </c:pt>
                <c:pt idx="1">
                  <c:v>13.053834897614278</c:v>
                </c:pt>
                <c:pt idx="2">
                  <c:v>14.683258345214879</c:v>
                </c:pt>
                <c:pt idx="3">
                  <c:v>12.950098914370157</c:v>
                </c:pt>
                <c:pt idx="4">
                  <c:v>11.851913587994455</c:v>
                </c:pt>
                <c:pt idx="5">
                  <c:v>11.791856969498191</c:v>
                </c:pt>
                <c:pt idx="6">
                  <c:v>10.811601304218662</c:v>
                </c:pt>
                <c:pt idx="7">
                  <c:v>10.910737370991312</c:v>
                </c:pt>
                <c:pt idx="8">
                  <c:v>10.235321168176611</c:v>
                </c:pt>
                <c:pt idx="9">
                  <c:v>9.4271275925983478</c:v>
                </c:pt>
                <c:pt idx="10">
                  <c:v>8.871970812158132</c:v>
                </c:pt>
                <c:pt idx="11">
                  <c:v>8.7886000376990427</c:v>
                </c:pt>
                <c:pt idx="12">
                  <c:v>8.5395860413595894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2-4C8D-8084-5D7DB4685259}"/>
            </c:ext>
          </c:extLst>
        </c:ser>
        <c:ser>
          <c:idx val="1"/>
          <c:order val="1"/>
          <c:tx>
            <c:strRef>
              <c:f>'5'!$AB$72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'5'!$AE$72:$AQ$72</c:f>
              <c:numCache>
                <c:formatCode>#,##0</c:formatCode>
                <c:ptCount val="13"/>
                <c:pt idx="0">
                  <c:v>27.100726738195064</c:v>
                </c:pt>
                <c:pt idx="1">
                  <c:v>30.54313326730977</c:v>
                </c:pt>
                <c:pt idx="2">
                  <c:v>38.269940648993156</c:v>
                </c:pt>
                <c:pt idx="3">
                  <c:v>33.055270771302183</c:v>
                </c:pt>
                <c:pt idx="4">
                  <c:v>30.824658388432734</c:v>
                </c:pt>
                <c:pt idx="5">
                  <c:v>31.280907087124284</c:v>
                </c:pt>
                <c:pt idx="6">
                  <c:v>27.877959784735278</c:v>
                </c:pt>
                <c:pt idx="7">
                  <c:v>28.985386451218652</c:v>
                </c:pt>
                <c:pt idx="8">
                  <c:v>28.256295094343898</c:v>
                </c:pt>
                <c:pt idx="9">
                  <c:v>25.530973481281169</c:v>
                </c:pt>
                <c:pt idx="10">
                  <c:v>24.000885718140424</c:v>
                </c:pt>
                <c:pt idx="11">
                  <c:v>24.05015870817925</c:v>
                </c:pt>
                <c:pt idx="12">
                  <c:v>24.211872594356489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2-4C8D-8084-5D7DB4685259}"/>
            </c:ext>
          </c:extLst>
        </c:ser>
        <c:ser>
          <c:idx val="2"/>
          <c:order val="2"/>
          <c:tx>
            <c:strRef>
              <c:f>'5'!$AB$73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'5'!$AE$73:$AQ$73</c:f>
              <c:numCache>
                <c:formatCode>#,##0</c:formatCode>
                <c:ptCount val="13"/>
                <c:pt idx="0">
                  <c:v>7.4170249870662888</c:v>
                </c:pt>
                <c:pt idx="1">
                  <c:v>6.8190345423870289</c:v>
                </c:pt>
                <c:pt idx="2">
                  <c:v>7.0769361332225698</c:v>
                </c:pt>
                <c:pt idx="3">
                  <c:v>6.4780003580550307</c:v>
                </c:pt>
                <c:pt idx="4">
                  <c:v>5.4597069200889461</c:v>
                </c:pt>
                <c:pt idx="5">
                  <c:v>5.5391433230063898</c:v>
                </c:pt>
                <c:pt idx="6">
                  <c:v>5.1632925325121271</c:v>
                </c:pt>
                <c:pt idx="7">
                  <c:v>5.1713239819738668</c:v>
                </c:pt>
                <c:pt idx="8">
                  <c:v>4.5679134982470471</c:v>
                </c:pt>
                <c:pt idx="9">
                  <c:v>3.9933635364596207</c:v>
                </c:pt>
                <c:pt idx="10">
                  <c:v>3.6988831328414076</c:v>
                </c:pt>
                <c:pt idx="11">
                  <c:v>3.5950952812401762</c:v>
                </c:pt>
                <c:pt idx="12">
                  <c:v>3.4040429398639076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2-4C8D-8084-5D7DB4685259}"/>
            </c:ext>
          </c:extLst>
        </c:ser>
        <c:ser>
          <c:idx val="3"/>
          <c:order val="3"/>
          <c:tx>
            <c:strRef>
              <c:f>'5'!$AB$74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'5'!$AE$74:$AQ$74</c:f>
              <c:numCache>
                <c:formatCode>#,##0</c:formatCode>
                <c:ptCount val="13"/>
                <c:pt idx="0">
                  <c:v>0.64551514398962362</c:v>
                </c:pt>
                <c:pt idx="1">
                  <c:v>0.59636799855406819</c:v>
                </c:pt>
                <c:pt idx="2">
                  <c:v>0.65471012503128223</c:v>
                </c:pt>
                <c:pt idx="3">
                  <c:v>0.5506062133336862</c:v>
                </c:pt>
                <c:pt idx="4">
                  <c:v>0.57025813359743049</c:v>
                </c:pt>
                <c:pt idx="5">
                  <c:v>0.45636615955054749</c:v>
                </c:pt>
                <c:pt idx="6">
                  <c:v>0.39380679004717895</c:v>
                </c:pt>
                <c:pt idx="7">
                  <c:v>0.36049408251125786</c:v>
                </c:pt>
                <c:pt idx="8">
                  <c:v>0.3489001235735858</c:v>
                </c:pt>
                <c:pt idx="9">
                  <c:v>0.3175668290371817</c:v>
                </c:pt>
                <c:pt idx="10">
                  <c:v>0.31995592531663147</c:v>
                </c:pt>
                <c:pt idx="11">
                  <c:v>0.38793101798883445</c:v>
                </c:pt>
                <c:pt idx="12">
                  <c:v>0.34013000120462122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22-4C8D-8084-5D7DB4685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36800"/>
        <c:axId val="168638336"/>
      </c:barChart>
      <c:catAx>
        <c:axId val="16863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38336"/>
        <c:crosses val="autoZero"/>
        <c:auto val="1"/>
        <c:lblAlgn val="ctr"/>
        <c:lblOffset val="100"/>
        <c:noMultiLvlLbl val="0"/>
      </c:catAx>
      <c:valAx>
        <c:axId val="16863833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636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Halland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381831044705871"/>
          <c:y val="9.6979789717271073E-2"/>
          <c:w val="0.82061728252732258"/>
          <c:h val="0.52881536819637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'5'!$AB$78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'5'!$AE$78:$AQ$78</c:f>
              <c:numCache>
                <c:formatCode>#,##0</c:formatCode>
                <c:ptCount val="13"/>
                <c:pt idx="0">
                  <c:v>14.071111231498934</c:v>
                </c:pt>
                <c:pt idx="1">
                  <c:v>13.570291168705799</c:v>
                </c:pt>
                <c:pt idx="2">
                  <c:v>13.607217940711264</c:v>
                </c:pt>
                <c:pt idx="3">
                  <c:v>12.471857855411921</c:v>
                </c:pt>
                <c:pt idx="4">
                  <c:v>11.799639954760853</c:v>
                </c:pt>
                <c:pt idx="5">
                  <c:v>10.373960977066236</c:v>
                </c:pt>
                <c:pt idx="6">
                  <c:v>10.263260166667941</c:v>
                </c:pt>
                <c:pt idx="7">
                  <c:v>10.080686986936723</c:v>
                </c:pt>
                <c:pt idx="8">
                  <c:v>9.7213129003224967</c:v>
                </c:pt>
                <c:pt idx="9">
                  <c:v>9.3262319256179573</c:v>
                </c:pt>
                <c:pt idx="10">
                  <c:v>8.7980379944931677</c:v>
                </c:pt>
                <c:pt idx="11">
                  <c:v>8.741725968823685</c:v>
                </c:pt>
                <c:pt idx="12">
                  <c:v>8.332576651035204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F-49F0-AF62-2E0BC8CB3926}"/>
            </c:ext>
          </c:extLst>
        </c:ser>
        <c:ser>
          <c:idx val="1"/>
          <c:order val="1"/>
          <c:tx>
            <c:strRef>
              <c:f>'5'!$AB$79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'5'!$AE$79:$AQ$79</c:f>
              <c:numCache>
                <c:formatCode>#,##0</c:formatCode>
                <c:ptCount val="13"/>
                <c:pt idx="0">
                  <c:v>27.951946775486768</c:v>
                </c:pt>
                <c:pt idx="1">
                  <c:v>27.503575193168167</c:v>
                </c:pt>
                <c:pt idx="2">
                  <c:v>28.167813856550939</c:v>
                </c:pt>
                <c:pt idx="3">
                  <c:v>25.755729885528545</c:v>
                </c:pt>
                <c:pt idx="4">
                  <c:v>24.688418861919462</c:v>
                </c:pt>
                <c:pt idx="5">
                  <c:v>20.908834044405307</c:v>
                </c:pt>
                <c:pt idx="6">
                  <c:v>21.73174699752186</c:v>
                </c:pt>
                <c:pt idx="7">
                  <c:v>21.209533691805117</c:v>
                </c:pt>
                <c:pt idx="8">
                  <c:v>21.052250154714294</c:v>
                </c:pt>
                <c:pt idx="9">
                  <c:v>20.293296023860641</c:v>
                </c:pt>
                <c:pt idx="10">
                  <c:v>19.136235745328118</c:v>
                </c:pt>
                <c:pt idx="11">
                  <c:v>19.254372575651324</c:v>
                </c:pt>
                <c:pt idx="12">
                  <c:v>18.838213163614608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F-49F0-AF62-2E0BC8CB3926}"/>
            </c:ext>
          </c:extLst>
        </c:ser>
        <c:ser>
          <c:idx val="2"/>
          <c:order val="2"/>
          <c:tx>
            <c:strRef>
              <c:f>'5'!$AB$80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'5'!$AE$80:$AQ$80</c:f>
              <c:numCache>
                <c:formatCode>#,##0</c:formatCode>
                <c:ptCount val="13"/>
                <c:pt idx="0">
                  <c:v>6.045187421001331</c:v>
                </c:pt>
                <c:pt idx="1">
                  <c:v>5.5777831893619503</c:v>
                </c:pt>
                <c:pt idx="2">
                  <c:v>5.7117418764503354</c:v>
                </c:pt>
                <c:pt idx="3">
                  <c:v>5.3292101493358155</c:v>
                </c:pt>
                <c:pt idx="4">
                  <c:v>4.6270155758185423</c:v>
                </c:pt>
                <c:pt idx="5">
                  <c:v>4.2832173328384293</c:v>
                </c:pt>
                <c:pt idx="6">
                  <c:v>4.0186986307015777</c:v>
                </c:pt>
                <c:pt idx="7">
                  <c:v>3.8278557421689499</c:v>
                </c:pt>
                <c:pt idx="8">
                  <c:v>3.5313790484574588</c:v>
                </c:pt>
                <c:pt idx="9">
                  <c:v>3.1856377829650575</c:v>
                </c:pt>
                <c:pt idx="10">
                  <c:v>2.9549379376865073</c:v>
                </c:pt>
                <c:pt idx="11">
                  <c:v>2.8750554404031448</c:v>
                </c:pt>
                <c:pt idx="12">
                  <c:v>2.7347079247404911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F-49F0-AF62-2E0BC8CB3926}"/>
            </c:ext>
          </c:extLst>
        </c:ser>
        <c:ser>
          <c:idx val="3"/>
          <c:order val="3"/>
          <c:tx>
            <c:strRef>
              <c:f>'5'!$AB$81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'5'!$AE$81:$AQ$81</c:f>
              <c:numCache>
                <c:formatCode>#,##0</c:formatCode>
                <c:ptCount val="13"/>
                <c:pt idx="0">
                  <c:v>0.70114513049772054</c:v>
                </c:pt>
                <c:pt idx="1">
                  <c:v>0.69016884500255715</c:v>
                </c:pt>
                <c:pt idx="2">
                  <c:v>0.75102392789279315</c:v>
                </c:pt>
                <c:pt idx="3">
                  <c:v>0.63672192831639318</c:v>
                </c:pt>
                <c:pt idx="4">
                  <c:v>0.67404393631647952</c:v>
                </c:pt>
                <c:pt idx="5">
                  <c:v>0.52014927970850244</c:v>
                </c:pt>
                <c:pt idx="6">
                  <c:v>0.47518498809288495</c:v>
                </c:pt>
                <c:pt idx="7">
                  <c:v>0.48606458319571627</c:v>
                </c:pt>
                <c:pt idx="8">
                  <c:v>0.44555522718153612</c:v>
                </c:pt>
                <c:pt idx="9">
                  <c:v>0.39832552352618994</c:v>
                </c:pt>
                <c:pt idx="10">
                  <c:v>0.36750832705813125</c:v>
                </c:pt>
                <c:pt idx="11">
                  <c:v>0.44944651311307865</c:v>
                </c:pt>
                <c:pt idx="12">
                  <c:v>0.37998573133403618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F-49F0-AF62-2E0BC8CB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69952"/>
        <c:axId val="168671488"/>
      </c:barChart>
      <c:catAx>
        <c:axId val="168669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71488"/>
        <c:crosses val="autoZero"/>
        <c:auto val="1"/>
        <c:lblAlgn val="ctr"/>
        <c:lblOffset val="100"/>
        <c:noMultiLvlLbl val="0"/>
      </c:catAx>
      <c:valAx>
        <c:axId val="16867148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layout>
            <c:manualLayout>
              <c:xMode val="edge"/>
              <c:yMode val="edge"/>
              <c:x val="2.2535211267605635E-2"/>
              <c:y val="0.2549626194684848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686699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Västra Götaland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'5'!$AB$85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'5'!$AE$85:$AQ$85</c:f>
              <c:numCache>
                <c:formatCode>#,##0</c:formatCode>
                <c:ptCount val="13"/>
                <c:pt idx="0">
                  <c:v>17.870409077723693</c:v>
                </c:pt>
                <c:pt idx="1">
                  <c:v>17.356070930489871</c:v>
                </c:pt>
                <c:pt idx="2">
                  <c:v>18.345479089860689</c:v>
                </c:pt>
                <c:pt idx="3">
                  <c:v>15.835473905554815</c:v>
                </c:pt>
                <c:pt idx="4">
                  <c:v>14.748281039178131</c:v>
                </c:pt>
                <c:pt idx="5">
                  <c:v>14.395647335483861</c:v>
                </c:pt>
                <c:pt idx="6">
                  <c:v>13.917881456416218</c:v>
                </c:pt>
                <c:pt idx="7">
                  <c:v>14.28806433534246</c:v>
                </c:pt>
                <c:pt idx="8">
                  <c:v>14.412916780603128</c:v>
                </c:pt>
                <c:pt idx="9">
                  <c:v>13.466400779169449</c:v>
                </c:pt>
                <c:pt idx="10">
                  <c:v>12.997132886507233</c:v>
                </c:pt>
                <c:pt idx="11">
                  <c:v>12.215337128830592</c:v>
                </c:pt>
                <c:pt idx="12">
                  <c:v>11.004377484585623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1D6-B49E-31D223641928}"/>
            </c:ext>
          </c:extLst>
        </c:ser>
        <c:ser>
          <c:idx val="1"/>
          <c:order val="1"/>
          <c:tx>
            <c:strRef>
              <c:f>'5'!$AB$86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'5'!$AE$86:$AQ$86</c:f>
              <c:numCache>
                <c:formatCode>#,##0</c:formatCode>
                <c:ptCount val="13"/>
                <c:pt idx="0">
                  <c:v>37.638791782044628</c:v>
                </c:pt>
                <c:pt idx="1">
                  <c:v>37.931206391574477</c:v>
                </c:pt>
                <c:pt idx="2">
                  <c:v>42.380213299442936</c:v>
                </c:pt>
                <c:pt idx="3">
                  <c:v>37.825088440529996</c:v>
                </c:pt>
                <c:pt idx="4">
                  <c:v>37.436005561990591</c:v>
                </c:pt>
                <c:pt idx="5">
                  <c:v>35.44993470483633</c:v>
                </c:pt>
                <c:pt idx="6">
                  <c:v>34.515778672226219</c:v>
                </c:pt>
                <c:pt idx="7">
                  <c:v>34.522002933251095</c:v>
                </c:pt>
                <c:pt idx="8">
                  <c:v>35.046263990990688</c:v>
                </c:pt>
                <c:pt idx="9">
                  <c:v>33.258758830515838</c:v>
                </c:pt>
                <c:pt idx="10">
                  <c:v>33.60022828541058</c:v>
                </c:pt>
                <c:pt idx="11">
                  <c:v>32.247542679248966</c:v>
                </c:pt>
                <c:pt idx="12">
                  <c:v>29.300650087086591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1-41D6-B49E-31D223641928}"/>
            </c:ext>
          </c:extLst>
        </c:ser>
        <c:ser>
          <c:idx val="2"/>
          <c:order val="2"/>
          <c:tx>
            <c:strRef>
              <c:f>'5'!$AB$87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'5'!$AE$87:$AQ$87</c:f>
              <c:numCache>
                <c:formatCode>#,##0</c:formatCode>
                <c:ptCount val="13"/>
                <c:pt idx="0">
                  <c:v>12.71688428986082</c:v>
                </c:pt>
                <c:pt idx="1">
                  <c:v>11.687929780043232</c:v>
                </c:pt>
                <c:pt idx="2">
                  <c:v>11.652289173830029</c:v>
                </c:pt>
                <c:pt idx="3">
                  <c:v>8.8381638373697058</c:v>
                </c:pt>
                <c:pt idx="4">
                  <c:v>6.9880884646782837</c:v>
                </c:pt>
                <c:pt idx="5">
                  <c:v>7.5739563141944215</c:v>
                </c:pt>
                <c:pt idx="6">
                  <c:v>7.5084824457679762</c:v>
                </c:pt>
                <c:pt idx="7">
                  <c:v>8.6428622194803406</c:v>
                </c:pt>
                <c:pt idx="8">
                  <c:v>9.2059408304484922</c:v>
                </c:pt>
                <c:pt idx="9">
                  <c:v>8.089093656082337</c:v>
                </c:pt>
                <c:pt idx="10">
                  <c:v>6.8441031727816721</c:v>
                </c:pt>
                <c:pt idx="11">
                  <c:v>6.2174028995350321</c:v>
                </c:pt>
                <c:pt idx="12">
                  <c:v>5.2146378699450961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1-41D6-B49E-31D223641928}"/>
            </c:ext>
          </c:extLst>
        </c:ser>
        <c:ser>
          <c:idx val="3"/>
          <c:order val="3"/>
          <c:tx>
            <c:strRef>
              <c:f>'5'!$AB$88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'5'!$AE$88:$AQ$88</c:f>
              <c:numCache>
                <c:formatCode>#,##0</c:formatCode>
                <c:ptCount val="13"/>
                <c:pt idx="0">
                  <c:v>0.41253764972836682</c:v>
                </c:pt>
                <c:pt idx="1">
                  <c:v>0.39963146823976914</c:v>
                </c:pt>
                <c:pt idx="2">
                  <c:v>0.42608054237727916</c:v>
                </c:pt>
                <c:pt idx="3">
                  <c:v>0.38156051622383169</c:v>
                </c:pt>
                <c:pt idx="4">
                  <c:v>0.39123690911461878</c:v>
                </c:pt>
                <c:pt idx="5">
                  <c:v>0.33109931738792597</c:v>
                </c:pt>
                <c:pt idx="6">
                  <c:v>0.29744096192723046</c:v>
                </c:pt>
                <c:pt idx="7">
                  <c:v>0.2908820128077016</c:v>
                </c:pt>
                <c:pt idx="8">
                  <c:v>0.27370554918548873</c:v>
                </c:pt>
                <c:pt idx="9">
                  <c:v>0.26293400767283803</c:v>
                </c:pt>
                <c:pt idx="10">
                  <c:v>0.24738609105516404</c:v>
                </c:pt>
                <c:pt idx="11">
                  <c:v>0.26954147237560738</c:v>
                </c:pt>
                <c:pt idx="12">
                  <c:v>0.24753526960557315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F1-41D6-B49E-31D223641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86720"/>
        <c:axId val="168688256"/>
      </c:barChart>
      <c:catAx>
        <c:axId val="16868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688256"/>
        <c:crosses val="autoZero"/>
        <c:auto val="1"/>
        <c:lblAlgn val="ctr"/>
        <c:lblOffset val="100"/>
        <c:noMultiLvlLbl val="0"/>
      </c:catAx>
      <c:valAx>
        <c:axId val="16868825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686720"/>
        <c:crosses val="autoZero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Värmland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'5'!$AB$92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'5'!$AE$92:$AQ$92</c:f>
              <c:numCache>
                <c:formatCode>#,##0</c:formatCode>
                <c:ptCount val="13"/>
                <c:pt idx="0">
                  <c:v>13.426620871598278</c:v>
                </c:pt>
                <c:pt idx="1">
                  <c:v>13.758074120662844</c:v>
                </c:pt>
                <c:pt idx="2">
                  <c:v>14.305528589591274</c:v>
                </c:pt>
                <c:pt idx="3">
                  <c:v>13.066856548580244</c:v>
                </c:pt>
                <c:pt idx="4">
                  <c:v>12.497011860136627</c:v>
                </c:pt>
                <c:pt idx="5">
                  <c:v>11.240658185989535</c:v>
                </c:pt>
                <c:pt idx="6">
                  <c:v>11.141241071116237</c:v>
                </c:pt>
                <c:pt idx="7">
                  <c:v>10.980698422938559</c:v>
                </c:pt>
                <c:pt idx="8">
                  <c:v>10.624878494745678</c:v>
                </c:pt>
                <c:pt idx="9">
                  <c:v>10.639904644951903</c:v>
                </c:pt>
                <c:pt idx="10">
                  <c:v>9.9035037398488832</c:v>
                </c:pt>
                <c:pt idx="11">
                  <c:v>9.6388224331104428</c:v>
                </c:pt>
                <c:pt idx="12">
                  <c:v>9.0093268578401027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3-4629-9FB2-7CE49E63DC57}"/>
            </c:ext>
          </c:extLst>
        </c:ser>
        <c:ser>
          <c:idx val="1"/>
          <c:order val="1"/>
          <c:tx>
            <c:strRef>
              <c:f>'5'!$AB$93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'5'!$AE$93:$AQ$93</c:f>
              <c:numCache>
                <c:formatCode>#,##0</c:formatCode>
                <c:ptCount val="13"/>
                <c:pt idx="0">
                  <c:v>25.188711579338225</c:v>
                </c:pt>
                <c:pt idx="1">
                  <c:v>27.789363408500559</c:v>
                </c:pt>
                <c:pt idx="2">
                  <c:v>29.421124301705884</c:v>
                </c:pt>
                <c:pt idx="3">
                  <c:v>26.676109049749698</c:v>
                </c:pt>
                <c:pt idx="4">
                  <c:v>25.976250487282169</c:v>
                </c:pt>
                <c:pt idx="5">
                  <c:v>22.845270252435526</c:v>
                </c:pt>
                <c:pt idx="6">
                  <c:v>23.439193575312395</c:v>
                </c:pt>
                <c:pt idx="7">
                  <c:v>24.055515052369316</c:v>
                </c:pt>
                <c:pt idx="8">
                  <c:v>24.134416569456359</c:v>
                </c:pt>
                <c:pt idx="9">
                  <c:v>24.452781279041485</c:v>
                </c:pt>
                <c:pt idx="10">
                  <c:v>22.680934762366849</c:v>
                </c:pt>
                <c:pt idx="11">
                  <c:v>22.048640060312565</c:v>
                </c:pt>
                <c:pt idx="12">
                  <c:v>20.75581497914223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3-4629-9FB2-7CE49E63DC57}"/>
            </c:ext>
          </c:extLst>
        </c:ser>
        <c:ser>
          <c:idx val="2"/>
          <c:order val="2"/>
          <c:tx>
            <c:strRef>
              <c:f>'5'!$AB$94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'5'!$AE$94:$AQ$94</c:f>
              <c:numCache>
                <c:formatCode>#,##0</c:formatCode>
                <c:ptCount val="13"/>
                <c:pt idx="0">
                  <c:v>6.7992774768253881</c:v>
                </c:pt>
                <c:pt idx="1">
                  <c:v>6.4746935354554873</c:v>
                </c:pt>
                <c:pt idx="2">
                  <c:v>6.4090051010866746</c:v>
                </c:pt>
                <c:pt idx="3">
                  <c:v>5.9194748601071332</c:v>
                </c:pt>
                <c:pt idx="4">
                  <c:v>5.2338291872001959</c:v>
                </c:pt>
                <c:pt idx="5">
                  <c:v>4.7401464378066587</c:v>
                </c:pt>
                <c:pt idx="6">
                  <c:v>4.5873746576838759</c:v>
                </c:pt>
                <c:pt idx="7">
                  <c:v>4.3318258550996713</c:v>
                </c:pt>
                <c:pt idx="8">
                  <c:v>4.1309090207841166</c:v>
                </c:pt>
                <c:pt idx="9">
                  <c:v>3.8395725042139812</c:v>
                </c:pt>
                <c:pt idx="10">
                  <c:v>3.4632995700997116</c:v>
                </c:pt>
                <c:pt idx="11">
                  <c:v>3.3595576840365124</c:v>
                </c:pt>
                <c:pt idx="12">
                  <c:v>2.9892246580064352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3-4629-9FB2-7CE49E63DC57}"/>
            </c:ext>
          </c:extLst>
        </c:ser>
        <c:ser>
          <c:idx val="3"/>
          <c:order val="3"/>
          <c:tx>
            <c:strRef>
              <c:f>'5'!$AB$95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'5'!$AE$95:$AQ$95</c:f>
              <c:numCache>
                <c:formatCode>#,##0</c:formatCode>
                <c:ptCount val="13"/>
                <c:pt idx="0">
                  <c:v>0.36656065805229232</c:v>
                </c:pt>
                <c:pt idx="1">
                  <c:v>0.37786110749413637</c:v>
                </c:pt>
                <c:pt idx="2">
                  <c:v>0.36787825686977593</c:v>
                </c:pt>
                <c:pt idx="3">
                  <c:v>0.34960453708940759</c:v>
                </c:pt>
                <c:pt idx="4">
                  <c:v>0.37947986413895174</c:v>
                </c:pt>
                <c:pt idx="5">
                  <c:v>0.32527732591229119</c:v>
                </c:pt>
                <c:pt idx="6">
                  <c:v>0.32438434979630498</c:v>
                </c:pt>
                <c:pt idx="7">
                  <c:v>0.30508418811171467</c:v>
                </c:pt>
                <c:pt idx="8">
                  <c:v>0.27464903576207489</c:v>
                </c:pt>
                <c:pt idx="9">
                  <c:v>0.26156723652787256</c:v>
                </c:pt>
                <c:pt idx="10">
                  <c:v>0.27851957969713176</c:v>
                </c:pt>
                <c:pt idx="11">
                  <c:v>0.27214980580245873</c:v>
                </c:pt>
                <c:pt idx="12">
                  <c:v>0.24695850026670951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3-4629-9FB2-7CE49E63D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01792"/>
        <c:axId val="168803328"/>
      </c:barChart>
      <c:catAx>
        <c:axId val="16880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03328"/>
        <c:crosses val="autoZero"/>
        <c:auto val="1"/>
        <c:lblAlgn val="ctr"/>
        <c:lblOffset val="100"/>
        <c:noMultiLvlLbl val="0"/>
      </c:catAx>
      <c:valAx>
        <c:axId val="16880332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017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Örebro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'5'!$AB$100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'5'!$AE$100:$AQ$100</c:f>
              <c:numCache>
                <c:formatCode>#,##0</c:formatCode>
                <c:ptCount val="13"/>
                <c:pt idx="0">
                  <c:v>14.259440747773947</c:v>
                </c:pt>
                <c:pt idx="1">
                  <c:v>14.934428702882952</c:v>
                </c:pt>
                <c:pt idx="2">
                  <c:v>15.201904431588712</c:v>
                </c:pt>
                <c:pt idx="3">
                  <c:v>14.082754243339382</c:v>
                </c:pt>
                <c:pt idx="4">
                  <c:v>14.190369027856194</c:v>
                </c:pt>
                <c:pt idx="5">
                  <c:v>13.804511745549949</c:v>
                </c:pt>
                <c:pt idx="6">
                  <c:v>12.475236271086487</c:v>
                </c:pt>
                <c:pt idx="7">
                  <c:v>11.557305963349629</c:v>
                </c:pt>
                <c:pt idx="8">
                  <c:v>12.42586999792012</c:v>
                </c:pt>
                <c:pt idx="9">
                  <c:v>12.094511227719858</c:v>
                </c:pt>
                <c:pt idx="10">
                  <c:v>11.649673179568401</c:v>
                </c:pt>
                <c:pt idx="11">
                  <c:v>10.482362320589823</c:v>
                </c:pt>
                <c:pt idx="12">
                  <c:v>9.7885538699994559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2-408A-9FA4-B717BD4A9C96}"/>
            </c:ext>
          </c:extLst>
        </c:ser>
        <c:ser>
          <c:idx val="1"/>
          <c:order val="1"/>
          <c:tx>
            <c:strRef>
              <c:f>'5'!$AB$101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'5'!$AE$101:$AQ$101</c:f>
              <c:numCache>
                <c:formatCode>#,##0</c:formatCode>
                <c:ptCount val="13"/>
                <c:pt idx="0">
                  <c:v>34.573277351360716</c:v>
                </c:pt>
                <c:pt idx="1">
                  <c:v>38.621206131527352</c:v>
                </c:pt>
                <c:pt idx="2">
                  <c:v>39.779163764241126</c:v>
                </c:pt>
                <c:pt idx="3">
                  <c:v>35.485068026569031</c:v>
                </c:pt>
                <c:pt idx="4">
                  <c:v>36.967612203787461</c:v>
                </c:pt>
                <c:pt idx="5">
                  <c:v>36.709441426552644</c:v>
                </c:pt>
                <c:pt idx="6">
                  <c:v>34.178140201982586</c:v>
                </c:pt>
                <c:pt idx="7">
                  <c:v>31.824607610713095</c:v>
                </c:pt>
                <c:pt idx="8">
                  <c:v>36.212748415616616</c:v>
                </c:pt>
                <c:pt idx="9">
                  <c:v>35.714225287858568</c:v>
                </c:pt>
                <c:pt idx="10">
                  <c:v>33.963744493865569</c:v>
                </c:pt>
                <c:pt idx="11">
                  <c:v>30.940922994353237</c:v>
                </c:pt>
                <c:pt idx="12">
                  <c:v>28.537636459705308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2-408A-9FA4-B717BD4A9C96}"/>
            </c:ext>
          </c:extLst>
        </c:ser>
        <c:ser>
          <c:idx val="2"/>
          <c:order val="2"/>
          <c:tx>
            <c:strRef>
              <c:f>'5'!$AB$102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'5'!$AE$102:$AQ$102</c:f>
              <c:numCache>
                <c:formatCode>#,##0</c:formatCode>
                <c:ptCount val="13"/>
                <c:pt idx="0">
                  <c:v>4.8260841441854705</c:v>
                </c:pt>
                <c:pt idx="1">
                  <c:v>4.5443864024725711</c:v>
                </c:pt>
                <c:pt idx="2">
                  <c:v>4.8641432926921437</c:v>
                </c:pt>
                <c:pt idx="3">
                  <c:v>4.6968755077302724</c:v>
                </c:pt>
                <c:pt idx="4">
                  <c:v>4.3771593362789725</c:v>
                </c:pt>
                <c:pt idx="5">
                  <c:v>4.2066069560294546</c:v>
                </c:pt>
                <c:pt idx="6">
                  <c:v>3.7542051060352932</c:v>
                </c:pt>
                <c:pt idx="7">
                  <c:v>3.5977897723014345</c:v>
                </c:pt>
                <c:pt idx="8">
                  <c:v>3.0984668903455406</c:v>
                </c:pt>
                <c:pt idx="9">
                  <c:v>2.9211018249748752</c:v>
                </c:pt>
                <c:pt idx="10">
                  <c:v>2.7460934668875661</c:v>
                </c:pt>
                <c:pt idx="11">
                  <c:v>2.5738499303558333</c:v>
                </c:pt>
                <c:pt idx="12">
                  <c:v>2.3558273184752383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2-408A-9FA4-B717BD4A9C96}"/>
            </c:ext>
          </c:extLst>
        </c:ser>
        <c:ser>
          <c:idx val="3"/>
          <c:order val="3"/>
          <c:tx>
            <c:strRef>
              <c:f>'5'!$AB$103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'5'!$AE$103:$AQ$103</c:f>
              <c:numCache>
                <c:formatCode>#,##0</c:formatCode>
                <c:ptCount val="13"/>
                <c:pt idx="0">
                  <c:v>0.34857181163091894</c:v>
                </c:pt>
                <c:pt idx="1">
                  <c:v>0.32332883442351146</c:v>
                </c:pt>
                <c:pt idx="2">
                  <c:v>0.33295951296403759</c:v>
                </c:pt>
                <c:pt idx="3">
                  <c:v>0.31472042697028058</c:v>
                </c:pt>
                <c:pt idx="4">
                  <c:v>0.30050462702061798</c:v>
                </c:pt>
                <c:pt idx="5">
                  <c:v>0.28179050424009316</c:v>
                </c:pt>
                <c:pt idx="6">
                  <c:v>0.25971806024511374</c:v>
                </c:pt>
                <c:pt idx="7">
                  <c:v>0.22785631269259399</c:v>
                </c:pt>
                <c:pt idx="8">
                  <c:v>0.20875676905086296</c:v>
                </c:pt>
                <c:pt idx="9">
                  <c:v>0.19501632640588867</c:v>
                </c:pt>
                <c:pt idx="10">
                  <c:v>0.19672405147954544</c:v>
                </c:pt>
                <c:pt idx="11">
                  <c:v>0.19475340448181694</c:v>
                </c:pt>
                <c:pt idx="12">
                  <c:v>0.21504023310226517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2-408A-9FA4-B717BD4A9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35328"/>
        <c:axId val="168841216"/>
      </c:barChart>
      <c:catAx>
        <c:axId val="16883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41216"/>
        <c:crosses val="autoZero"/>
        <c:auto val="1"/>
        <c:lblAlgn val="ctr"/>
        <c:lblOffset val="100"/>
        <c:noMultiLvlLbl val="0"/>
      </c:catAx>
      <c:valAx>
        <c:axId val="16884121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35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Västmanland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080592279004539"/>
          <c:y val="7.3247953276730338E-2"/>
          <c:w val="0.8591162869109048"/>
          <c:h val="0.55486584362639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'5'!$AB$107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'5'!$AE$107:$AQ$107</c:f>
              <c:numCache>
                <c:formatCode>#,##0</c:formatCode>
                <c:ptCount val="13"/>
                <c:pt idx="0">
                  <c:v>20.825900726354643</c:v>
                </c:pt>
                <c:pt idx="1">
                  <c:v>17.338563513796963</c:v>
                </c:pt>
                <c:pt idx="2">
                  <c:v>20.370491655971886</c:v>
                </c:pt>
                <c:pt idx="3">
                  <c:v>15.60913114896581</c:v>
                </c:pt>
                <c:pt idx="4">
                  <c:v>15.03100470377756</c:v>
                </c:pt>
                <c:pt idx="5">
                  <c:v>14.36026808977949</c:v>
                </c:pt>
                <c:pt idx="6">
                  <c:v>12.729272163150059</c:v>
                </c:pt>
                <c:pt idx="7">
                  <c:v>11.883676351856318</c:v>
                </c:pt>
                <c:pt idx="8">
                  <c:v>11.771256481191946</c:v>
                </c:pt>
                <c:pt idx="9">
                  <c:v>11.520947572800143</c:v>
                </c:pt>
                <c:pt idx="10">
                  <c:v>10.561671866719401</c:v>
                </c:pt>
                <c:pt idx="11">
                  <c:v>10.067888017705954</c:v>
                </c:pt>
                <c:pt idx="12">
                  <c:v>8.7738940287790435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07D-AC4D-583B54D8B57E}"/>
            </c:ext>
          </c:extLst>
        </c:ser>
        <c:ser>
          <c:idx val="1"/>
          <c:order val="1"/>
          <c:tx>
            <c:strRef>
              <c:f>'5'!$AB$108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'5'!$AE$108:$AQ$108</c:f>
              <c:numCache>
                <c:formatCode>#,##0</c:formatCode>
                <c:ptCount val="13"/>
                <c:pt idx="0">
                  <c:v>46.839338550816748</c:v>
                </c:pt>
                <c:pt idx="1">
                  <c:v>39.083344481758552</c:v>
                </c:pt>
                <c:pt idx="2">
                  <c:v>49.222281078366379</c:v>
                </c:pt>
                <c:pt idx="3">
                  <c:v>35.595314483940228</c:v>
                </c:pt>
                <c:pt idx="4">
                  <c:v>33.974983152648761</c:v>
                </c:pt>
                <c:pt idx="5">
                  <c:v>33.159858459020882</c:v>
                </c:pt>
                <c:pt idx="6">
                  <c:v>28.739699120902475</c:v>
                </c:pt>
                <c:pt idx="7">
                  <c:v>26.510952970064373</c:v>
                </c:pt>
                <c:pt idx="8">
                  <c:v>27.511052078851723</c:v>
                </c:pt>
                <c:pt idx="9">
                  <c:v>27.199160129733219</c:v>
                </c:pt>
                <c:pt idx="10">
                  <c:v>24.901462458381893</c:v>
                </c:pt>
                <c:pt idx="11">
                  <c:v>23.935941826920427</c:v>
                </c:pt>
                <c:pt idx="12">
                  <c:v>20.218942043967679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E-407D-AC4D-583B54D8B57E}"/>
            </c:ext>
          </c:extLst>
        </c:ser>
        <c:ser>
          <c:idx val="2"/>
          <c:order val="2"/>
          <c:tx>
            <c:strRef>
              <c:f>'5'!$AB$109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'5'!$AE$109:$AQ$109</c:f>
              <c:numCache>
                <c:formatCode>#,##0</c:formatCode>
                <c:ptCount val="13"/>
                <c:pt idx="0">
                  <c:v>6.553696682490572</c:v>
                </c:pt>
                <c:pt idx="1">
                  <c:v>5.4385987495271326</c:v>
                </c:pt>
                <c:pt idx="2">
                  <c:v>5.1296448655062727</c:v>
                </c:pt>
                <c:pt idx="3">
                  <c:v>4.5001763231023739</c:v>
                </c:pt>
                <c:pt idx="4">
                  <c:v>4.1857620619137998</c:v>
                </c:pt>
                <c:pt idx="5">
                  <c:v>3.4190386833846684</c:v>
                </c:pt>
                <c:pt idx="6">
                  <c:v>3.258553714060564</c:v>
                </c:pt>
                <c:pt idx="7">
                  <c:v>3.4552844166065531</c:v>
                </c:pt>
                <c:pt idx="8">
                  <c:v>3.3323150791803751</c:v>
                </c:pt>
                <c:pt idx="9">
                  <c:v>3.0953820056611998</c:v>
                </c:pt>
                <c:pt idx="10">
                  <c:v>2.8431036534099805</c:v>
                </c:pt>
                <c:pt idx="11">
                  <c:v>2.8295120064170716</c:v>
                </c:pt>
                <c:pt idx="12">
                  <c:v>2.4541716683573345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E-407D-AC4D-583B54D8B57E}"/>
            </c:ext>
          </c:extLst>
        </c:ser>
        <c:ser>
          <c:idx val="3"/>
          <c:order val="3"/>
          <c:tx>
            <c:strRef>
              <c:f>'5'!$AB$110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'5'!$AE$110:$AQ$110</c:f>
              <c:numCache>
                <c:formatCode>#,##0</c:formatCode>
                <c:ptCount val="13"/>
                <c:pt idx="0">
                  <c:v>0.36380897696647441</c:v>
                </c:pt>
                <c:pt idx="1">
                  <c:v>0.38076214856491497</c:v>
                </c:pt>
                <c:pt idx="2">
                  <c:v>0.39763122879632629</c:v>
                </c:pt>
                <c:pt idx="3">
                  <c:v>0.39007651306518543</c:v>
                </c:pt>
                <c:pt idx="4">
                  <c:v>0.36843262885938027</c:v>
                </c:pt>
                <c:pt idx="5">
                  <c:v>0.33764664844739761</c:v>
                </c:pt>
                <c:pt idx="6">
                  <c:v>0.30727848409237535</c:v>
                </c:pt>
                <c:pt idx="7">
                  <c:v>0.30869813597862461</c:v>
                </c:pt>
                <c:pt idx="8">
                  <c:v>0.30661716456402177</c:v>
                </c:pt>
                <c:pt idx="9">
                  <c:v>0.28082444744259571</c:v>
                </c:pt>
                <c:pt idx="10">
                  <c:v>0.28935787608427177</c:v>
                </c:pt>
                <c:pt idx="11">
                  <c:v>0.27487573752278061</c:v>
                </c:pt>
                <c:pt idx="12">
                  <c:v>0.26248013809011228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E-407D-AC4D-583B54D8B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72576"/>
        <c:axId val="168878464"/>
      </c:barChart>
      <c:catAx>
        <c:axId val="168872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878464"/>
        <c:crosses val="autoZero"/>
        <c:auto val="1"/>
        <c:lblAlgn val="ctr"/>
        <c:lblOffset val="100"/>
        <c:noMultiLvlLbl val="0"/>
      </c:catAx>
      <c:valAx>
        <c:axId val="168878464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872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Dalarna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'5'!$AB$114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'5'!$AE$114:$AQ$114</c:f>
              <c:numCache>
                <c:formatCode>#,##0</c:formatCode>
                <c:ptCount val="13"/>
                <c:pt idx="0">
                  <c:v>16.364863239549376</c:v>
                </c:pt>
                <c:pt idx="1">
                  <c:v>15.085641287589159</c:v>
                </c:pt>
                <c:pt idx="2">
                  <c:v>16.168533521266852</c:v>
                </c:pt>
                <c:pt idx="3">
                  <c:v>15.096720641148504</c:v>
                </c:pt>
                <c:pt idx="4">
                  <c:v>14.490612009680593</c:v>
                </c:pt>
                <c:pt idx="5">
                  <c:v>14.304281016972505</c:v>
                </c:pt>
                <c:pt idx="6">
                  <c:v>13.560544359618669</c:v>
                </c:pt>
                <c:pt idx="7">
                  <c:v>13.17032345154923</c:v>
                </c:pt>
                <c:pt idx="8">
                  <c:v>13.398482972716932</c:v>
                </c:pt>
                <c:pt idx="9">
                  <c:v>13.275273102260234</c:v>
                </c:pt>
                <c:pt idx="10">
                  <c:v>12.402464936800026</c:v>
                </c:pt>
                <c:pt idx="11">
                  <c:v>12.344483435925156</c:v>
                </c:pt>
                <c:pt idx="12">
                  <c:v>11.81866281720618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7-4484-81C6-BB4FA6688916}"/>
            </c:ext>
          </c:extLst>
        </c:ser>
        <c:ser>
          <c:idx val="1"/>
          <c:order val="1"/>
          <c:tx>
            <c:strRef>
              <c:f>'5'!$AB$115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'5'!$AE$115:$AQ$115</c:f>
              <c:numCache>
                <c:formatCode>#,##0</c:formatCode>
                <c:ptCount val="13"/>
                <c:pt idx="0">
                  <c:v>34.508478530431645</c:v>
                </c:pt>
                <c:pt idx="1">
                  <c:v>32.244102458564171</c:v>
                </c:pt>
                <c:pt idx="2">
                  <c:v>35.176008772707711</c:v>
                </c:pt>
                <c:pt idx="3">
                  <c:v>32.393095513419844</c:v>
                </c:pt>
                <c:pt idx="4">
                  <c:v>31.681155661688738</c:v>
                </c:pt>
                <c:pt idx="5">
                  <c:v>31.63086302946888</c:v>
                </c:pt>
                <c:pt idx="6">
                  <c:v>30.402765768568965</c:v>
                </c:pt>
                <c:pt idx="7">
                  <c:v>30.325305982007343</c:v>
                </c:pt>
                <c:pt idx="8">
                  <c:v>33.227348706026781</c:v>
                </c:pt>
                <c:pt idx="9">
                  <c:v>32.481331111761364</c:v>
                </c:pt>
                <c:pt idx="10">
                  <c:v>30.242340236019416</c:v>
                </c:pt>
                <c:pt idx="11">
                  <c:v>29.589494880948813</c:v>
                </c:pt>
                <c:pt idx="12">
                  <c:v>29.023405151242777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7-4484-81C6-BB4FA6688916}"/>
            </c:ext>
          </c:extLst>
        </c:ser>
        <c:ser>
          <c:idx val="2"/>
          <c:order val="2"/>
          <c:tx>
            <c:strRef>
              <c:f>'5'!$AB$116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'5'!$AE$116:$AQ$116</c:f>
              <c:numCache>
                <c:formatCode>#,##0</c:formatCode>
                <c:ptCount val="13"/>
                <c:pt idx="0">
                  <c:v>6.1693975659884872</c:v>
                </c:pt>
                <c:pt idx="1">
                  <c:v>5.7808579084970404</c:v>
                </c:pt>
                <c:pt idx="2">
                  <c:v>5.7863890423546502</c:v>
                </c:pt>
                <c:pt idx="3">
                  <c:v>5.6574250363738114</c:v>
                </c:pt>
                <c:pt idx="4">
                  <c:v>5.0587354185930691</c:v>
                </c:pt>
                <c:pt idx="5">
                  <c:v>4.8122563069361597</c:v>
                </c:pt>
                <c:pt idx="6">
                  <c:v>4.3252273537570698</c:v>
                </c:pt>
                <c:pt idx="7">
                  <c:v>3.9212333744746575</c:v>
                </c:pt>
                <c:pt idx="8">
                  <c:v>3.7153065293544296</c:v>
                </c:pt>
                <c:pt idx="9">
                  <c:v>3.63945547581132</c:v>
                </c:pt>
                <c:pt idx="10">
                  <c:v>3.3940762967409723</c:v>
                </c:pt>
                <c:pt idx="11">
                  <c:v>3.587961854702086</c:v>
                </c:pt>
                <c:pt idx="12">
                  <c:v>3.3648381033763264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7-4484-81C6-BB4FA6688916}"/>
            </c:ext>
          </c:extLst>
        </c:ser>
        <c:ser>
          <c:idx val="3"/>
          <c:order val="3"/>
          <c:tx>
            <c:strRef>
              <c:f>'5'!$AB$117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'5'!$AE$117:$AQ$117</c:f>
              <c:numCache>
                <c:formatCode>#,##0</c:formatCode>
                <c:ptCount val="13"/>
                <c:pt idx="0">
                  <c:v>0.3081445797784706</c:v>
                </c:pt>
                <c:pt idx="1">
                  <c:v>0.2851888165208783</c:v>
                </c:pt>
                <c:pt idx="2">
                  <c:v>0.29033042128198</c:v>
                </c:pt>
                <c:pt idx="3">
                  <c:v>0.2846786184735538</c:v>
                </c:pt>
                <c:pt idx="4">
                  <c:v>0.27070427153501581</c:v>
                </c:pt>
                <c:pt idx="5">
                  <c:v>0.28741121188053498</c:v>
                </c:pt>
                <c:pt idx="6">
                  <c:v>0.28263673836186548</c:v>
                </c:pt>
                <c:pt idx="7">
                  <c:v>0.28779157947386313</c:v>
                </c:pt>
                <c:pt idx="8">
                  <c:v>0.27366031248643874</c:v>
                </c:pt>
                <c:pt idx="9">
                  <c:v>0.26777133867603398</c:v>
                </c:pt>
                <c:pt idx="10">
                  <c:v>0.2636127895897778</c:v>
                </c:pt>
                <c:pt idx="11">
                  <c:v>0.23914909611937318</c:v>
                </c:pt>
                <c:pt idx="12">
                  <c:v>0.21315237849539914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B7-4484-81C6-BB4FA668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58976"/>
        <c:axId val="168960768"/>
      </c:barChart>
      <c:catAx>
        <c:axId val="16895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8960768"/>
        <c:crosses val="autoZero"/>
        <c:auto val="1"/>
        <c:lblAlgn val="ctr"/>
        <c:lblOffset val="100"/>
        <c:noMultiLvlLbl val="0"/>
      </c:catAx>
      <c:valAx>
        <c:axId val="168960768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8958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Västernorrland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'5'!$AB$128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'5'!$AE$128:$AQ$128</c:f>
              <c:numCache>
                <c:formatCode>#,##0</c:formatCode>
                <c:ptCount val="13"/>
                <c:pt idx="0">
                  <c:v>17.413513449840266</c:v>
                </c:pt>
                <c:pt idx="1">
                  <c:v>16.673271301490463</c:v>
                </c:pt>
                <c:pt idx="2">
                  <c:v>18.87304349477451</c:v>
                </c:pt>
                <c:pt idx="3">
                  <c:v>18.344277627328861</c:v>
                </c:pt>
                <c:pt idx="4">
                  <c:v>16.31941983784732</c:v>
                </c:pt>
                <c:pt idx="5">
                  <c:v>14.958368138180509</c:v>
                </c:pt>
                <c:pt idx="6">
                  <c:v>14.344621098679688</c:v>
                </c:pt>
                <c:pt idx="7">
                  <c:v>13.843932157061971</c:v>
                </c:pt>
                <c:pt idx="8">
                  <c:v>13.450656121976424</c:v>
                </c:pt>
                <c:pt idx="9">
                  <c:v>13.516933175415804</c:v>
                </c:pt>
                <c:pt idx="10">
                  <c:v>13.299176573500493</c:v>
                </c:pt>
                <c:pt idx="11">
                  <c:v>12.524891952168755</c:v>
                </c:pt>
                <c:pt idx="12">
                  <c:v>12.266711283578124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8-4B51-A262-D1EEF4A5EBC6}"/>
            </c:ext>
          </c:extLst>
        </c:ser>
        <c:ser>
          <c:idx val="1"/>
          <c:order val="1"/>
          <c:tx>
            <c:strRef>
              <c:f>'5'!$AB$129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'5'!$AE$129:$AQ$129</c:f>
              <c:numCache>
                <c:formatCode>#,##0</c:formatCode>
                <c:ptCount val="13"/>
                <c:pt idx="0">
                  <c:v>44.172229629519805</c:v>
                </c:pt>
                <c:pt idx="1">
                  <c:v>42.589175821031148</c:v>
                </c:pt>
                <c:pt idx="2">
                  <c:v>50.998453550265005</c:v>
                </c:pt>
                <c:pt idx="3">
                  <c:v>49.133919339893772</c:v>
                </c:pt>
                <c:pt idx="4">
                  <c:v>43.577268742158537</c:v>
                </c:pt>
                <c:pt idx="5">
                  <c:v>39.773935267840137</c:v>
                </c:pt>
                <c:pt idx="6">
                  <c:v>38.007499675584832</c:v>
                </c:pt>
                <c:pt idx="7">
                  <c:v>36.82461279867038</c:v>
                </c:pt>
                <c:pt idx="8">
                  <c:v>36.544631520465849</c:v>
                </c:pt>
                <c:pt idx="9">
                  <c:v>37.90425211651246</c:v>
                </c:pt>
                <c:pt idx="10">
                  <c:v>37.004126852384559</c:v>
                </c:pt>
                <c:pt idx="11">
                  <c:v>34.350522160173668</c:v>
                </c:pt>
                <c:pt idx="12">
                  <c:v>34.238473507742036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8-4B51-A262-D1EEF4A5EBC6}"/>
            </c:ext>
          </c:extLst>
        </c:ser>
        <c:ser>
          <c:idx val="2"/>
          <c:order val="2"/>
          <c:tx>
            <c:strRef>
              <c:f>'5'!$AB$130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'5'!$AE$130:$AQ$130</c:f>
              <c:numCache>
                <c:formatCode>#,##0</c:formatCode>
                <c:ptCount val="13"/>
                <c:pt idx="0">
                  <c:v>6.8056333892734218</c:v>
                </c:pt>
                <c:pt idx="1">
                  <c:v>6.5723108144031404</c:v>
                </c:pt>
                <c:pt idx="2">
                  <c:v>6.9701477874334481</c:v>
                </c:pt>
                <c:pt idx="3">
                  <c:v>6.7886371092940525</c:v>
                </c:pt>
                <c:pt idx="4">
                  <c:v>5.9813921146115616</c:v>
                </c:pt>
                <c:pt idx="5">
                  <c:v>5.0150979181535176</c:v>
                </c:pt>
                <c:pt idx="6">
                  <c:v>4.7902741246606739</c:v>
                </c:pt>
                <c:pt idx="7">
                  <c:v>4.5211866985208529</c:v>
                </c:pt>
                <c:pt idx="8">
                  <c:v>4.3346828188519444</c:v>
                </c:pt>
                <c:pt idx="9">
                  <c:v>3.9386808583339863</c:v>
                </c:pt>
                <c:pt idx="10">
                  <c:v>3.7821851902284251</c:v>
                </c:pt>
                <c:pt idx="11">
                  <c:v>3.7718975597236759</c:v>
                </c:pt>
                <c:pt idx="12">
                  <c:v>3.4711442047223486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58-4B51-A262-D1EEF4A5EBC6}"/>
            </c:ext>
          </c:extLst>
        </c:ser>
        <c:ser>
          <c:idx val="3"/>
          <c:order val="3"/>
          <c:tx>
            <c:strRef>
              <c:f>'5'!$AB$131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'5'!$AE$131:$AQ$131</c:f>
              <c:numCache>
                <c:formatCode>#,##0</c:formatCode>
                <c:ptCount val="13"/>
                <c:pt idx="0">
                  <c:v>0.3556796706248383</c:v>
                </c:pt>
                <c:pt idx="1">
                  <c:v>0.42089942470051661</c:v>
                </c:pt>
                <c:pt idx="2">
                  <c:v>0.3718398612420073</c:v>
                </c:pt>
                <c:pt idx="3">
                  <c:v>0.33582118923095544</c:v>
                </c:pt>
                <c:pt idx="4">
                  <c:v>0.3328797375380993</c:v>
                </c:pt>
                <c:pt idx="5">
                  <c:v>0.35487507137018615</c:v>
                </c:pt>
                <c:pt idx="6">
                  <c:v>0.36701998051754298</c:v>
                </c:pt>
                <c:pt idx="7">
                  <c:v>0.35568741850757457</c:v>
                </c:pt>
                <c:pt idx="8">
                  <c:v>0.40419515913666271</c:v>
                </c:pt>
                <c:pt idx="9">
                  <c:v>0.40055738999973833</c:v>
                </c:pt>
                <c:pt idx="10">
                  <c:v>0.33766132999793463</c:v>
                </c:pt>
                <c:pt idx="11">
                  <c:v>0.34059378032889637</c:v>
                </c:pt>
                <c:pt idx="12">
                  <c:v>0.30261142055475587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58-4B51-A262-D1EEF4A5E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07360"/>
        <c:axId val="173670400"/>
      </c:barChart>
      <c:catAx>
        <c:axId val="1690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670400"/>
        <c:crosses val="autoZero"/>
        <c:auto val="1"/>
        <c:lblAlgn val="ctr"/>
        <c:lblOffset val="100"/>
        <c:noMultiLvlLbl val="0"/>
      </c:catAx>
      <c:valAx>
        <c:axId val="1736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900736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Kalmar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'4'!$AB$50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'4'!$AE$50:$AQ$50</c:f>
              <c:numCache>
                <c:formatCode>#,##0</c:formatCode>
                <c:ptCount val="13"/>
                <c:pt idx="0">
                  <c:v>27.211439477269955</c:v>
                </c:pt>
                <c:pt idx="1">
                  <c:v>28.032832128968202</c:v>
                </c:pt>
                <c:pt idx="2">
                  <c:v>26.869990412151822</c:v>
                </c:pt>
                <c:pt idx="3">
                  <c:v>25.667264421152368</c:v>
                </c:pt>
                <c:pt idx="4">
                  <c:v>25.545426808633529</c:v>
                </c:pt>
                <c:pt idx="5">
                  <c:v>23.378202351791913</c:v>
                </c:pt>
                <c:pt idx="6">
                  <c:v>23.250469395506023</c:v>
                </c:pt>
                <c:pt idx="7">
                  <c:v>21.625360843320529</c:v>
                </c:pt>
                <c:pt idx="8">
                  <c:v>20.481588327686989</c:v>
                </c:pt>
                <c:pt idx="9">
                  <c:v>19.906456238970282</c:v>
                </c:pt>
                <c:pt idx="10">
                  <c:v>18.44945379770332</c:v>
                </c:pt>
                <c:pt idx="11">
                  <c:v>15.449576998166945</c:v>
                </c:pt>
                <c:pt idx="12">
                  <c:v>14.587307375619641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D-403A-9E6A-D9241F7097AF}"/>
            </c:ext>
          </c:extLst>
        </c:ser>
        <c:ser>
          <c:idx val="1"/>
          <c:order val="1"/>
          <c:tx>
            <c:strRef>
              <c:f>'4'!$AB$51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'4'!$AE$51:$AQ$51</c:f>
              <c:numCache>
                <c:formatCode>#,##0</c:formatCode>
                <c:ptCount val="13"/>
                <c:pt idx="0">
                  <c:v>49.98757324719535</c:v>
                </c:pt>
                <c:pt idx="1">
                  <c:v>59.410679544220727</c:v>
                </c:pt>
                <c:pt idx="2">
                  <c:v>51.059756283068019</c:v>
                </c:pt>
                <c:pt idx="3">
                  <c:v>49.367115435142281</c:v>
                </c:pt>
                <c:pt idx="4">
                  <c:v>52.658880712516606</c:v>
                </c:pt>
                <c:pt idx="5">
                  <c:v>47.93594603700226</c:v>
                </c:pt>
                <c:pt idx="6">
                  <c:v>48.789498748751697</c:v>
                </c:pt>
                <c:pt idx="7">
                  <c:v>44.405045004774159</c:v>
                </c:pt>
                <c:pt idx="8">
                  <c:v>44.069681122017087</c:v>
                </c:pt>
                <c:pt idx="9">
                  <c:v>43.244534675839205</c:v>
                </c:pt>
                <c:pt idx="10">
                  <c:v>38.997088333749304</c:v>
                </c:pt>
                <c:pt idx="11">
                  <c:v>31.899253430569409</c:v>
                </c:pt>
                <c:pt idx="12">
                  <c:v>31.61246023716788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D-403A-9E6A-D9241F7097AF}"/>
            </c:ext>
          </c:extLst>
        </c:ser>
        <c:ser>
          <c:idx val="2"/>
          <c:order val="2"/>
          <c:tx>
            <c:strRef>
              <c:f>'4'!$AB$52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'4'!$AE$52:$AQ$52</c:f>
              <c:numCache>
                <c:formatCode>#,##0</c:formatCode>
                <c:ptCount val="13"/>
                <c:pt idx="0">
                  <c:v>10.884092108696903</c:v>
                </c:pt>
                <c:pt idx="1">
                  <c:v>10.034520834680224</c:v>
                </c:pt>
                <c:pt idx="2">
                  <c:v>10.245430558246952</c:v>
                </c:pt>
                <c:pt idx="3">
                  <c:v>9.7674194216858563</c:v>
                </c:pt>
                <c:pt idx="4">
                  <c:v>8.8050735931243942</c:v>
                </c:pt>
                <c:pt idx="5">
                  <c:v>7.8975954982484087</c:v>
                </c:pt>
                <c:pt idx="6">
                  <c:v>7.6668209948140289</c:v>
                </c:pt>
                <c:pt idx="7">
                  <c:v>6.9836053154843167</c:v>
                </c:pt>
                <c:pt idx="8">
                  <c:v>6.1355677449204453</c:v>
                </c:pt>
                <c:pt idx="9">
                  <c:v>5.6375764249845046</c:v>
                </c:pt>
                <c:pt idx="10">
                  <c:v>5.5441045146302175</c:v>
                </c:pt>
                <c:pt idx="11">
                  <c:v>4.851914998738466</c:v>
                </c:pt>
                <c:pt idx="12">
                  <c:v>4.42383283724216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D-403A-9E6A-D9241F7097AF}"/>
            </c:ext>
          </c:extLst>
        </c:ser>
        <c:ser>
          <c:idx val="3"/>
          <c:order val="3"/>
          <c:tx>
            <c:strRef>
              <c:f>'4'!$AB$53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'4'!$AE$53:$AQ$53</c:f>
              <c:numCache>
                <c:formatCode>#,##0</c:formatCode>
                <c:ptCount val="13"/>
                <c:pt idx="0">
                  <c:v>1.2978626270481852</c:v>
                </c:pt>
                <c:pt idx="1">
                  <c:v>1.224305066963443</c:v>
                </c:pt>
                <c:pt idx="2">
                  <c:v>1.2069191051270229</c:v>
                </c:pt>
                <c:pt idx="3">
                  <c:v>1.0453605566349975</c:v>
                </c:pt>
                <c:pt idx="4">
                  <c:v>1.0261063529855527</c:v>
                </c:pt>
                <c:pt idx="5">
                  <c:v>0.90287186847330114</c:v>
                </c:pt>
                <c:pt idx="6">
                  <c:v>0.85588173507176801</c:v>
                </c:pt>
                <c:pt idx="7">
                  <c:v>0.7934692372495955</c:v>
                </c:pt>
                <c:pt idx="8">
                  <c:v>0.70798630263921025</c:v>
                </c:pt>
                <c:pt idx="9">
                  <c:v>0.61812507980760856</c:v>
                </c:pt>
                <c:pt idx="10">
                  <c:v>0.60469731399964677</c:v>
                </c:pt>
                <c:pt idx="11">
                  <c:v>0.61688678422465471</c:v>
                </c:pt>
                <c:pt idx="12">
                  <c:v>0.53797567309473959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1D-403A-9E6A-D9241F709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39264"/>
        <c:axId val="164940800"/>
      </c:barChart>
      <c:catAx>
        <c:axId val="16493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940800"/>
        <c:crosses val="autoZero"/>
        <c:auto val="1"/>
        <c:lblAlgn val="ctr"/>
        <c:lblOffset val="100"/>
        <c:noMultiLvlLbl val="0"/>
      </c:catAx>
      <c:valAx>
        <c:axId val="16494080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49392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Jämtland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'5'!$AB$135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'5'!$AE$135:$AQ$135</c:f>
              <c:numCache>
                <c:formatCode>#,##0</c:formatCode>
                <c:ptCount val="13"/>
                <c:pt idx="0">
                  <c:v>12.917336330800763</c:v>
                </c:pt>
                <c:pt idx="1">
                  <c:v>13.080235695493005</c:v>
                </c:pt>
                <c:pt idx="2">
                  <c:v>13.377390102933019</c:v>
                </c:pt>
                <c:pt idx="3">
                  <c:v>12.269643976432244</c:v>
                </c:pt>
                <c:pt idx="4">
                  <c:v>11.903246897373268</c:v>
                </c:pt>
                <c:pt idx="5">
                  <c:v>11.431559628743306</c:v>
                </c:pt>
                <c:pt idx="6">
                  <c:v>11.043441731194589</c:v>
                </c:pt>
                <c:pt idx="7">
                  <c:v>10.533836221566499</c:v>
                </c:pt>
                <c:pt idx="8">
                  <c:v>10.085378006081845</c:v>
                </c:pt>
                <c:pt idx="9">
                  <c:v>9.3458673134656962</c:v>
                </c:pt>
                <c:pt idx="10">
                  <c:v>8.8514168666209549</c:v>
                </c:pt>
                <c:pt idx="11">
                  <c:v>8.7441556868019283</c:v>
                </c:pt>
                <c:pt idx="12">
                  <c:v>8.3427295813200342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F-416D-8CD5-7CF8CB20B9ED}"/>
            </c:ext>
          </c:extLst>
        </c:ser>
        <c:ser>
          <c:idx val="1"/>
          <c:order val="1"/>
          <c:tx>
            <c:strRef>
              <c:f>'5'!$AB$136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'5'!$AE$136:$AQ$136</c:f>
              <c:numCache>
                <c:formatCode>#,##0</c:formatCode>
                <c:ptCount val="13"/>
                <c:pt idx="0">
                  <c:v>29.45864721767504</c:v>
                </c:pt>
                <c:pt idx="1">
                  <c:v>31.808276430836159</c:v>
                </c:pt>
                <c:pt idx="2">
                  <c:v>30.941948924590001</c:v>
                </c:pt>
                <c:pt idx="3">
                  <c:v>28.034243758722013</c:v>
                </c:pt>
                <c:pt idx="4">
                  <c:v>29.08052033310571</c:v>
                </c:pt>
                <c:pt idx="5">
                  <c:v>27.88388847749308</c:v>
                </c:pt>
                <c:pt idx="6">
                  <c:v>27.237647282694422</c:v>
                </c:pt>
                <c:pt idx="7">
                  <c:v>26.300839987824059</c:v>
                </c:pt>
                <c:pt idx="8">
                  <c:v>25.744274817090076</c:v>
                </c:pt>
                <c:pt idx="9">
                  <c:v>23.974159363365924</c:v>
                </c:pt>
                <c:pt idx="10">
                  <c:v>22.194999284530141</c:v>
                </c:pt>
                <c:pt idx="11">
                  <c:v>21.64279713591538</c:v>
                </c:pt>
                <c:pt idx="12">
                  <c:v>21.264377257489997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F-416D-8CD5-7CF8CB20B9ED}"/>
            </c:ext>
          </c:extLst>
        </c:ser>
        <c:ser>
          <c:idx val="2"/>
          <c:order val="2"/>
          <c:tx>
            <c:strRef>
              <c:f>'5'!$AB$137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'5'!$AE$137:$AQ$137</c:f>
              <c:numCache>
                <c:formatCode>#,##0</c:formatCode>
                <c:ptCount val="13"/>
                <c:pt idx="0">
                  <c:v>6.6709148130758988</c:v>
                </c:pt>
                <c:pt idx="1">
                  <c:v>6.5697378669914093</c:v>
                </c:pt>
                <c:pt idx="2">
                  <c:v>7.0928266904295176</c:v>
                </c:pt>
                <c:pt idx="3">
                  <c:v>6.7406889134828312</c:v>
                </c:pt>
                <c:pt idx="4">
                  <c:v>6.3498354042391041</c:v>
                </c:pt>
                <c:pt idx="5">
                  <c:v>5.9831153693894441</c:v>
                </c:pt>
                <c:pt idx="6">
                  <c:v>5.5404126947580465</c:v>
                </c:pt>
                <c:pt idx="7">
                  <c:v>5.0450248362721464</c:v>
                </c:pt>
                <c:pt idx="8">
                  <c:v>4.3152653287478833</c:v>
                </c:pt>
                <c:pt idx="9">
                  <c:v>3.8910506546868606</c:v>
                </c:pt>
                <c:pt idx="10">
                  <c:v>3.5348718924028053</c:v>
                </c:pt>
                <c:pt idx="11">
                  <c:v>3.7170031374664267</c:v>
                </c:pt>
                <c:pt idx="12">
                  <c:v>3.2836284854788378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F-416D-8CD5-7CF8CB20B9ED}"/>
            </c:ext>
          </c:extLst>
        </c:ser>
        <c:ser>
          <c:idx val="3"/>
          <c:order val="3"/>
          <c:tx>
            <c:strRef>
              <c:f>'5'!$AB$131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'5'!$AE$138:$AQ$138</c:f>
              <c:numCache>
                <c:formatCode>#,##0</c:formatCode>
                <c:ptCount val="13"/>
                <c:pt idx="0">
                  <c:v>0.38391135300767099</c:v>
                </c:pt>
                <c:pt idx="1">
                  <c:v>0.40080886677792466</c:v>
                </c:pt>
                <c:pt idx="2">
                  <c:v>0.43138151983936818</c:v>
                </c:pt>
                <c:pt idx="3">
                  <c:v>0.31978372564661689</c:v>
                </c:pt>
                <c:pt idx="4">
                  <c:v>0.28974182322601483</c:v>
                </c:pt>
                <c:pt idx="5">
                  <c:v>0.3068792932771095</c:v>
                </c:pt>
                <c:pt idx="6">
                  <c:v>0.30041274051310779</c:v>
                </c:pt>
                <c:pt idx="7">
                  <c:v>0.2824764429568653</c:v>
                </c:pt>
                <c:pt idx="8">
                  <c:v>0.26903524304637583</c:v>
                </c:pt>
                <c:pt idx="9">
                  <c:v>0.25643295051823012</c:v>
                </c:pt>
                <c:pt idx="10">
                  <c:v>0.2333407041256236</c:v>
                </c:pt>
                <c:pt idx="11">
                  <c:v>0.22411295664878469</c:v>
                </c:pt>
                <c:pt idx="12">
                  <c:v>0.22319196399899185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F-416D-8CD5-7CF8CB20B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18144"/>
        <c:axId val="173719936"/>
      </c:barChart>
      <c:catAx>
        <c:axId val="17371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19936"/>
        <c:crosses val="autoZero"/>
        <c:auto val="1"/>
        <c:lblAlgn val="ctr"/>
        <c:lblOffset val="100"/>
        <c:noMultiLvlLbl val="0"/>
      </c:catAx>
      <c:valAx>
        <c:axId val="173719936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181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Gävleborg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'5'!$AB$121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'5'!$AE$121:$AQ$121</c:f>
              <c:numCache>
                <c:formatCode>#,##0</c:formatCode>
                <c:ptCount val="13"/>
                <c:pt idx="0">
                  <c:v>13.660752241428021</c:v>
                </c:pt>
                <c:pt idx="1">
                  <c:v>13.524639613589056</c:v>
                </c:pt>
                <c:pt idx="2">
                  <c:v>14.347020352382968</c:v>
                </c:pt>
                <c:pt idx="3">
                  <c:v>12.83247292612497</c:v>
                </c:pt>
                <c:pt idx="4">
                  <c:v>12.218404225346839</c:v>
                </c:pt>
                <c:pt idx="5">
                  <c:v>11.720666389260035</c:v>
                </c:pt>
                <c:pt idx="6">
                  <c:v>11.13069388027213</c:v>
                </c:pt>
                <c:pt idx="7">
                  <c:v>10.830609481929823</c:v>
                </c:pt>
                <c:pt idx="8">
                  <c:v>10.606857119950055</c:v>
                </c:pt>
                <c:pt idx="9">
                  <c:v>10.269600841762648</c:v>
                </c:pt>
                <c:pt idx="10">
                  <c:v>9.8242069273478503</c:v>
                </c:pt>
                <c:pt idx="11">
                  <c:v>9.4044156753398607</c:v>
                </c:pt>
                <c:pt idx="12">
                  <c:v>8.8373044669819159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B-4CD7-B954-F2BC093FAF31}"/>
            </c:ext>
          </c:extLst>
        </c:ser>
        <c:ser>
          <c:idx val="1"/>
          <c:order val="1"/>
          <c:tx>
            <c:strRef>
              <c:f>'5'!$AB$122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'5'!$AE$122:$AQ$122</c:f>
              <c:numCache>
                <c:formatCode>#,##0</c:formatCode>
                <c:ptCount val="13"/>
                <c:pt idx="0">
                  <c:v>26.419208559369402</c:v>
                </c:pt>
                <c:pt idx="1">
                  <c:v>26.750679255112729</c:v>
                </c:pt>
                <c:pt idx="2">
                  <c:v>29.163052710595856</c:v>
                </c:pt>
                <c:pt idx="3">
                  <c:v>24.799714665943686</c:v>
                </c:pt>
                <c:pt idx="4">
                  <c:v>23.911621330867458</c:v>
                </c:pt>
                <c:pt idx="5">
                  <c:v>23.730486070372926</c:v>
                </c:pt>
                <c:pt idx="6">
                  <c:v>22.596702772795123</c:v>
                </c:pt>
                <c:pt idx="7">
                  <c:v>22.108342859120604</c:v>
                </c:pt>
                <c:pt idx="8">
                  <c:v>22.586443499318094</c:v>
                </c:pt>
                <c:pt idx="9">
                  <c:v>22.143715620221389</c:v>
                </c:pt>
                <c:pt idx="10">
                  <c:v>21.284460587164357</c:v>
                </c:pt>
                <c:pt idx="11">
                  <c:v>20.385278294987319</c:v>
                </c:pt>
                <c:pt idx="12">
                  <c:v>18.99289821770078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B-4CD7-B954-F2BC093FAF31}"/>
            </c:ext>
          </c:extLst>
        </c:ser>
        <c:ser>
          <c:idx val="2"/>
          <c:order val="2"/>
          <c:tx>
            <c:strRef>
              <c:f>'5'!$AB$123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'5'!$AE$123:$AQ$123</c:f>
              <c:numCache>
                <c:formatCode>#,##0</c:formatCode>
                <c:ptCount val="13"/>
                <c:pt idx="0">
                  <c:v>6.0618530414236274</c:v>
                </c:pt>
                <c:pt idx="1">
                  <c:v>5.6095091749976582</c:v>
                </c:pt>
                <c:pt idx="2">
                  <c:v>5.711042891484083</c:v>
                </c:pt>
                <c:pt idx="3">
                  <c:v>5.6286873448827661</c:v>
                </c:pt>
                <c:pt idx="4">
                  <c:v>5.1695599283054543</c:v>
                </c:pt>
                <c:pt idx="5">
                  <c:v>4.422349618671972</c:v>
                </c:pt>
                <c:pt idx="6">
                  <c:v>4.1989900111032172</c:v>
                </c:pt>
                <c:pt idx="7">
                  <c:v>4.0303192980090765</c:v>
                </c:pt>
                <c:pt idx="8">
                  <c:v>3.8212759174375348</c:v>
                </c:pt>
                <c:pt idx="9">
                  <c:v>3.6052199678505183</c:v>
                </c:pt>
                <c:pt idx="10">
                  <c:v>3.3188258986667711</c:v>
                </c:pt>
                <c:pt idx="11">
                  <c:v>3.1592891893959547</c:v>
                </c:pt>
                <c:pt idx="12">
                  <c:v>2.9104654824962162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B-4CD7-B954-F2BC093FAF31}"/>
            </c:ext>
          </c:extLst>
        </c:ser>
        <c:ser>
          <c:idx val="3"/>
          <c:order val="3"/>
          <c:tx>
            <c:strRef>
              <c:f>'5'!$AB$124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'5'!$AE$124:$AQ$124</c:f>
              <c:numCache>
                <c:formatCode>#,##0</c:formatCode>
                <c:ptCount val="13"/>
                <c:pt idx="0">
                  <c:v>0.48660618405353656</c:v>
                </c:pt>
                <c:pt idx="1">
                  <c:v>0.39655251707812555</c:v>
                </c:pt>
                <c:pt idx="2">
                  <c:v>0.42629424314965869</c:v>
                </c:pt>
                <c:pt idx="3">
                  <c:v>0.33051410845634455</c:v>
                </c:pt>
                <c:pt idx="4">
                  <c:v>0.30447666069972967</c:v>
                </c:pt>
                <c:pt idx="5">
                  <c:v>0.32780446442150851</c:v>
                </c:pt>
                <c:pt idx="6">
                  <c:v>0.30853915208035171</c:v>
                </c:pt>
                <c:pt idx="7">
                  <c:v>0.31189537602576173</c:v>
                </c:pt>
                <c:pt idx="8">
                  <c:v>0.30453777407228316</c:v>
                </c:pt>
                <c:pt idx="9">
                  <c:v>0.25441892478334277</c:v>
                </c:pt>
                <c:pt idx="10">
                  <c:v>0.27628136272396031</c:v>
                </c:pt>
                <c:pt idx="11">
                  <c:v>0.27711449601292393</c:v>
                </c:pt>
                <c:pt idx="12">
                  <c:v>0.27000420188800672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B-4CD7-B954-F2BC093F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39008"/>
        <c:axId val="173748992"/>
      </c:barChart>
      <c:catAx>
        <c:axId val="17373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48992"/>
        <c:crosses val="autoZero"/>
        <c:auto val="1"/>
        <c:lblAlgn val="ctr"/>
        <c:lblOffset val="100"/>
        <c:noMultiLvlLbl val="0"/>
      </c:catAx>
      <c:valAx>
        <c:axId val="17374899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39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Västerbotten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875504722472282"/>
          <c:y val="0.10020452318032701"/>
          <c:w val="0.86564229141803195"/>
          <c:h val="0.55457426885358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'5'!$AB$142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'5'!$AE$142:$AQ$142</c:f>
              <c:numCache>
                <c:formatCode>#,##0</c:formatCode>
                <c:ptCount val="13"/>
                <c:pt idx="0">
                  <c:v>14.27061244277141</c:v>
                </c:pt>
                <c:pt idx="1">
                  <c:v>15.036681222227658</c:v>
                </c:pt>
                <c:pt idx="2">
                  <c:v>13.694839025385187</c:v>
                </c:pt>
                <c:pt idx="3">
                  <c:v>13.498084074485917</c:v>
                </c:pt>
                <c:pt idx="4">
                  <c:v>12.651169720290472</c:v>
                </c:pt>
                <c:pt idx="5">
                  <c:v>12.402590205432517</c:v>
                </c:pt>
                <c:pt idx="6">
                  <c:v>11.817322496993242</c:v>
                </c:pt>
                <c:pt idx="7">
                  <c:v>11.812467843736648</c:v>
                </c:pt>
                <c:pt idx="8">
                  <c:v>10.993586401507406</c:v>
                </c:pt>
                <c:pt idx="9">
                  <c:v>10.77631403470437</c:v>
                </c:pt>
                <c:pt idx="10">
                  <c:v>10.676818917118768</c:v>
                </c:pt>
                <c:pt idx="11">
                  <c:v>9.9944631265543329</c:v>
                </c:pt>
                <c:pt idx="12">
                  <c:v>9.5307758494253338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3-4A1E-B633-DCB8CD0B6DFB}"/>
            </c:ext>
          </c:extLst>
        </c:ser>
        <c:ser>
          <c:idx val="1"/>
          <c:order val="1"/>
          <c:tx>
            <c:strRef>
              <c:f>'5'!$AB$143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'5'!$AE$143:$AQ$143</c:f>
              <c:numCache>
                <c:formatCode>#,##0</c:formatCode>
                <c:ptCount val="13"/>
                <c:pt idx="0">
                  <c:v>36.052136017917142</c:v>
                </c:pt>
                <c:pt idx="1">
                  <c:v>40.213908828115571</c:v>
                </c:pt>
                <c:pt idx="2">
                  <c:v>34.899940235159526</c:v>
                </c:pt>
                <c:pt idx="3">
                  <c:v>33.836228544763799</c:v>
                </c:pt>
                <c:pt idx="4">
                  <c:v>31.79353932636273</c:v>
                </c:pt>
                <c:pt idx="5">
                  <c:v>31.173743535452456</c:v>
                </c:pt>
                <c:pt idx="6">
                  <c:v>30.649901815001492</c:v>
                </c:pt>
                <c:pt idx="7">
                  <c:v>31.650675058374048</c:v>
                </c:pt>
                <c:pt idx="8">
                  <c:v>30.08250229288593</c:v>
                </c:pt>
                <c:pt idx="9">
                  <c:v>30.374283667629332</c:v>
                </c:pt>
                <c:pt idx="10">
                  <c:v>29.635144480095349</c:v>
                </c:pt>
                <c:pt idx="11">
                  <c:v>27.226968268496588</c:v>
                </c:pt>
                <c:pt idx="12">
                  <c:v>28.113252840506451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3-4A1E-B633-DCB8CD0B6DFB}"/>
            </c:ext>
          </c:extLst>
        </c:ser>
        <c:ser>
          <c:idx val="2"/>
          <c:order val="2"/>
          <c:tx>
            <c:strRef>
              <c:f>'5'!$AB$144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'5'!$AE$144:$AQ$144</c:f>
              <c:numCache>
                <c:formatCode>#,##0</c:formatCode>
                <c:ptCount val="13"/>
                <c:pt idx="0">
                  <c:v>6.20565045296616</c:v>
                </c:pt>
                <c:pt idx="1">
                  <c:v>6.2827053316979153</c:v>
                </c:pt>
                <c:pt idx="2">
                  <c:v>6.2512855366181554</c:v>
                </c:pt>
                <c:pt idx="3">
                  <c:v>5.981412210630487</c:v>
                </c:pt>
                <c:pt idx="4">
                  <c:v>5.5050607263564837</c:v>
                </c:pt>
                <c:pt idx="5">
                  <c:v>5.1664772528045164</c:v>
                </c:pt>
                <c:pt idx="6">
                  <c:v>4.8037256919205884</c:v>
                </c:pt>
                <c:pt idx="7">
                  <c:v>4.5669501654738571</c:v>
                </c:pt>
                <c:pt idx="8">
                  <c:v>4.0977799534463157</c:v>
                </c:pt>
                <c:pt idx="9">
                  <c:v>3.7166763564430028</c:v>
                </c:pt>
                <c:pt idx="10">
                  <c:v>3.5251528442712696</c:v>
                </c:pt>
                <c:pt idx="11">
                  <c:v>3.385498794363289</c:v>
                </c:pt>
                <c:pt idx="12">
                  <c:v>3.0923269253709607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3-4A1E-B633-DCB8CD0B6DFB}"/>
            </c:ext>
          </c:extLst>
        </c:ser>
        <c:ser>
          <c:idx val="3"/>
          <c:order val="3"/>
          <c:tx>
            <c:strRef>
              <c:f>'5'!$AB$145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'5'!$AE$145:$AQ$145</c:f>
              <c:numCache>
                <c:formatCode>#,##0</c:formatCode>
                <c:ptCount val="13"/>
                <c:pt idx="0">
                  <c:v>0.33134119868224354</c:v>
                </c:pt>
                <c:pt idx="1">
                  <c:v>0.32018656686418051</c:v>
                </c:pt>
                <c:pt idx="2">
                  <c:v>0.33604357577654748</c:v>
                </c:pt>
                <c:pt idx="3">
                  <c:v>0.29963887411173423</c:v>
                </c:pt>
                <c:pt idx="4">
                  <c:v>0.27938242971973337</c:v>
                </c:pt>
                <c:pt idx="5">
                  <c:v>0.2901435298673446</c:v>
                </c:pt>
                <c:pt idx="6">
                  <c:v>0.26385387755396533</c:v>
                </c:pt>
                <c:pt idx="7">
                  <c:v>0.22863583316265967</c:v>
                </c:pt>
                <c:pt idx="8">
                  <c:v>0.22106085763035485</c:v>
                </c:pt>
                <c:pt idx="9">
                  <c:v>0.2201041795014694</c:v>
                </c:pt>
                <c:pt idx="10">
                  <c:v>0.23882864611957436</c:v>
                </c:pt>
                <c:pt idx="11">
                  <c:v>0.2325111428219426</c:v>
                </c:pt>
                <c:pt idx="12">
                  <c:v>0.19227845603478044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E3-4A1E-B633-DCB8CD0B6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84448"/>
        <c:axId val="173794432"/>
      </c:barChart>
      <c:catAx>
        <c:axId val="17378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3794432"/>
        <c:crosses val="autoZero"/>
        <c:auto val="1"/>
        <c:lblAlgn val="ctr"/>
        <c:lblOffset val="100"/>
        <c:noMultiLvlLbl val="0"/>
      </c:catAx>
      <c:valAx>
        <c:axId val="173794432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37844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Norrbotten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'5'!$AB$149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'5'!$AE$149:$AQ$149</c:f>
              <c:numCache>
                <c:formatCode>#,##0</c:formatCode>
                <c:ptCount val="13"/>
                <c:pt idx="0">
                  <c:v>50.710113119952716</c:v>
                </c:pt>
                <c:pt idx="1">
                  <c:v>41.819718613434517</c:v>
                </c:pt>
                <c:pt idx="2">
                  <c:v>53.016605987869376</c:v>
                </c:pt>
                <c:pt idx="3">
                  <c:v>50.010177723177804</c:v>
                </c:pt>
                <c:pt idx="4">
                  <c:v>46.798904636335372</c:v>
                </c:pt>
                <c:pt idx="5">
                  <c:v>44.372765702044113</c:v>
                </c:pt>
                <c:pt idx="6">
                  <c:v>43.86166747639178</c:v>
                </c:pt>
                <c:pt idx="7">
                  <c:v>39.190156016479591</c:v>
                </c:pt>
                <c:pt idx="8">
                  <c:v>44.500796147983877</c:v>
                </c:pt>
                <c:pt idx="9">
                  <c:v>45.615179121972325</c:v>
                </c:pt>
                <c:pt idx="10">
                  <c:v>41.178285906245144</c:v>
                </c:pt>
                <c:pt idx="11">
                  <c:v>41.800693929440627</c:v>
                </c:pt>
                <c:pt idx="12">
                  <c:v>39.447236180904518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B-4BEF-BEA5-20DB0F12EDDC}"/>
            </c:ext>
          </c:extLst>
        </c:ser>
        <c:ser>
          <c:idx val="1"/>
          <c:order val="1"/>
          <c:tx>
            <c:strRef>
              <c:f>'5'!$AB$150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'5'!$AE$150:$AQ$150</c:f>
              <c:numCache>
                <c:formatCode>#,##0</c:formatCode>
                <c:ptCount val="13"/>
                <c:pt idx="0">
                  <c:v>176.55918434273818</c:v>
                </c:pt>
                <c:pt idx="1">
                  <c:v>141.01137662706748</c:v>
                </c:pt>
                <c:pt idx="2">
                  <c:v>179.08566754071987</c:v>
                </c:pt>
                <c:pt idx="3">
                  <c:v>163.74418505458152</c:v>
                </c:pt>
                <c:pt idx="4">
                  <c:v>154.20933138571939</c:v>
                </c:pt>
                <c:pt idx="5">
                  <c:v>145.54679116042169</c:v>
                </c:pt>
                <c:pt idx="6">
                  <c:v>144.10385331135254</c:v>
                </c:pt>
                <c:pt idx="7">
                  <c:v>131.2718489227415</c:v>
                </c:pt>
                <c:pt idx="8">
                  <c:v>157.24031501647301</c:v>
                </c:pt>
                <c:pt idx="9">
                  <c:v>159.87503808504155</c:v>
                </c:pt>
                <c:pt idx="10">
                  <c:v>142.90483299127925</c:v>
                </c:pt>
                <c:pt idx="11">
                  <c:v>143.89227080885411</c:v>
                </c:pt>
                <c:pt idx="12">
                  <c:v>141.7763157894737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B-4BEF-BEA5-20DB0F12EDDC}"/>
            </c:ext>
          </c:extLst>
        </c:ser>
        <c:ser>
          <c:idx val="2"/>
          <c:order val="2"/>
          <c:tx>
            <c:strRef>
              <c:f>'5'!$AB$151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'5'!$AE$151:$AQ$151</c:f>
              <c:numCache>
                <c:formatCode>#,##0</c:formatCode>
                <c:ptCount val="13"/>
                <c:pt idx="0">
                  <c:v>6.5505748879371346</c:v>
                </c:pt>
                <c:pt idx="1">
                  <c:v>6.1196548862888456</c:v>
                </c:pt>
                <c:pt idx="2">
                  <c:v>6.1745847481612017</c:v>
                </c:pt>
                <c:pt idx="3">
                  <c:v>5.8666375130235009</c:v>
                </c:pt>
                <c:pt idx="4">
                  <c:v>5.1600417056583154</c:v>
                </c:pt>
                <c:pt idx="5">
                  <c:v>4.6520613245618847</c:v>
                </c:pt>
                <c:pt idx="6">
                  <c:v>4.5438111470192535</c:v>
                </c:pt>
                <c:pt idx="7">
                  <c:v>4.2999833607859106</c:v>
                </c:pt>
                <c:pt idx="8">
                  <c:v>3.8816993846008332</c:v>
                </c:pt>
                <c:pt idx="9">
                  <c:v>3.9483431526997874</c:v>
                </c:pt>
                <c:pt idx="10">
                  <c:v>3.4536974517490719</c:v>
                </c:pt>
                <c:pt idx="11">
                  <c:v>3.8516712891487885</c:v>
                </c:pt>
                <c:pt idx="12">
                  <c:v>3.1627906976744184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DB-4BEF-BEA5-20DB0F12EDDC}"/>
            </c:ext>
          </c:extLst>
        </c:ser>
        <c:ser>
          <c:idx val="3"/>
          <c:order val="3"/>
          <c:tx>
            <c:strRef>
              <c:f>'5'!$AB$152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'5'!$AE$152:$AQ$152</c:f>
              <c:numCache>
                <c:formatCode>#,##0</c:formatCode>
                <c:ptCount val="13"/>
                <c:pt idx="0">
                  <c:v>0.38171992994581272</c:v>
                </c:pt>
                <c:pt idx="1">
                  <c:v>0.39259387798106882</c:v>
                </c:pt>
                <c:pt idx="2">
                  <c:v>0.35630003866463056</c:v>
                </c:pt>
                <c:pt idx="3">
                  <c:v>0.37330665151301501</c:v>
                </c:pt>
                <c:pt idx="4">
                  <c:v>0.32222408713031209</c:v>
                </c:pt>
                <c:pt idx="5">
                  <c:v>0.34214296326100418</c:v>
                </c:pt>
                <c:pt idx="6">
                  <c:v>0.34953337937272555</c:v>
                </c:pt>
                <c:pt idx="7">
                  <c:v>0.3595514655242511</c:v>
                </c:pt>
                <c:pt idx="8">
                  <c:v>0.30893999467766325</c:v>
                </c:pt>
                <c:pt idx="9">
                  <c:v>0.29729050040127497</c:v>
                </c:pt>
                <c:pt idx="10">
                  <c:v>0.33481620238198528</c:v>
                </c:pt>
                <c:pt idx="11">
                  <c:v>0.31397119334717405</c:v>
                </c:pt>
                <c:pt idx="12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DB-4BEF-BEA5-20DB0F12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084480"/>
        <c:axId val="174086016"/>
      </c:barChart>
      <c:catAx>
        <c:axId val="17408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086016"/>
        <c:crosses val="autoZero"/>
        <c:auto val="1"/>
        <c:lblAlgn val="ctr"/>
        <c:lblOffset val="100"/>
        <c:noMultiLvlLbl val="0"/>
      </c:catAx>
      <c:valAx>
        <c:axId val="174086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40844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Riket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'5'!$AB$165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'5'!$AE$165:$AQ$165</c:f>
              <c:numCache>
                <c:formatCode>#,##0</c:formatCode>
                <c:ptCount val="13"/>
                <c:pt idx="0">
                  <c:v>14.980326361786405</c:v>
                </c:pt>
                <c:pt idx="1">
                  <c:v>14.073328874372205</c:v>
                </c:pt>
                <c:pt idx="2">
                  <c:v>15.368263180304796</c:v>
                </c:pt>
                <c:pt idx="3">
                  <c:v>13.834712968437804</c:v>
                </c:pt>
                <c:pt idx="4">
                  <c:v>12.973944683709419</c:v>
                </c:pt>
                <c:pt idx="5">
                  <c:v>12.543244047635264</c:v>
                </c:pt>
                <c:pt idx="6">
                  <c:v>12.028384413743582</c:v>
                </c:pt>
                <c:pt idx="7">
                  <c:v>12.050277719119</c:v>
                </c:pt>
                <c:pt idx="8">
                  <c:v>11.865788845599701</c:v>
                </c:pt>
                <c:pt idx="9">
                  <c:v>11.376267945683662</c:v>
                </c:pt>
                <c:pt idx="10">
                  <c:v>10.875756043958138</c:v>
                </c:pt>
                <c:pt idx="11">
                  <c:v>10.399157958401867</c:v>
                </c:pt>
                <c:pt idx="12">
                  <c:v>9.4103433758614443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9-46B6-8C5A-9BEFBC052CD0}"/>
            </c:ext>
          </c:extLst>
        </c:ser>
        <c:ser>
          <c:idx val="1"/>
          <c:order val="1"/>
          <c:tx>
            <c:strRef>
              <c:f>'5'!$AB$166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'5'!$AE$166:$AQ$166</c:f>
              <c:numCache>
                <c:formatCode>#,##0</c:formatCode>
                <c:ptCount val="13"/>
                <c:pt idx="0">
                  <c:v>36.738668072817269</c:v>
                </c:pt>
                <c:pt idx="1">
                  <c:v>35.101686330647823</c:v>
                </c:pt>
                <c:pt idx="2">
                  <c:v>41.027924721615896</c:v>
                </c:pt>
                <c:pt idx="3">
                  <c:v>36.551365522535228</c:v>
                </c:pt>
                <c:pt idx="4">
                  <c:v>35.114248895510492</c:v>
                </c:pt>
                <c:pt idx="5">
                  <c:v>34.046456357612378</c:v>
                </c:pt>
                <c:pt idx="6">
                  <c:v>32.738450304110621</c:v>
                </c:pt>
                <c:pt idx="7">
                  <c:v>33.139185139352932</c:v>
                </c:pt>
                <c:pt idx="8">
                  <c:v>33.183208075417085</c:v>
                </c:pt>
                <c:pt idx="9">
                  <c:v>31.816111839084488</c:v>
                </c:pt>
                <c:pt idx="10">
                  <c:v>30.654753425820498</c:v>
                </c:pt>
                <c:pt idx="11">
                  <c:v>29.591914291454142</c:v>
                </c:pt>
                <c:pt idx="12">
                  <c:v>27.498426314165531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9-46B6-8C5A-9BEFBC052CD0}"/>
            </c:ext>
          </c:extLst>
        </c:ser>
        <c:ser>
          <c:idx val="2"/>
          <c:order val="2"/>
          <c:tx>
            <c:strRef>
              <c:f>'5'!$AB$167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'5'!$AE$167:$AQ$167</c:f>
              <c:numCache>
                <c:formatCode>#,##0</c:formatCode>
                <c:ptCount val="13"/>
                <c:pt idx="0">
                  <c:v>7.6320806649526611</c:v>
                </c:pt>
                <c:pt idx="1">
                  <c:v>6.9622836406708934</c:v>
                </c:pt>
                <c:pt idx="2">
                  <c:v>6.9761777267097838</c:v>
                </c:pt>
                <c:pt idx="3">
                  <c:v>6.1587783562333565</c:v>
                </c:pt>
                <c:pt idx="4">
                  <c:v>5.4022251222043094</c:v>
                </c:pt>
                <c:pt idx="5">
                  <c:v>5.3784717031284455</c:v>
                </c:pt>
                <c:pt idx="6">
                  <c:v>5.1974224484217002</c:v>
                </c:pt>
                <c:pt idx="7">
                  <c:v>5.3280227021795472</c:v>
                </c:pt>
                <c:pt idx="8">
                  <c:v>5.4711144574613622</c:v>
                </c:pt>
                <c:pt idx="9">
                  <c:v>5.0698353494445376</c:v>
                </c:pt>
                <c:pt idx="10">
                  <c:v>4.6462390993731333</c:v>
                </c:pt>
                <c:pt idx="11">
                  <c:v>4.3037359829672832</c:v>
                </c:pt>
                <c:pt idx="12">
                  <c:v>3.4259028419026873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29-46B6-8C5A-9BEFBC052CD0}"/>
            </c:ext>
          </c:extLst>
        </c:ser>
        <c:ser>
          <c:idx val="3"/>
          <c:order val="3"/>
          <c:tx>
            <c:strRef>
              <c:f>'5'!$AB$168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'5'!$AE$7:$AQ$7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'5'!$AE$168:$AQ$168</c:f>
              <c:numCache>
                <c:formatCode>#\ ##0.0</c:formatCode>
                <c:ptCount val="13"/>
                <c:pt idx="0">
                  <c:v>0.42259891212496159</c:v>
                </c:pt>
                <c:pt idx="1">
                  <c:v>0.40805996891005714</c:v>
                </c:pt>
                <c:pt idx="2">
                  <c:v>0.42308785476282179</c:v>
                </c:pt>
                <c:pt idx="3">
                  <c:v>0.377872736923825</c:v>
                </c:pt>
                <c:pt idx="4">
                  <c:v>0.37997846625572407</c:v>
                </c:pt>
                <c:pt idx="5">
                  <c:v>0.32854138320260112</c:v>
                </c:pt>
                <c:pt idx="6">
                  <c:v>0.30488915968717178</c:v>
                </c:pt>
                <c:pt idx="7">
                  <c:v>0.29476248644023495</c:v>
                </c:pt>
                <c:pt idx="8">
                  <c:v>0.28034128705607048</c:v>
                </c:pt>
                <c:pt idx="9">
                  <c:v>0.26225379780415387</c:v>
                </c:pt>
                <c:pt idx="10">
                  <c:v>0.25366945952779812</c:v>
                </c:pt>
                <c:pt idx="11">
                  <c:v>0.26964259978415206</c:v>
                </c:pt>
                <c:pt idx="12">
                  <c:v>0.24845997954699736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29-46B6-8C5A-9BEFBC05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1344"/>
        <c:axId val="174122880"/>
      </c:barChart>
      <c:catAx>
        <c:axId val="17412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22880"/>
        <c:crosses val="autoZero"/>
        <c:auto val="1"/>
        <c:lblAlgn val="ctr"/>
        <c:lblOffset val="100"/>
        <c:noMultiLvlLbl val="0"/>
      </c:catAx>
      <c:valAx>
        <c:axId val="174122880"/>
        <c:scaling>
          <c:orientation val="minMax"/>
          <c:max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sysselsatt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4121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'6'!$D$9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'6'!$D$10:$D$31</c:f>
              <c:numCache>
                <c:formatCode>0</c:formatCode>
                <c:ptCount val="22"/>
                <c:pt idx="0">
                  <c:v>5.3659345127085887</c:v>
                </c:pt>
                <c:pt idx="1">
                  <c:v>9.0593312236585515</c:v>
                </c:pt>
                <c:pt idx="2">
                  <c:v>23.620746982095831</c:v>
                </c:pt>
                <c:pt idx="3">
                  <c:v>9.8135630790184596</c:v>
                </c:pt>
                <c:pt idx="4">
                  <c:v>9.8508577234940695</c:v>
                </c:pt>
                <c:pt idx="5">
                  <c:v>8.9026162337765502</c:v>
                </c:pt>
                <c:pt idx="6">
                  <c:v>18.44945379770332</c:v>
                </c:pt>
                <c:pt idx="7">
                  <c:v>142.61482188602551</c:v>
                </c:pt>
                <c:pt idx="8">
                  <c:v>9.3743164138966524</c:v>
                </c:pt>
                <c:pt idx="9">
                  <c:v>10.088909435139565</c:v>
                </c:pt>
                <c:pt idx="10">
                  <c:v>10.709772215656164</c:v>
                </c:pt>
                <c:pt idx="11">
                  <c:v>14.065100139339568</c:v>
                </c:pt>
                <c:pt idx="12">
                  <c:v>11.646985151248982</c:v>
                </c:pt>
                <c:pt idx="13">
                  <c:v>13.733834518257149</c:v>
                </c:pt>
                <c:pt idx="14">
                  <c:v>12.519029631021411</c:v>
                </c:pt>
                <c:pt idx="15">
                  <c:v>14.760699847912127</c:v>
                </c:pt>
                <c:pt idx="16">
                  <c:v>11.468122344795194</c:v>
                </c:pt>
                <c:pt idx="17">
                  <c:v>15.120671952523564</c:v>
                </c:pt>
                <c:pt idx="18">
                  <c:v>11.0942919864706</c:v>
                </c:pt>
                <c:pt idx="19">
                  <c:v>12.577278431401071</c:v>
                </c:pt>
                <c:pt idx="20">
                  <c:v>40.903599942404277</c:v>
                </c:pt>
                <c:pt idx="21">
                  <c:v>11.482565849240995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70B-B13F-F01D01D3027F}"/>
            </c:ext>
          </c:extLst>
        </c:ser>
        <c:ser>
          <c:idx val="1"/>
          <c:order val="1"/>
          <c:tx>
            <c:strRef>
              <c:f>'6'!$E$9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'6'!$B$10:$B$31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Riket</c:v>
                </c:pt>
              </c:strCache>
            </c:strRef>
          </c:cat>
          <c:val>
            <c:numRef>
              <c:f>'6'!$E$10:$E$31</c:f>
              <c:numCache>
                <c:formatCode>0</c:formatCode>
                <c:ptCount val="22"/>
                <c:pt idx="0">
                  <c:v>4.6362535785545731</c:v>
                </c:pt>
                <c:pt idx="1">
                  <c:v>7.7459523594045327</c:v>
                </c:pt>
                <c:pt idx="2">
                  <c:v>28.54517891450233</c:v>
                </c:pt>
                <c:pt idx="3">
                  <c:v>9.32871496141669</c:v>
                </c:pt>
                <c:pt idx="4">
                  <c:v>9.4441649403392649</c:v>
                </c:pt>
                <c:pt idx="5">
                  <c:v>8.4110755200300424</c:v>
                </c:pt>
                <c:pt idx="6">
                  <c:v>15.449576998166945</c:v>
                </c:pt>
                <c:pt idx="7">
                  <c:v>116.90465261828858</c:v>
                </c:pt>
                <c:pt idx="8">
                  <c:v>8.2275333217223761</c:v>
                </c:pt>
                <c:pt idx="9">
                  <c:v>9.622831319836008</c:v>
                </c:pt>
                <c:pt idx="10">
                  <c:v>10.249433488118225</c:v>
                </c:pt>
                <c:pt idx="11">
                  <c:v>12.70998149517275</c:v>
                </c:pt>
                <c:pt idx="12">
                  <c:v>10.967669111246662</c:v>
                </c:pt>
                <c:pt idx="13">
                  <c:v>12.062142988055271</c:v>
                </c:pt>
                <c:pt idx="14">
                  <c:v>11.653501155111295</c:v>
                </c:pt>
                <c:pt idx="15">
                  <c:v>14.095205120160228</c:v>
                </c:pt>
                <c:pt idx="16">
                  <c:v>10.805080564214784</c:v>
                </c:pt>
                <c:pt idx="17">
                  <c:v>13.855465919054019</c:v>
                </c:pt>
                <c:pt idx="18">
                  <c:v>10.515651626697526</c:v>
                </c:pt>
                <c:pt idx="19">
                  <c:v>11.440224764027946</c:v>
                </c:pt>
                <c:pt idx="20">
                  <c:v>38.412886359195959</c:v>
                </c:pt>
                <c:pt idx="21">
                  <c:v>10.560575364336353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70B-B13F-F01D01D3027F}"/>
            </c:ext>
          </c:extLst>
        </c:ser>
        <c:ser>
          <c:idx val="2"/>
          <c:order val="2"/>
          <c:tx>
            <c:strRef>
              <c:f>'6'!$F$9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val>
            <c:numRef>
              <c:f>'6'!$F$10:$F$31</c:f>
              <c:numCache>
                <c:formatCode>0</c:formatCode>
                <c:ptCount val="22"/>
                <c:pt idx="0">
                  <c:v>3.5314754213571775</c:v>
                </c:pt>
                <c:pt idx="1">
                  <c:v>6.9794460624918662</c:v>
                </c:pt>
                <c:pt idx="2">
                  <c:v>24.185850222566092</c:v>
                </c:pt>
                <c:pt idx="3">
                  <c:v>9.0147267503018824</c:v>
                </c:pt>
                <c:pt idx="4">
                  <c:v>9.1448312532305014</c:v>
                </c:pt>
                <c:pt idx="5">
                  <c:v>8.1811693090525317</c:v>
                </c:pt>
                <c:pt idx="6">
                  <c:v>14.587307375619641</c:v>
                </c:pt>
                <c:pt idx="7">
                  <c:v>108.81312169271078</c:v>
                </c:pt>
                <c:pt idx="8">
                  <c:v>7.94267931497067</c:v>
                </c:pt>
                <c:pt idx="9">
                  <c:v>9.1862143153733644</c:v>
                </c:pt>
                <c:pt idx="10">
                  <c:v>10.06131861039893</c:v>
                </c:pt>
                <c:pt idx="11">
                  <c:v>11.637681709233339</c:v>
                </c:pt>
                <c:pt idx="12">
                  <c:v>10.481437970132106</c:v>
                </c:pt>
                <c:pt idx="13">
                  <c:v>11.113754967454335</c:v>
                </c:pt>
                <c:pt idx="14">
                  <c:v>10.59567138382908</c:v>
                </c:pt>
                <c:pt idx="15">
                  <c:v>13.543045059541015</c:v>
                </c:pt>
                <c:pt idx="16">
                  <c:v>10.362712066975153</c:v>
                </c:pt>
                <c:pt idx="17">
                  <c:v>13.89978448022614</c:v>
                </c:pt>
                <c:pt idx="18">
                  <c:v>10.065808396316834</c:v>
                </c:pt>
                <c:pt idx="19">
                  <c:v>10.645316909823366</c:v>
                </c:pt>
                <c:pt idx="20">
                  <c:v>35.828116323472358</c:v>
                </c:pt>
                <c:pt idx="21">
                  <c:v>9.5522988430154747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6-470B-B13F-F01D01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r>
                  <a:rPr lang="sv-SE" sz="1200">
                    <a:latin typeface="Roboto" panose="02000000000000000000" pitchFamily="2" charset="0"/>
                    <a:ea typeface="Roboto" panose="02000000000000000000" pitchFamily="2" charset="0"/>
                  </a:rPr>
                  <a:t>Ton koldioxidequivalenter per miljoner</a:t>
                </a:r>
                <a:r>
                  <a:rPr lang="sv-SE" sz="1200" baseline="0">
                    <a:latin typeface="Roboto" panose="02000000000000000000" pitchFamily="2" charset="0"/>
                    <a:ea typeface="Roboto" panose="02000000000000000000" pitchFamily="2" charset="0"/>
                  </a:rPr>
                  <a:t> kronor</a:t>
                </a:r>
                <a:endParaRPr lang="sv-SE" sz="1200">
                  <a:latin typeface="Roboto" panose="02000000000000000000" pitchFamily="2" charset="0"/>
                  <a:ea typeface="Roboto" panose="02000000000000000000" pitchFamily="2" charset="0"/>
                </a:endParaRPr>
              </a:p>
            </c:rich>
          </c:tx>
          <c:layout>
            <c:manualLayout>
              <c:xMode val="edge"/>
              <c:yMode val="edge"/>
              <c:x val="0.3585875816993464"/>
              <c:y val="0.869049378640381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1E00BE"/>
                  </a:solidFill>
                  <a:latin typeface="Roboto" panose="02000000000000000000" pitchFamily="2" charset="0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.85134640522875815"/>
          <c:y val="0.10575924826151181"/>
          <c:w val="0.10392287581699347"/>
          <c:h val="0.22166797508720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'6'!$D$9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'6'!$C$10:$C$31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Sweden</c:v>
                </c:pt>
              </c:strCache>
            </c:strRef>
          </c:cat>
          <c:val>
            <c:numRef>
              <c:f>'6'!$D$10:$D$31</c:f>
              <c:numCache>
                <c:formatCode>0</c:formatCode>
                <c:ptCount val="22"/>
                <c:pt idx="0">
                  <c:v>5.3659345127085887</c:v>
                </c:pt>
                <c:pt idx="1">
                  <c:v>9.0593312236585515</c:v>
                </c:pt>
                <c:pt idx="2">
                  <c:v>23.620746982095831</c:v>
                </c:pt>
                <c:pt idx="3">
                  <c:v>9.8135630790184596</c:v>
                </c:pt>
                <c:pt idx="4">
                  <c:v>9.8508577234940695</c:v>
                </c:pt>
                <c:pt idx="5">
                  <c:v>8.9026162337765502</c:v>
                </c:pt>
                <c:pt idx="6">
                  <c:v>18.44945379770332</c:v>
                </c:pt>
                <c:pt idx="7">
                  <c:v>142.61482188602551</c:v>
                </c:pt>
                <c:pt idx="8">
                  <c:v>9.3743164138966524</c:v>
                </c:pt>
                <c:pt idx="9">
                  <c:v>10.088909435139565</c:v>
                </c:pt>
                <c:pt idx="10">
                  <c:v>10.709772215656164</c:v>
                </c:pt>
                <c:pt idx="11">
                  <c:v>14.065100139339568</c:v>
                </c:pt>
                <c:pt idx="12">
                  <c:v>11.646985151248982</c:v>
                </c:pt>
                <c:pt idx="13">
                  <c:v>13.733834518257149</c:v>
                </c:pt>
                <c:pt idx="14">
                  <c:v>12.519029631021411</c:v>
                </c:pt>
                <c:pt idx="15">
                  <c:v>14.760699847912127</c:v>
                </c:pt>
                <c:pt idx="16">
                  <c:v>11.468122344795194</c:v>
                </c:pt>
                <c:pt idx="17">
                  <c:v>15.120671952523564</c:v>
                </c:pt>
                <c:pt idx="18">
                  <c:v>11.0942919864706</c:v>
                </c:pt>
                <c:pt idx="19">
                  <c:v>12.577278431401071</c:v>
                </c:pt>
                <c:pt idx="20">
                  <c:v>40.903599942404277</c:v>
                </c:pt>
                <c:pt idx="21">
                  <c:v>11.482565849240995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70B-B13F-F01D01D3027F}"/>
            </c:ext>
          </c:extLst>
        </c:ser>
        <c:ser>
          <c:idx val="1"/>
          <c:order val="1"/>
          <c:tx>
            <c:strRef>
              <c:f>'6'!$E$9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'6'!$C$10:$C$31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Sweden</c:v>
                </c:pt>
              </c:strCache>
            </c:strRef>
          </c:cat>
          <c:val>
            <c:numRef>
              <c:f>'6'!$E$10:$E$31</c:f>
              <c:numCache>
                <c:formatCode>0</c:formatCode>
                <c:ptCount val="22"/>
                <c:pt idx="0">
                  <c:v>4.6362535785545731</c:v>
                </c:pt>
                <c:pt idx="1">
                  <c:v>7.7459523594045327</c:v>
                </c:pt>
                <c:pt idx="2">
                  <c:v>28.54517891450233</c:v>
                </c:pt>
                <c:pt idx="3">
                  <c:v>9.32871496141669</c:v>
                </c:pt>
                <c:pt idx="4">
                  <c:v>9.4441649403392649</c:v>
                </c:pt>
                <c:pt idx="5">
                  <c:v>8.4110755200300424</c:v>
                </c:pt>
                <c:pt idx="6">
                  <c:v>15.449576998166945</c:v>
                </c:pt>
                <c:pt idx="7">
                  <c:v>116.90465261828858</c:v>
                </c:pt>
                <c:pt idx="8">
                  <c:v>8.2275333217223761</c:v>
                </c:pt>
                <c:pt idx="9">
                  <c:v>9.622831319836008</c:v>
                </c:pt>
                <c:pt idx="10">
                  <c:v>10.249433488118225</c:v>
                </c:pt>
                <c:pt idx="11">
                  <c:v>12.70998149517275</c:v>
                </c:pt>
                <c:pt idx="12">
                  <c:v>10.967669111246662</c:v>
                </c:pt>
                <c:pt idx="13">
                  <c:v>12.062142988055271</c:v>
                </c:pt>
                <c:pt idx="14">
                  <c:v>11.653501155111295</c:v>
                </c:pt>
                <c:pt idx="15">
                  <c:v>14.095205120160228</c:v>
                </c:pt>
                <c:pt idx="16">
                  <c:v>10.805080564214784</c:v>
                </c:pt>
                <c:pt idx="17">
                  <c:v>13.855465919054019</c:v>
                </c:pt>
                <c:pt idx="18">
                  <c:v>10.515651626697526</c:v>
                </c:pt>
                <c:pt idx="19">
                  <c:v>11.440224764027946</c:v>
                </c:pt>
                <c:pt idx="20">
                  <c:v>38.412886359195959</c:v>
                </c:pt>
                <c:pt idx="21">
                  <c:v>10.560575364336353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70B-B13F-F01D01D3027F}"/>
            </c:ext>
          </c:extLst>
        </c:ser>
        <c:ser>
          <c:idx val="2"/>
          <c:order val="2"/>
          <c:tx>
            <c:strRef>
              <c:f>'6'!$F$9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'6'!$C$10:$C$31</c:f>
              <c:strCache>
                <c:ptCount val="22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  <c:pt idx="21">
                  <c:v>Sweden</c:v>
                </c:pt>
              </c:strCache>
            </c:strRef>
          </c:cat>
          <c:val>
            <c:numRef>
              <c:f>'6'!$F$10:$F$31</c:f>
              <c:numCache>
                <c:formatCode>0</c:formatCode>
                <c:ptCount val="22"/>
                <c:pt idx="0">
                  <c:v>3.5314754213571775</c:v>
                </c:pt>
                <c:pt idx="1">
                  <c:v>6.9794460624918662</c:v>
                </c:pt>
                <c:pt idx="2">
                  <c:v>24.185850222566092</c:v>
                </c:pt>
                <c:pt idx="3">
                  <c:v>9.0147267503018824</c:v>
                </c:pt>
                <c:pt idx="4">
                  <c:v>9.1448312532305014</c:v>
                </c:pt>
                <c:pt idx="5">
                  <c:v>8.1811693090525317</c:v>
                </c:pt>
                <c:pt idx="6">
                  <c:v>14.587307375619641</c:v>
                </c:pt>
                <c:pt idx="7">
                  <c:v>108.81312169271078</c:v>
                </c:pt>
                <c:pt idx="8">
                  <c:v>7.94267931497067</c:v>
                </c:pt>
                <c:pt idx="9">
                  <c:v>9.1862143153733644</c:v>
                </c:pt>
                <c:pt idx="10">
                  <c:v>10.06131861039893</c:v>
                </c:pt>
                <c:pt idx="11">
                  <c:v>11.637681709233339</c:v>
                </c:pt>
                <c:pt idx="12">
                  <c:v>10.481437970132106</c:v>
                </c:pt>
                <c:pt idx="13">
                  <c:v>11.113754967454335</c:v>
                </c:pt>
                <c:pt idx="14">
                  <c:v>10.59567138382908</c:v>
                </c:pt>
                <c:pt idx="15">
                  <c:v>13.543045059541015</c:v>
                </c:pt>
                <c:pt idx="16">
                  <c:v>10.362712066975153</c:v>
                </c:pt>
                <c:pt idx="17">
                  <c:v>13.89978448022614</c:v>
                </c:pt>
                <c:pt idx="18">
                  <c:v>10.065808396316834</c:v>
                </c:pt>
                <c:pt idx="19">
                  <c:v>10.645316909823366</c:v>
                </c:pt>
                <c:pt idx="20">
                  <c:v>35.828116323472358</c:v>
                </c:pt>
                <c:pt idx="21">
                  <c:v>9.5522988430154747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6-470B-B13F-F01D01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r>
                  <a:rPr lang="sv-SE" sz="1200" b="0" i="0" baseline="0">
                    <a:effectLst/>
                  </a:rPr>
                  <a:t>Tonnes carbon dioxide equivalents per SEK million</a:t>
                </a:r>
                <a:endParaRPr lang="sv-SE" sz="12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1E00BE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sv-SE"/>
              </a:p>
            </c:rich>
          </c:tx>
          <c:layout>
            <c:manualLayout>
              <c:xMode val="edge"/>
              <c:yMode val="edge"/>
              <c:x val="0.25959215686274506"/>
              <c:y val="0.83530120076717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rgbClr val="1E00BE"/>
                  </a:solidFill>
                  <a:latin typeface="Roboto" panose="02000000000000000000" pitchFamily="2" charset="0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.85134640522875815"/>
          <c:y val="5.7987885235440469E-2"/>
          <c:w val="0.10392285523133138"/>
          <c:h val="0.22728813477295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'7'!$M$7</c:f>
              <c:strCache>
                <c:ptCount val="1"/>
                <c:pt idx="0">
                  <c:v>Andel utsläpp av växthusgaser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'7'!$M$9:$M$29</c:f>
              <c:numCache>
                <c:formatCode>0%</c:formatCode>
                <c:ptCount val="21"/>
                <c:pt idx="0">
                  <c:v>0.12046327889408251</c:v>
                </c:pt>
                <c:pt idx="1">
                  <c:v>2.4315024018040591E-2</c:v>
                </c:pt>
                <c:pt idx="2">
                  <c:v>5.0549876939128928E-2</c:v>
                </c:pt>
                <c:pt idx="3">
                  <c:v>3.7210853175065818E-2</c:v>
                </c:pt>
                <c:pt idx="4">
                  <c:v>2.9021612292123574E-2</c:v>
                </c:pt>
                <c:pt idx="5">
                  <c:v>1.5245257664727068E-2</c:v>
                </c:pt>
                <c:pt idx="6">
                  <c:v>2.6641805166222068E-2</c:v>
                </c:pt>
                <c:pt idx="7">
                  <c:v>4.9431282618739088E-2</c:v>
                </c:pt>
                <c:pt idx="8">
                  <c:v>1.0336619274374473E-2</c:v>
                </c:pt>
                <c:pt idx="9">
                  <c:v>0.11278787797270508</c:v>
                </c:pt>
                <c:pt idx="10">
                  <c:v>2.6144113921801364E-2</c:v>
                </c:pt>
                <c:pt idx="11">
                  <c:v>0.20126941420004985</c:v>
                </c:pt>
                <c:pt idx="12">
                  <c:v>2.3158891794644147E-2</c:v>
                </c:pt>
                <c:pt idx="13">
                  <c:v>3.001341431529455E-2</c:v>
                </c:pt>
                <c:pt idx="14">
                  <c:v>2.303278268756433E-2</c:v>
                </c:pt>
                <c:pt idx="15">
                  <c:v>3.1745553191623976E-2</c:v>
                </c:pt>
                <c:pt idx="16">
                  <c:v>2.3477635496411759E-2</c:v>
                </c:pt>
                <c:pt idx="17">
                  <c:v>2.9548509159539056E-2</c:v>
                </c:pt>
                <c:pt idx="18">
                  <c:v>1.0529958294846995E-2</c:v>
                </c:pt>
                <c:pt idx="19">
                  <c:v>2.6160609349563543E-2</c:v>
                </c:pt>
                <c:pt idx="20">
                  <c:v>9.8915629573451291E-2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70B-B13F-F01D01D3027F}"/>
            </c:ext>
          </c:extLst>
        </c:ser>
        <c:ser>
          <c:idx val="1"/>
          <c:order val="1"/>
          <c:tx>
            <c:strRef>
              <c:f>'7'!$N$7</c:f>
              <c:strCache>
                <c:ptCount val="1"/>
                <c:pt idx="0">
                  <c:v>Andel av BNP*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'7'!$N$9:$N$29</c:f>
              <c:numCache>
                <c:formatCode>0%</c:formatCode>
                <c:ptCount val="21"/>
                <c:pt idx="0">
                  <c:v>0.3258414974791386</c:v>
                </c:pt>
                <c:pt idx="1">
                  <c:v>3.4382792048271361E-2</c:v>
                </c:pt>
                <c:pt idx="2">
                  <c:v>2.1420625991782745E-2</c:v>
                </c:pt>
                <c:pt idx="3">
                  <c:v>3.8860357583413718E-2</c:v>
                </c:pt>
                <c:pt idx="4">
                  <c:v>3.0575772152314856E-2</c:v>
                </c:pt>
                <c:pt idx="5">
                  <c:v>1.84615908645781E-2</c:v>
                </c:pt>
                <c:pt idx="6">
                  <c:v>1.7897983986514626E-2</c:v>
                </c:pt>
                <c:pt idx="7">
                  <c:v>4.2520039630712736E-3</c:v>
                </c:pt>
                <c:pt idx="8">
                  <c:v>1.2517776093602309E-2</c:v>
                </c:pt>
                <c:pt idx="9">
                  <c:v>0.11485024909800126</c:v>
                </c:pt>
                <c:pt idx="10">
                  <c:v>2.5115954292789219E-2</c:v>
                </c:pt>
                <c:pt idx="11">
                  <c:v>0.16830675740090489</c:v>
                </c:pt>
                <c:pt idx="12">
                  <c:v>2.1598461190834396E-2</c:v>
                </c:pt>
                <c:pt idx="13">
                  <c:v>2.5367260381426796E-2</c:v>
                </c:pt>
                <c:pt idx="14">
                  <c:v>2.1642820973225899E-2</c:v>
                </c:pt>
                <c:pt idx="15">
                  <c:v>2.2633588791550412E-2</c:v>
                </c:pt>
                <c:pt idx="16">
                  <c:v>2.1907395389632368E-2</c:v>
                </c:pt>
                <c:pt idx="17">
                  <c:v>2.098079082798128E-2</c:v>
                </c:pt>
                <c:pt idx="18">
                  <c:v>1.017680739873642E-2</c:v>
                </c:pt>
                <c:pt idx="19">
                  <c:v>2.29581677350311E-2</c:v>
                </c:pt>
                <c:pt idx="20">
                  <c:v>2.6140189982650178E-2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70B-B13F-F01D01D3027F}"/>
            </c:ext>
          </c:extLst>
        </c:ser>
        <c:ser>
          <c:idx val="2"/>
          <c:order val="2"/>
          <c:tx>
            <c:strRef>
              <c:f>'7'!$O$7</c:f>
              <c:strCache>
                <c:ptCount val="1"/>
                <c:pt idx="0">
                  <c:v>Andel sysselsatta*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'7'!$O$9:$O$29</c:f>
              <c:numCache>
                <c:formatCode>0%</c:formatCode>
                <c:ptCount val="21"/>
                <c:pt idx="0">
                  <c:v>0.25865612648221342</c:v>
                </c:pt>
                <c:pt idx="1">
                  <c:v>3.6007905138339916E-2</c:v>
                </c:pt>
                <c:pt idx="2">
                  <c:v>2.375494071146245E-2</c:v>
                </c:pt>
                <c:pt idx="3">
                  <c:v>4.4525691699604748E-2</c:v>
                </c:pt>
                <c:pt idx="4">
                  <c:v>3.7173913043478259E-2</c:v>
                </c:pt>
                <c:pt idx="5">
                  <c:v>1.9604743083003952E-2</c:v>
                </c:pt>
                <c:pt idx="6">
                  <c:v>2.1403162055335968E-2</c:v>
                </c:pt>
                <c:pt idx="7">
                  <c:v>5.7905138339920947E-3</c:v>
                </c:pt>
                <c:pt idx="8">
                  <c:v>1.3774703557312253E-2</c:v>
                </c:pt>
                <c:pt idx="9">
                  <c:v>0.12428853754940711</c:v>
                </c:pt>
                <c:pt idx="10">
                  <c:v>2.9525691699604745E-2</c:v>
                </c:pt>
                <c:pt idx="11">
                  <c:v>0.17211462450592885</c:v>
                </c:pt>
                <c:pt idx="12">
                  <c:v>2.4189723320158105E-2</c:v>
                </c:pt>
                <c:pt idx="13">
                  <c:v>2.8853754940711462E-2</c:v>
                </c:pt>
                <c:pt idx="14">
                  <c:v>2.4703557312252964E-2</c:v>
                </c:pt>
                <c:pt idx="15">
                  <c:v>2.5276679841897236E-2</c:v>
                </c:pt>
                <c:pt idx="16">
                  <c:v>2.5000000000000001E-2</c:v>
                </c:pt>
                <c:pt idx="17">
                  <c:v>2.2667984189723319E-2</c:v>
                </c:pt>
                <c:pt idx="18">
                  <c:v>1.1877470355731225E-2</c:v>
                </c:pt>
                <c:pt idx="19">
                  <c:v>2.5830039525691698E-2</c:v>
                </c:pt>
                <c:pt idx="20">
                  <c:v>2.3596837944664033E-2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6-470B-B13F-F01D01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'7'!$M$8</c:f>
              <c:strCache>
                <c:ptCount val="1"/>
                <c:pt idx="0">
                  <c:v>Share of greenhouse gas emissions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'7'!$M$9:$M$29</c:f>
              <c:numCache>
                <c:formatCode>0%</c:formatCode>
                <c:ptCount val="21"/>
                <c:pt idx="0">
                  <c:v>0.12046327889408251</c:v>
                </c:pt>
                <c:pt idx="1">
                  <c:v>2.4315024018040591E-2</c:v>
                </c:pt>
                <c:pt idx="2">
                  <c:v>5.0549876939128928E-2</c:v>
                </c:pt>
                <c:pt idx="3">
                  <c:v>3.7210853175065818E-2</c:v>
                </c:pt>
                <c:pt idx="4">
                  <c:v>2.9021612292123574E-2</c:v>
                </c:pt>
                <c:pt idx="5">
                  <c:v>1.5245257664727068E-2</c:v>
                </c:pt>
                <c:pt idx="6">
                  <c:v>2.6641805166222068E-2</c:v>
                </c:pt>
                <c:pt idx="7">
                  <c:v>4.9431282618739088E-2</c:v>
                </c:pt>
                <c:pt idx="8">
                  <c:v>1.0336619274374473E-2</c:v>
                </c:pt>
                <c:pt idx="9">
                  <c:v>0.11278787797270508</c:v>
                </c:pt>
                <c:pt idx="10">
                  <c:v>2.6144113921801364E-2</c:v>
                </c:pt>
                <c:pt idx="11">
                  <c:v>0.20126941420004985</c:v>
                </c:pt>
                <c:pt idx="12">
                  <c:v>2.3158891794644147E-2</c:v>
                </c:pt>
                <c:pt idx="13">
                  <c:v>3.001341431529455E-2</c:v>
                </c:pt>
                <c:pt idx="14">
                  <c:v>2.303278268756433E-2</c:v>
                </c:pt>
                <c:pt idx="15">
                  <c:v>3.1745553191623976E-2</c:v>
                </c:pt>
                <c:pt idx="16">
                  <c:v>2.3477635496411759E-2</c:v>
                </c:pt>
                <c:pt idx="17">
                  <c:v>2.9548509159539056E-2</c:v>
                </c:pt>
                <c:pt idx="18">
                  <c:v>1.0529958294846995E-2</c:v>
                </c:pt>
                <c:pt idx="19">
                  <c:v>2.6160609349563543E-2</c:v>
                </c:pt>
                <c:pt idx="20">
                  <c:v>9.8915629573451291E-2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70B-B13F-F01D01D3027F}"/>
            </c:ext>
          </c:extLst>
        </c:ser>
        <c:ser>
          <c:idx val="1"/>
          <c:order val="1"/>
          <c:tx>
            <c:strRef>
              <c:f>'7'!$N$8</c:f>
              <c:strCache>
                <c:ptCount val="1"/>
                <c:pt idx="0">
                  <c:v>Share of GDP*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'7'!$N$9:$N$29</c:f>
              <c:numCache>
                <c:formatCode>0%</c:formatCode>
                <c:ptCount val="21"/>
                <c:pt idx="0">
                  <c:v>0.3258414974791386</c:v>
                </c:pt>
                <c:pt idx="1">
                  <c:v>3.4382792048271361E-2</c:v>
                </c:pt>
                <c:pt idx="2">
                  <c:v>2.1420625991782745E-2</c:v>
                </c:pt>
                <c:pt idx="3">
                  <c:v>3.8860357583413718E-2</c:v>
                </c:pt>
                <c:pt idx="4">
                  <c:v>3.0575772152314856E-2</c:v>
                </c:pt>
                <c:pt idx="5">
                  <c:v>1.84615908645781E-2</c:v>
                </c:pt>
                <c:pt idx="6">
                  <c:v>1.7897983986514626E-2</c:v>
                </c:pt>
                <c:pt idx="7">
                  <c:v>4.2520039630712736E-3</c:v>
                </c:pt>
                <c:pt idx="8">
                  <c:v>1.2517776093602309E-2</c:v>
                </c:pt>
                <c:pt idx="9">
                  <c:v>0.11485024909800126</c:v>
                </c:pt>
                <c:pt idx="10">
                  <c:v>2.5115954292789219E-2</c:v>
                </c:pt>
                <c:pt idx="11">
                  <c:v>0.16830675740090489</c:v>
                </c:pt>
                <c:pt idx="12">
                  <c:v>2.1598461190834396E-2</c:v>
                </c:pt>
                <c:pt idx="13">
                  <c:v>2.5367260381426796E-2</c:v>
                </c:pt>
                <c:pt idx="14">
                  <c:v>2.1642820973225899E-2</c:v>
                </c:pt>
                <c:pt idx="15">
                  <c:v>2.2633588791550412E-2</c:v>
                </c:pt>
                <c:pt idx="16">
                  <c:v>2.1907395389632368E-2</c:v>
                </c:pt>
                <c:pt idx="17">
                  <c:v>2.098079082798128E-2</c:v>
                </c:pt>
                <c:pt idx="18">
                  <c:v>1.017680739873642E-2</c:v>
                </c:pt>
                <c:pt idx="19">
                  <c:v>2.29581677350311E-2</c:v>
                </c:pt>
                <c:pt idx="20">
                  <c:v>2.6140189982650178E-2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70B-B13F-F01D01D3027F}"/>
            </c:ext>
          </c:extLst>
        </c:ser>
        <c:ser>
          <c:idx val="2"/>
          <c:order val="2"/>
          <c:tx>
            <c:strRef>
              <c:f>'7'!$O$8</c:f>
              <c:strCache>
                <c:ptCount val="1"/>
                <c:pt idx="0">
                  <c:v>Share of employees*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'7'!$L$9:$L$29</c:f>
              <c:strCache>
                <c:ptCount val="21"/>
                <c:pt idx="0">
                  <c:v>Stockholm</c:v>
                </c:pt>
                <c:pt idx="1">
                  <c:v>Uppsala</c:v>
                </c:pt>
                <c:pt idx="2">
                  <c:v>Södermanland</c:v>
                </c:pt>
                <c:pt idx="3">
                  <c:v>Östergötland</c:v>
                </c:pt>
                <c:pt idx="4">
                  <c:v>Jönköping</c:v>
                </c:pt>
                <c:pt idx="5">
                  <c:v>Kronoberg</c:v>
                </c:pt>
                <c:pt idx="6">
                  <c:v>Kalmar</c:v>
                </c:pt>
                <c:pt idx="7">
                  <c:v>Gotland</c:v>
                </c:pt>
                <c:pt idx="8">
                  <c:v>Blekinge</c:v>
                </c:pt>
                <c:pt idx="9">
                  <c:v>Skåne</c:v>
                </c:pt>
                <c:pt idx="10">
                  <c:v>Halland</c:v>
                </c:pt>
                <c:pt idx="11">
                  <c:v>Västra Götaland</c:v>
                </c:pt>
                <c:pt idx="12">
                  <c:v>Värmland</c:v>
                </c:pt>
                <c:pt idx="13">
                  <c:v>Örebro</c:v>
                </c:pt>
                <c:pt idx="14">
                  <c:v>Västmanland</c:v>
                </c:pt>
                <c:pt idx="15">
                  <c:v>Dalarna</c:v>
                </c:pt>
                <c:pt idx="16">
                  <c:v>Gävleborg</c:v>
                </c:pt>
                <c:pt idx="17">
                  <c:v>Västernorrland</c:v>
                </c:pt>
                <c:pt idx="18">
                  <c:v>Jämtland</c:v>
                </c:pt>
                <c:pt idx="19">
                  <c:v>Västerbotten</c:v>
                </c:pt>
                <c:pt idx="20">
                  <c:v>Norrbotten</c:v>
                </c:pt>
              </c:strCache>
            </c:strRef>
          </c:cat>
          <c:val>
            <c:numRef>
              <c:f>'7'!$O$9:$O$29</c:f>
              <c:numCache>
                <c:formatCode>0%</c:formatCode>
                <c:ptCount val="21"/>
                <c:pt idx="0">
                  <c:v>0.25865612648221342</c:v>
                </c:pt>
                <c:pt idx="1">
                  <c:v>3.6007905138339916E-2</c:v>
                </c:pt>
                <c:pt idx="2">
                  <c:v>2.375494071146245E-2</c:v>
                </c:pt>
                <c:pt idx="3">
                  <c:v>4.4525691699604748E-2</c:v>
                </c:pt>
                <c:pt idx="4">
                  <c:v>3.7173913043478259E-2</c:v>
                </c:pt>
                <c:pt idx="5">
                  <c:v>1.9604743083003952E-2</c:v>
                </c:pt>
                <c:pt idx="6">
                  <c:v>2.1403162055335968E-2</c:v>
                </c:pt>
                <c:pt idx="7">
                  <c:v>5.7905138339920947E-3</c:v>
                </c:pt>
                <c:pt idx="8">
                  <c:v>1.3774703557312253E-2</c:v>
                </c:pt>
                <c:pt idx="9">
                  <c:v>0.12428853754940711</c:v>
                </c:pt>
                <c:pt idx="10">
                  <c:v>2.9525691699604745E-2</c:v>
                </c:pt>
                <c:pt idx="11">
                  <c:v>0.17211462450592885</c:v>
                </c:pt>
                <c:pt idx="12">
                  <c:v>2.4189723320158105E-2</c:v>
                </c:pt>
                <c:pt idx="13">
                  <c:v>2.8853754940711462E-2</c:v>
                </c:pt>
                <c:pt idx="14">
                  <c:v>2.4703557312252964E-2</c:v>
                </c:pt>
                <c:pt idx="15">
                  <c:v>2.5276679841897236E-2</c:v>
                </c:pt>
                <c:pt idx="16">
                  <c:v>2.5000000000000001E-2</c:v>
                </c:pt>
                <c:pt idx="17">
                  <c:v>2.2667984189723319E-2</c:v>
                </c:pt>
                <c:pt idx="18">
                  <c:v>1.1877470355731225E-2</c:v>
                </c:pt>
                <c:pt idx="19">
                  <c:v>2.5830039525691698E-2</c:v>
                </c:pt>
                <c:pt idx="20">
                  <c:v>2.3596837944664033E-2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6-470B-B13F-F01D01D3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8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Stockholm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37021966213954"/>
          <c:y val="0.11899929852596752"/>
          <c:w val="0.83981844551310281"/>
          <c:h val="0.58646210485652572"/>
        </c:manualLayout>
      </c:layout>
      <c:lineChart>
        <c:grouping val="standard"/>
        <c:varyColors val="0"/>
        <c:ser>
          <c:idx val="0"/>
          <c:order val="0"/>
          <c:tx>
            <c:strRef>
              <c:f>'8'!$H$8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'8'!$AL$8:$AX$8</c:f>
              <c:numCache>
                <c:formatCode>#\ ##0.0</c:formatCode>
                <c:ptCount val="13"/>
                <c:pt idx="0">
                  <c:v>2.4071654716862252</c:v>
                </c:pt>
                <c:pt idx="1">
                  <c:v>2.4024597504312046</c:v>
                </c:pt>
                <c:pt idx="2">
                  <c:v>2.4005562526479785</c:v>
                </c:pt>
                <c:pt idx="3">
                  <c:v>2.3129270134217892</c:v>
                </c:pt>
                <c:pt idx="4">
                  <c:v>2.2064496571840406</c:v>
                </c:pt>
                <c:pt idx="5">
                  <c:v>2.1569570974963508</c:v>
                </c:pt>
                <c:pt idx="6">
                  <c:v>2.0638253906688071</c:v>
                </c:pt>
                <c:pt idx="7">
                  <c:v>2.0257132934040829</c:v>
                </c:pt>
                <c:pt idx="8">
                  <c:v>1.8879254967498906</c:v>
                </c:pt>
                <c:pt idx="9">
                  <c:v>1.8286738444050477</c:v>
                </c:pt>
                <c:pt idx="10">
                  <c:v>1.7586724343668743</c:v>
                </c:pt>
                <c:pt idx="11">
                  <c:v>1.7827640344815674</c:v>
                </c:pt>
                <c:pt idx="12">
                  <c:v>1.7369982524804413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8-4427-85AA-61D9120860D8}"/>
            </c:ext>
          </c:extLst>
        </c:ser>
        <c:ser>
          <c:idx val="1"/>
          <c:order val="1"/>
          <c:tx>
            <c:strRef>
              <c:f>'8'!$H$9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'8'!$AL$9:$AX$9</c:f>
              <c:numCache>
                <c:formatCode>#\ ##0.0</c:formatCode>
                <c:ptCount val="13"/>
                <c:pt idx="0">
                  <c:v>1.9803170098541665</c:v>
                </c:pt>
                <c:pt idx="1">
                  <c:v>2.0152030638974661</c:v>
                </c:pt>
                <c:pt idx="2">
                  <c:v>1.9681337722471015</c:v>
                </c:pt>
                <c:pt idx="3">
                  <c:v>1.9050119845314766</c:v>
                </c:pt>
                <c:pt idx="4">
                  <c:v>1.841940620060315</c:v>
                </c:pt>
                <c:pt idx="5">
                  <c:v>1.8239180047510897</c:v>
                </c:pt>
                <c:pt idx="6">
                  <c:v>1.7865347263403726</c:v>
                </c:pt>
                <c:pt idx="7">
                  <c:v>1.7846821638542214</c:v>
                </c:pt>
                <c:pt idx="8">
                  <c:v>1.7032915656062617</c:v>
                </c:pt>
                <c:pt idx="9">
                  <c:v>1.6564852631459617</c:v>
                </c:pt>
                <c:pt idx="10">
                  <c:v>1.6055323242215649</c:v>
                </c:pt>
                <c:pt idx="11">
                  <c:v>1.6171337247192463</c:v>
                </c:pt>
                <c:pt idx="12">
                  <c:v>1.5687868575777233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8-4427-85AA-61D9120860D8}"/>
            </c:ext>
          </c:extLst>
        </c:ser>
        <c:ser>
          <c:idx val="2"/>
          <c:order val="2"/>
          <c:tx>
            <c:strRef>
              <c:f>'8'!$H$10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'8'!$AL$10:$AX$10</c:f>
              <c:numCache>
                <c:formatCode>#\ ##0.0</c:formatCode>
                <c:ptCount val="13"/>
                <c:pt idx="0">
                  <c:v>2.8676329096281674</c:v>
                </c:pt>
                <c:pt idx="1">
                  <c:v>2.8229499191199063</c:v>
                </c:pt>
                <c:pt idx="2">
                  <c:v>2.8795852600817087</c:v>
                </c:pt>
                <c:pt idx="3">
                  <c:v>2.7329921600893221</c:v>
                </c:pt>
                <c:pt idx="4">
                  <c:v>2.5816819865505196</c:v>
                </c:pt>
                <c:pt idx="5">
                  <c:v>2.5046050064484651</c:v>
                </c:pt>
                <c:pt idx="6">
                  <c:v>2.3665946562609088</c:v>
                </c:pt>
                <c:pt idx="7">
                  <c:v>2.2903305295136929</c:v>
                </c:pt>
                <c:pt idx="8">
                  <c:v>2.0911942322579833</c:v>
                </c:pt>
                <c:pt idx="9">
                  <c:v>2.0113522454877018</c:v>
                </c:pt>
                <c:pt idx="10">
                  <c:v>1.9217544585643238</c:v>
                </c:pt>
                <c:pt idx="11">
                  <c:v>1.9579227868786571</c:v>
                </c:pt>
                <c:pt idx="12">
                  <c:v>1.9196252093634654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08-4427-85AA-61D9120860D8}"/>
            </c:ext>
          </c:extLst>
        </c:ser>
        <c:ser>
          <c:idx val="3"/>
          <c:order val="3"/>
          <c:tx>
            <c:strRef>
              <c:f>'8'!$H$11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'8'!$AL$11:$AX$11</c:f>
              <c:numCache>
                <c:formatCode>#\ ##0.0</c:formatCode>
                <c:ptCount val="13"/>
                <c:pt idx="0">
                  <c:v>2.1198600428844019</c:v>
                </c:pt>
                <c:pt idx="1">
                  <c:v>2.2168455019106275</c:v>
                </c:pt>
                <c:pt idx="2">
                  <c:v>2.1501427803235491</c:v>
                </c:pt>
                <c:pt idx="3">
                  <c:v>2.047853860340366</c:v>
                </c:pt>
                <c:pt idx="4">
                  <c:v>1.9918491730162802</c:v>
                </c:pt>
                <c:pt idx="5">
                  <c:v>1.6681781867865857</c:v>
                </c:pt>
                <c:pt idx="6">
                  <c:v>1.5106070059649663</c:v>
                </c:pt>
                <c:pt idx="7">
                  <c:v>1.4504177459875671</c:v>
                </c:pt>
                <c:pt idx="8">
                  <c:v>1.2990058027458737</c:v>
                </c:pt>
                <c:pt idx="9">
                  <c:v>1.2460382704855335</c:v>
                </c:pt>
                <c:pt idx="10">
                  <c:v>0.96324189789850867</c:v>
                </c:pt>
                <c:pt idx="11">
                  <c:v>1.0152090123740725</c:v>
                </c:pt>
                <c:pt idx="12">
                  <c:v>0.95295614936464945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08-4427-85AA-61D912086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841216"/>
        <c:axId val="174843008"/>
      </c:lineChart>
      <c:catAx>
        <c:axId val="17484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843008"/>
        <c:crosses val="autoZero"/>
        <c:auto val="1"/>
        <c:lblAlgn val="ctr"/>
        <c:lblOffset val="100"/>
        <c:noMultiLvlLbl val="0"/>
      </c:catAx>
      <c:valAx>
        <c:axId val="17484300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</a:t>
                </a:r>
                <a:r>
                  <a:rPr lang="en-US" b="0" baseline="0"/>
                  <a:t> </a:t>
                </a:r>
                <a:r>
                  <a:rPr lang="en-US" b="0"/>
                  <a:t>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4841216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6.441872473028018E-2"/>
          <c:y val="0.78459963304632396"/>
          <c:w val="0.87859849984937188"/>
          <c:h val="0.193112173832296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Gotland</a:t>
            </a:r>
          </a:p>
        </c:rich>
      </c:tx>
      <c:layout>
        <c:manualLayout>
          <c:xMode val="edge"/>
          <c:yMode val="edge"/>
          <c:x val="0.41440626894646021"/>
          <c:y val="1.08767891033414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921343218453562"/>
          <c:y val="6.6128992254593746E-2"/>
          <c:w val="0.84714651734912783"/>
          <c:h val="0.49351627581759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'4'!$AB$57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'4'!$AE$57:$AQ$57</c:f>
              <c:numCache>
                <c:formatCode>#,##0</c:formatCode>
                <c:ptCount val="13"/>
                <c:pt idx="0">
                  <c:v>179.49125220217431</c:v>
                </c:pt>
                <c:pt idx="1">
                  <c:v>158.16792044212986</c:v>
                </c:pt>
                <c:pt idx="2">
                  <c:v>164.70240606170762</c:v>
                </c:pt>
                <c:pt idx="3">
                  <c:v>157.59528712395996</c:v>
                </c:pt>
                <c:pt idx="4">
                  <c:v>165.40672173313845</c:v>
                </c:pt>
                <c:pt idx="5">
                  <c:v>152.34242620441321</c:v>
                </c:pt>
                <c:pt idx="6">
                  <c:v>147.43578511570698</c:v>
                </c:pt>
                <c:pt idx="7">
                  <c:v>157.10950834012226</c:v>
                </c:pt>
                <c:pt idx="8">
                  <c:v>148.17596804344277</c:v>
                </c:pt>
                <c:pt idx="9">
                  <c:v>137.8118961926148</c:v>
                </c:pt>
                <c:pt idx="10">
                  <c:v>142.61482188602551</c:v>
                </c:pt>
                <c:pt idx="11">
                  <c:v>116.90465261828858</c:v>
                </c:pt>
                <c:pt idx="12">
                  <c:v>108.81312169271078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4-4993-8869-4AFC699137DF}"/>
            </c:ext>
          </c:extLst>
        </c:ser>
        <c:ser>
          <c:idx val="1"/>
          <c:order val="1"/>
          <c:tx>
            <c:strRef>
              <c:f>'4'!$AB$58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'4'!$AE$58:$AQ$58</c:f>
              <c:numCache>
                <c:formatCode>#,##0</c:formatCode>
                <c:ptCount val="13"/>
                <c:pt idx="0">
                  <c:v>677.43832387308453</c:v>
                </c:pt>
                <c:pt idx="1">
                  <c:v>643.15670241648036</c:v>
                </c:pt>
                <c:pt idx="2">
                  <c:v>671.7896147235798</c:v>
                </c:pt>
                <c:pt idx="3">
                  <c:v>612.64157779127822</c:v>
                </c:pt>
                <c:pt idx="4">
                  <c:v>660.11135975070226</c:v>
                </c:pt>
                <c:pt idx="5">
                  <c:v>628.79681425148772</c:v>
                </c:pt>
                <c:pt idx="6">
                  <c:v>618.6057536127247</c:v>
                </c:pt>
                <c:pt idx="7">
                  <c:v>616.62964138001644</c:v>
                </c:pt>
                <c:pt idx="8">
                  <c:v>604.11894169399034</c:v>
                </c:pt>
                <c:pt idx="9">
                  <c:v>557.65983221852218</c:v>
                </c:pt>
                <c:pt idx="10">
                  <c:v>595.59714811680374</c:v>
                </c:pt>
                <c:pt idx="11">
                  <c:v>485.96380980427909</c:v>
                </c:pt>
                <c:pt idx="12">
                  <c:v>430.23955738821456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4-4993-8869-4AFC699137DF}"/>
            </c:ext>
          </c:extLst>
        </c:ser>
        <c:ser>
          <c:idx val="2"/>
          <c:order val="2"/>
          <c:tx>
            <c:strRef>
              <c:f>'4'!$AB$59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'4'!$AE$59:$AQ$59</c:f>
              <c:numCache>
                <c:formatCode>#,##0</c:formatCode>
                <c:ptCount val="13"/>
                <c:pt idx="0">
                  <c:v>48.80407300997787</c:v>
                </c:pt>
                <c:pt idx="1">
                  <c:v>45.272074613153151</c:v>
                </c:pt>
                <c:pt idx="2">
                  <c:v>36.558368354065024</c:v>
                </c:pt>
                <c:pt idx="3">
                  <c:v>29.530816463735139</c:v>
                </c:pt>
                <c:pt idx="4">
                  <c:v>27.549145646185419</c:v>
                </c:pt>
                <c:pt idx="5">
                  <c:v>29.203546917008786</c:v>
                </c:pt>
                <c:pt idx="6">
                  <c:v>29.47545838361825</c:v>
                </c:pt>
                <c:pt idx="7">
                  <c:v>32.251829585658356</c:v>
                </c:pt>
                <c:pt idx="8">
                  <c:v>33.242625295973561</c:v>
                </c:pt>
                <c:pt idx="9">
                  <c:v>30.95582792844802</c:v>
                </c:pt>
                <c:pt idx="10">
                  <c:v>32.251524981946872</c:v>
                </c:pt>
                <c:pt idx="11">
                  <c:v>24.010625011628164</c:v>
                </c:pt>
                <c:pt idx="12">
                  <c:v>21.454245796297659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4-4993-8869-4AFC699137DF}"/>
            </c:ext>
          </c:extLst>
        </c:ser>
        <c:ser>
          <c:idx val="3"/>
          <c:order val="3"/>
          <c:tx>
            <c:strRef>
              <c:f>'4'!$AB$60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'4'!$AE$60:$AQ$60</c:f>
              <c:numCache>
                <c:formatCode>#,##0</c:formatCode>
                <c:ptCount val="13"/>
                <c:pt idx="0">
                  <c:v>1.79911724913731</c:v>
                </c:pt>
                <c:pt idx="1">
                  <c:v>1.8565218537806589</c:v>
                </c:pt>
                <c:pt idx="2">
                  <c:v>2.1078438127300143</c:v>
                </c:pt>
                <c:pt idx="3">
                  <c:v>1.709424312529179</c:v>
                </c:pt>
                <c:pt idx="4">
                  <c:v>1.7648343255142231</c:v>
                </c:pt>
                <c:pt idx="5">
                  <c:v>1.3675007894210858</c:v>
                </c:pt>
                <c:pt idx="6">
                  <c:v>1.1984314048177116</c:v>
                </c:pt>
                <c:pt idx="7">
                  <c:v>1.1466961868323806</c:v>
                </c:pt>
                <c:pt idx="8">
                  <c:v>1.1086870113208684</c:v>
                </c:pt>
                <c:pt idx="9">
                  <c:v>0.96848526706277804</c:v>
                </c:pt>
                <c:pt idx="10">
                  <c:v>0.89001059059221621</c:v>
                </c:pt>
                <c:pt idx="11">
                  <c:v>1.097158290418667</c:v>
                </c:pt>
                <c:pt idx="12">
                  <c:v>0.95359218118701372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4-4993-8869-4AFC69913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99776"/>
        <c:axId val="165105664"/>
      </c:barChart>
      <c:catAx>
        <c:axId val="16509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05664"/>
        <c:crosses val="autoZero"/>
        <c:auto val="1"/>
        <c:lblAlgn val="ctr"/>
        <c:lblOffset val="100"/>
        <c:noMultiLvlLbl val="0"/>
      </c:catAx>
      <c:valAx>
        <c:axId val="165105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099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Östra mellansverige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873624713389382"/>
          <c:y val="9.696969696969697E-2"/>
          <c:w val="0.82815615316708435"/>
          <c:h val="0.54289401097590073"/>
        </c:manualLayout>
      </c:layout>
      <c:lineChart>
        <c:grouping val="standard"/>
        <c:varyColors val="0"/>
        <c:ser>
          <c:idx val="0"/>
          <c:order val="0"/>
          <c:tx>
            <c:strRef>
              <c:f>'8'!$H$14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'8'!$AL$14:$AX$14</c:f>
              <c:numCache>
                <c:formatCode>#\ ##0.0</c:formatCode>
                <c:ptCount val="13"/>
                <c:pt idx="0">
                  <c:v>2.4478662985480568</c:v>
                </c:pt>
                <c:pt idx="1">
                  <c:v>2.4535482816199585</c:v>
                </c:pt>
                <c:pt idx="2">
                  <c:v>2.4380933052418157</c:v>
                </c:pt>
                <c:pt idx="3">
                  <c:v>2.3550427115548569</c:v>
                </c:pt>
                <c:pt idx="4">
                  <c:v>2.2453784952827633</c:v>
                </c:pt>
                <c:pt idx="5">
                  <c:v>2.204931437782093</c:v>
                </c:pt>
                <c:pt idx="6">
                  <c:v>2.1127818465462163</c:v>
                </c:pt>
                <c:pt idx="7">
                  <c:v>2.0742755551488945</c:v>
                </c:pt>
                <c:pt idx="8">
                  <c:v>1.9334351933630851</c:v>
                </c:pt>
                <c:pt idx="9">
                  <c:v>1.8610866720276049</c:v>
                </c:pt>
                <c:pt idx="10">
                  <c:v>1.7876956788980896</c:v>
                </c:pt>
                <c:pt idx="11">
                  <c:v>1.8018254975804728</c:v>
                </c:pt>
                <c:pt idx="12">
                  <c:v>1.7464580880559459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F-4F5F-B836-2FB8E6F2F27D}"/>
            </c:ext>
          </c:extLst>
        </c:ser>
        <c:ser>
          <c:idx val="1"/>
          <c:order val="1"/>
          <c:tx>
            <c:strRef>
              <c:f>'8'!$H$15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'8'!$AL$15:$AX$15</c:f>
              <c:numCache>
                <c:formatCode>#\ ##0.0</c:formatCode>
                <c:ptCount val="13"/>
                <c:pt idx="0">
                  <c:v>1.9889440489748702</c:v>
                </c:pt>
                <c:pt idx="1">
                  <c:v>2.018859478834651</c:v>
                </c:pt>
                <c:pt idx="2">
                  <c:v>1.9766991956502551</c:v>
                </c:pt>
                <c:pt idx="3">
                  <c:v>1.9124967207071861</c:v>
                </c:pt>
                <c:pt idx="4">
                  <c:v>1.8443215105498521</c:v>
                </c:pt>
                <c:pt idx="5">
                  <c:v>1.8247431048291385</c:v>
                </c:pt>
                <c:pt idx="6">
                  <c:v>1.7827892824134639</c:v>
                </c:pt>
                <c:pt idx="7">
                  <c:v>1.7841361928912656</c:v>
                </c:pt>
                <c:pt idx="8">
                  <c:v>1.6996983737547233</c:v>
                </c:pt>
                <c:pt idx="9">
                  <c:v>1.6510290195262078</c:v>
                </c:pt>
                <c:pt idx="10">
                  <c:v>1.5947469213009056</c:v>
                </c:pt>
                <c:pt idx="11">
                  <c:v>1.6071893921528964</c:v>
                </c:pt>
                <c:pt idx="12">
                  <c:v>1.5541097402011796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F-4F5F-B836-2FB8E6F2F27D}"/>
            </c:ext>
          </c:extLst>
        </c:ser>
        <c:ser>
          <c:idx val="2"/>
          <c:order val="2"/>
          <c:tx>
            <c:strRef>
              <c:f>'8'!$H$16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'8'!$AL$16:$AX$16</c:f>
              <c:numCache>
                <c:formatCode>#\ ##0.0</c:formatCode>
                <c:ptCount val="13"/>
                <c:pt idx="0">
                  <c:v>3.5176769612068242</c:v>
                </c:pt>
                <c:pt idx="1">
                  <c:v>3.4599350514028506</c:v>
                </c:pt>
                <c:pt idx="2">
                  <c:v>3.5008785555496194</c:v>
                </c:pt>
                <c:pt idx="3">
                  <c:v>3.3139777324617357</c:v>
                </c:pt>
                <c:pt idx="4">
                  <c:v>3.1214401365940825</c:v>
                </c:pt>
                <c:pt idx="5">
                  <c:v>3.0382577421179189</c:v>
                </c:pt>
                <c:pt idx="6">
                  <c:v>2.8520715870340254</c:v>
                </c:pt>
                <c:pt idx="7">
                  <c:v>2.7077356204325294</c:v>
                </c:pt>
                <c:pt idx="8">
                  <c:v>2.4474438988680993</c:v>
                </c:pt>
                <c:pt idx="9">
                  <c:v>2.3302485490796401</c:v>
                </c:pt>
                <c:pt idx="10">
                  <c:v>2.2074921400723748</c:v>
                </c:pt>
                <c:pt idx="11">
                  <c:v>2.2262866118558149</c:v>
                </c:pt>
                <c:pt idx="12">
                  <c:v>2.1699716857190023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F-4F5F-B836-2FB8E6F2F27D}"/>
            </c:ext>
          </c:extLst>
        </c:ser>
        <c:ser>
          <c:idx val="3"/>
          <c:order val="3"/>
          <c:tx>
            <c:strRef>
              <c:f>'8'!$H$17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'8'!$AL$17:$AX$17</c:f>
              <c:numCache>
                <c:formatCode>#\ ##0.0</c:formatCode>
                <c:ptCount val="13"/>
                <c:pt idx="0">
                  <c:v>2.0408162179949154</c:v>
                </c:pt>
                <c:pt idx="1">
                  <c:v>2.5045807287272988</c:v>
                </c:pt>
                <c:pt idx="2">
                  <c:v>2.3727999923118914</c:v>
                </c:pt>
                <c:pt idx="3">
                  <c:v>2.2657563936705332</c:v>
                </c:pt>
                <c:pt idx="4">
                  <c:v>2.1932181166878935</c:v>
                </c:pt>
                <c:pt idx="5">
                  <c:v>2.1607060363243686</c:v>
                </c:pt>
                <c:pt idx="6">
                  <c:v>2.0116338154730324</c:v>
                </c:pt>
                <c:pt idx="7">
                  <c:v>2.2023921968984079</c:v>
                </c:pt>
                <c:pt idx="8">
                  <c:v>2.0487118248380387</c:v>
                </c:pt>
                <c:pt idx="9">
                  <c:v>1.8914024755903429</c:v>
                </c:pt>
                <c:pt idx="10">
                  <c:v>1.77470018133126</c:v>
                </c:pt>
                <c:pt idx="11">
                  <c:v>1.7848572357969423</c:v>
                </c:pt>
                <c:pt idx="12">
                  <c:v>1.8040147858796707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F-4F5F-B836-2FB8E6F2F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18368"/>
        <c:axId val="175019904"/>
      </c:lineChart>
      <c:catAx>
        <c:axId val="17501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019904"/>
        <c:crosses val="autoZero"/>
        <c:auto val="1"/>
        <c:lblAlgn val="ctr"/>
        <c:lblOffset val="100"/>
        <c:noMultiLvlLbl val="0"/>
      </c:catAx>
      <c:valAx>
        <c:axId val="17501990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5018368"/>
        <c:crosses val="autoZero"/>
        <c:crossBetween val="between"/>
        <c:majorUnit val="0.5"/>
        <c:minorUnit val="0.2"/>
      </c:valAx>
    </c:plotArea>
    <c:legend>
      <c:legendPos val="b"/>
      <c:layout>
        <c:manualLayout>
          <c:xMode val="edge"/>
          <c:yMode val="edge"/>
          <c:x val="7.3280725878801148E-2"/>
          <c:y val="0.76097885946074928"/>
          <c:w val="0.86321355163917279"/>
          <c:h val="0.1792789694391649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Småland med öarna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718785151856017"/>
          <c:y val="0.11778563015312132"/>
          <c:w val="0.8300740532433446"/>
          <c:h val="0.60716581805366199"/>
        </c:manualLayout>
      </c:layout>
      <c:lineChart>
        <c:grouping val="standard"/>
        <c:varyColors val="0"/>
        <c:ser>
          <c:idx val="0"/>
          <c:order val="0"/>
          <c:tx>
            <c:strRef>
              <c:f>'8'!$H$20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'8'!$AL$20:$AX$20</c:f>
              <c:numCache>
                <c:formatCode>#\ ##0.0</c:formatCode>
                <c:ptCount val="13"/>
                <c:pt idx="0">
                  <c:v>2.6380597502879239</c:v>
                </c:pt>
                <c:pt idx="1">
                  <c:v>2.6096300093134741</c:v>
                </c:pt>
                <c:pt idx="2">
                  <c:v>2.6285828531203523</c:v>
                </c:pt>
                <c:pt idx="3">
                  <c:v>2.5294046067423666</c:v>
                </c:pt>
                <c:pt idx="4">
                  <c:v>2.4025950476182247</c:v>
                </c:pt>
                <c:pt idx="5">
                  <c:v>2.3389102750650346</c:v>
                </c:pt>
                <c:pt idx="6">
                  <c:v>2.2484465465838519</c:v>
                </c:pt>
                <c:pt idx="7">
                  <c:v>2.1880881568602368</c:v>
                </c:pt>
                <c:pt idx="8">
                  <c:v>2.0234732315804869</c:v>
                </c:pt>
                <c:pt idx="9">
                  <c:v>1.9393035449976346</c:v>
                </c:pt>
                <c:pt idx="10">
                  <c:v>1.8583049052052234</c:v>
                </c:pt>
                <c:pt idx="11">
                  <c:v>1.868981638037623</c:v>
                </c:pt>
                <c:pt idx="12">
                  <c:v>1.804271346048919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C-43FB-826A-43C103EC6754}"/>
            </c:ext>
          </c:extLst>
        </c:ser>
        <c:ser>
          <c:idx val="1"/>
          <c:order val="1"/>
          <c:tx>
            <c:strRef>
              <c:f>'8'!$H$21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'8'!$AL$21:$AX$21</c:f>
              <c:numCache>
                <c:formatCode>#\ ##0.0</c:formatCode>
                <c:ptCount val="13"/>
                <c:pt idx="0">
                  <c:v>1.9835961402496241</c:v>
                </c:pt>
                <c:pt idx="1">
                  <c:v>2.020079560289286</c:v>
                </c:pt>
                <c:pt idx="2">
                  <c:v>1.9722457680719603</c:v>
                </c:pt>
                <c:pt idx="3">
                  <c:v>1.9062647837333311</c:v>
                </c:pt>
                <c:pt idx="4">
                  <c:v>1.8433978439364154</c:v>
                </c:pt>
                <c:pt idx="5">
                  <c:v>1.822054372848954</c:v>
                </c:pt>
                <c:pt idx="6">
                  <c:v>1.7821694129971812</c:v>
                </c:pt>
                <c:pt idx="7">
                  <c:v>1.7867667170769308</c:v>
                </c:pt>
                <c:pt idx="8">
                  <c:v>1.7024311180516769</c:v>
                </c:pt>
                <c:pt idx="9">
                  <c:v>1.6558126505894619</c:v>
                </c:pt>
                <c:pt idx="10">
                  <c:v>1.6011549018606481</c:v>
                </c:pt>
                <c:pt idx="11">
                  <c:v>1.613963244157482</c:v>
                </c:pt>
                <c:pt idx="12">
                  <c:v>1.5566568435834587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C-43FB-826A-43C103EC6754}"/>
            </c:ext>
          </c:extLst>
        </c:ser>
        <c:ser>
          <c:idx val="2"/>
          <c:order val="2"/>
          <c:tx>
            <c:strRef>
              <c:f>'8'!$H$22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'8'!$AL$22:$AX$22</c:f>
              <c:numCache>
                <c:formatCode>#\ ##0.0</c:formatCode>
                <c:ptCount val="13"/>
                <c:pt idx="0">
                  <c:v>3.7595757183502818</c:v>
                </c:pt>
                <c:pt idx="1">
                  <c:v>3.6758295602033213</c:v>
                </c:pt>
                <c:pt idx="2">
                  <c:v>3.7920080646928835</c:v>
                </c:pt>
                <c:pt idx="3">
                  <c:v>3.5652694741630451</c:v>
                </c:pt>
                <c:pt idx="4">
                  <c:v>3.3530032117642934</c:v>
                </c:pt>
                <c:pt idx="5">
                  <c:v>3.222812180329846</c:v>
                </c:pt>
                <c:pt idx="6">
                  <c:v>3.0487394962699619</c:v>
                </c:pt>
                <c:pt idx="7">
                  <c:v>2.8942645172493324</c:v>
                </c:pt>
                <c:pt idx="8">
                  <c:v>2.5932205871297169</c:v>
                </c:pt>
                <c:pt idx="9">
                  <c:v>2.4543987354807313</c:v>
                </c:pt>
                <c:pt idx="10">
                  <c:v>2.3129218453432285</c:v>
                </c:pt>
                <c:pt idx="11">
                  <c:v>2.3173968077943363</c:v>
                </c:pt>
                <c:pt idx="12">
                  <c:v>2.2455774032770788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2C-43FB-826A-43C103EC6754}"/>
            </c:ext>
          </c:extLst>
        </c:ser>
        <c:ser>
          <c:idx val="3"/>
          <c:order val="3"/>
          <c:tx>
            <c:strRef>
              <c:f>'8'!$H$23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'8'!$AL$23:$AX$23</c:f>
              <c:numCache>
                <c:formatCode>#\ ##0.0</c:formatCode>
                <c:ptCount val="13"/>
                <c:pt idx="0">
                  <c:v>3.4653810442778634</c:v>
                </c:pt>
                <c:pt idx="1">
                  <c:v>2.773148854258443</c:v>
                </c:pt>
                <c:pt idx="2">
                  <c:v>2.9084790655567891</c:v>
                </c:pt>
                <c:pt idx="3">
                  <c:v>2.7409879929458092</c:v>
                </c:pt>
                <c:pt idx="4">
                  <c:v>2.4009802392143635</c:v>
                </c:pt>
                <c:pt idx="5">
                  <c:v>2.5143387425105193</c:v>
                </c:pt>
                <c:pt idx="6">
                  <c:v>2.4960467675991098</c:v>
                </c:pt>
                <c:pt idx="7">
                  <c:v>2.056406497268362</c:v>
                </c:pt>
                <c:pt idx="8">
                  <c:v>1.9492057991152092</c:v>
                </c:pt>
                <c:pt idx="9">
                  <c:v>1.8012354032033271</c:v>
                </c:pt>
                <c:pt idx="10">
                  <c:v>1.8826845736785707</c:v>
                </c:pt>
                <c:pt idx="11">
                  <c:v>1.8756277584626631</c:v>
                </c:pt>
                <c:pt idx="12">
                  <c:v>1.7423624301641842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2C-43FB-826A-43C103EC6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067904"/>
        <c:axId val="175069440"/>
      </c:lineChart>
      <c:catAx>
        <c:axId val="17506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069440"/>
        <c:crosses val="autoZero"/>
        <c:auto val="1"/>
        <c:lblAlgn val="ctr"/>
        <c:lblOffset val="100"/>
        <c:noMultiLvlLbl val="0"/>
      </c:catAx>
      <c:valAx>
        <c:axId val="175069440"/>
        <c:scaling>
          <c:orientation val="minMax"/>
          <c:max val="6.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75067904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25754841286882929"/>
          <c:y val="0.8169743835783968"/>
          <c:w val="0.64014632664626114"/>
          <c:h val="0.1830256164216032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Sydsverige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'8'!$H$26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'8'!$AL$26:$AX$26</c:f>
              <c:numCache>
                <c:formatCode>#\ ##0.0</c:formatCode>
                <c:ptCount val="13"/>
                <c:pt idx="0">
                  <c:v>2.5958806514708761</c:v>
                </c:pt>
                <c:pt idx="1">
                  <c:v>2.5692798702365369</c:v>
                </c:pt>
                <c:pt idx="2">
                  <c:v>2.5728953680207991</c:v>
                </c:pt>
                <c:pt idx="3">
                  <c:v>2.4910590330646385</c:v>
                </c:pt>
                <c:pt idx="4">
                  <c:v>2.3544550654898742</c:v>
                </c:pt>
                <c:pt idx="5">
                  <c:v>2.3029071132750802</c:v>
                </c:pt>
                <c:pt idx="6">
                  <c:v>2.195373678382865</c:v>
                </c:pt>
                <c:pt idx="7">
                  <c:v>2.136022165410624</c:v>
                </c:pt>
                <c:pt idx="8">
                  <c:v>2.0054963460489255</c:v>
                </c:pt>
                <c:pt idx="9">
                  <c:v>1.9312055523628384</c:v>
                </c:pt>
                <c:pt idx="10">
                  <c:v>1.854123761768838</c:v>
                </c:pt>
                <c:pt idx="11">
                  <c:v>1.8746561656462704</c:v>
                </c:pt>
                <c:pt idx="12">
                  <c:v>1.8139545662262468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2B-4864-941A-3BAF0899365E}"/>
            </c:ext>
          </c:extLst>
        </c:ser>
        <c:ser>
          <c:idx val="1"/>
          <c:order val="1"/>
          <c:tx>
            <c:strRef>
              <c:f>'8'!$H$27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'8'!$AL$27:$AX$27</c:f>
              <c:numCache>
                <c:formatCode>#\ ##0.0</c:formatCode>
                <c:ptCount val="13"/>
                <c:pt idx="0">
                  <c:v>1.9835021756955902</c:v>
                </c:pt>
                <c:pt idx="1">
                  <c:v>2.0163638551624592</c:v>
                </c:pt>
                <c:pt idx="2">
                  <c:v>1.9648408719252501</c:v>
                </c:pt>
                <c:pt idx="3">
                  <c:v>1.9014162408814403</c:v>
                </c:pt>
                <c:pt idx="4">
                  <c:v>1.8393978131026874</c:v>
                </c:pt>
                <c:pt idx="5">
                  <c:v>1.8237539692301741</c:v>
                </c:pt>
                <c:pt idx="6">
                  <c:v>1.7874094476941358</c:v>
                </c:pt>
                <c:pt idx="7">
                  <c:v>1.7892351288417014</c:v>
                </c:pt>
                <c:pt idx="8">
                  <c:v>1.7124889095188693</c:v>
                </c:pt>
                <c:pt idx="9">
                  <c:v>1.6674748488343312</c:v>
                </c:pt>
                <c:pt idx="10">
                  <c:v>1.6132341677248545</c:v>
                </c:pt>
                <c:pt idx="11">
                  <c:v>1.6246633274939037</c:v>
                </c:pt>
                <c:pt idx="12">
                  <c:v>1.5672423254343031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B-4864-941A-3BAF0899365E}"/>
            </c:ext>
          </c:extLst>
        </c:ser>
        <c:ser>
          <c:idx val="2"/>
          <c:order val="2"/>
          <c:tx>
            <c:strRef>
              <c:f>'8'!$H$28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'8'!$AL$28:$AX$28</c:f>
              <c:numCache>
                <c:formatCode>#\ ##0.0</c:formatCode>
                <c:ptCount val="13"/>
                <c:pt idx="0">
                  <c:v>3.7017753289075914</c:v>
                </c:pt>
                <c:pt idx="1">
                  <c:v>3.5959863269196251</c:v>
                </c:pt>
                <c:pt idx="2">
                  <c:v>3.6715959699686818</c:v>
                </c:pt>
                <c:pt idx="3">
                  <c:v>3.4860757313057298</c:v>
                </c:pt>
                <c:pt idx="4">
                  <c:v>3.2289317974561906</c:v>
                </c:pt>
                <c:pt idx="5">
                  <c:v>3.1288224390655754</c:v>
                </c:pt>
                <c:pt idx="6">
                  <c:v>2.9219287193445109</c:v>
                </c:pt>
                <c:pt idx="7">
                  <c:v>2.7707983359558686</c:v>
                </c:pt>
                <c:pt idx="8">
                  <c:v>2.5424059631007569</c:v>
                </c:pt>
                <c:pt idx="9">
                  <c:v>2.4253065178522721</c:v>
                </c:pt>
                <c:pt idx="10">
                  <c:v>2.2935740403283162</c:v>
                </c:pt>
                <c:pt idx="11">
                  <c:v>2.3285687257950212</c:v>
                </c:pt>
                <c:pt idx="12">
                  <c:v>2.265497478141473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2B-4864-941A-3BAF0899365E}"/>
            </c:ext>
          </c:extLst>
        </c:ser>
        <c:ser>
          <c:idx val="3"/>
          <c:order val="3"/>
          <c:tx>
            <c:strRef>
              <c:f>'8'!$H$29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'8'!$AL$29:$AX$29</c:f>
              <c:numCache>
                <c:formatCode>#\ ##0.0</c:formatCode>
                <c:ptCount val="13"/>
                <c:pt idx="0">
                  <c:v>2.8748025012396794</c:v>
                </c:pt>
                <c:pt idx="1">
                  <c:v>2.4266746630463958</c:v>
                </c:pt>
                <c:pt idx="2">
                  <c:v>2.7507519409832346</c:v>
                </c:pt>
                <c:pt idx="3">
                  <c:v>2.671677638979256</c:v>
                </c:pt>
                <c:pt idx="4">
                  <c:v>2.6202902002743711</c:v>
                </c:pt>
                <c:pt idx="5">
                  <c:v>2.3528074933286902</c:v>
                </c:pt>
                <c:pt idx="6">
                  <c:v>2.0795034565886468</c:v>
                </c:pt>
                <c:pt idx="7">
                  <c:v>1.6939011854748696</c:v>
                </c:pt>
                <c:pt idx="8">
                  <c:v>1.6471607709411804</c:v>
                </c:pt>
                <c:pt idx="9">
                  <c:v>1.4744363705394212</c:v>
                </c:pt>
                <c:pt idx="10">
                  <c:v>1.5508668663751362</c:v>
                </c:pt>
                <c:pt idx="11">
                  <c:v>1.5467722880362593</c:v>
                </c:pt>
                <c:pt idx="12">
                  <c:v>1.2977708285607148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2B-4864-941A-3BAF0899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01952"/>
        <c:axId val="183503488"/>
      </c:lineChart>
      <c:catAx>
        <c:axId val="18350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503488"/>
        <c:crosses val="autoZero"/>
        <c:auto val="1"/>
        <c:lblAlgn val="ctr"/>
        <c:lblOffset val="100"/>
        <c:noMultiLvlLbl val="0"/>
      </c:catAx>
      <c:valAx>
        <c:axId val="18350348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183501952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4.2383974196607915E-2"/>
          <c:y val="0.79657791716713378"/>
          <c:w val="0.905742428233833"/>
          <c:h val="0.1841644794400699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Västsverige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'8'!$H$32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'8'!$AL$32:$AX$32</c:f>
              <c:numCache>
                <c:formatCode>#\ ##0.0</c:formatCode>
                <c:ptCount val="13"/>
                <c:pt idx="0">
                  <c:v>2.5123379795114853</c:v>
                </c:pt>
                <c:pt idx="1">
                  <c:v>2.509584997180776</c:v>
                </c:pt>
                <c:pt idx="2">
                  <c:v>2.5214882713092872</c:v>
                </c:pt>
                <c:pt idx="3">
                  <c:v>2.4504665463399515</c:v>
                </c:pt>
                <c:pt idx="4">
                  <c:v>2.3290937940394181</c:v>
                </c:pt>
                <c:pt idx="5">
                  <c:v>2.2797793036151659</c:v>
                </c:pt>
                <c:pt idx="6">
                  <c:v>2.1662902719463188</c:v>
                </c:pt>
                <c:pt idx="7">
                  <c:v>2.1285413469858483</c:v>
                </c:pt>
                <c:pt idx="8">
                  <c:v>1.9795214330031972</c:v>
                </c:pt>
                <c:pt idx="9">
                  <c:v>1.8975150929834543</c:v>
                </c:pt>
                <c:pt idx="10">
                  <c:v>1.8188986189385898</c:v>
                </c:pt>
                <c:pt idx="11">
                  <c:v>1.8331798872285114</c:v>
                </c:pt>
                <c:pt idx="12">
                  <c:v>1.7732228788028384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1-4FFE-BAB3-4D06BD024ED4}"/>
            </c:ext>
          </c:extLst>
        </c:ser>
        <c:ser>
          <c:idx val="1"/>
          <c:order val="1"/>
          <c:tx>
            <c:strRef>
              <c:f>'8'!$H$33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'8'!$AL$33:$AX$33</c:f>
              <c:numCache>
                <c:formatCode>#\ ##0.0</c:formatCode>
                <c:ptCount val="13"/>
                <c:pt idx="0">
                  <c:v>1.9846357969927306</c:v>
                </c:pt>
                <c:pt idx="1">
                  <c:v>2.0172549216152595</c:v>
                </c:pt>
                <c:pt idx="2">
                  <c:v>1.9777573588364121</c:v>
                </c:pt>
                <c:pt idx="3">
                  <c:v>1.9135585594990983</c:v>
                </c:pt>
                <c:pt idx="4">
                  <c:v>1.8419959197945461</c:v>
                </c:pt>
                <c:pt idx="5">
                  <c:v>1.825419889906962</c:v>
                </c:pt>
                <c:pt idx="6">
                  <c:v>1.7762272865244944</c:v>
                </c:pt>
                <c:pt idx="7">
                  <c:v>1.7795808596456635</c:v>
                </c:pt>
                <c:pt idx="8">
                  <c:v>1.6957976334853944</c:v>
                </c:pt>
                <c:pt idx="9">
                  <c:v>1.6468466138432705</c:v>
                </c:pt>
                <c:pt idx="10">
                  <c:v>1.5921119077251273</c:v>
                </c:pt>
                <c:pt idx="11">
                  <c:v>1.6056913087972446</c:v>
                </c:pt>
                <c:pt idx="12">
                  <c:v>1.554600672796423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1-4FFE-BAB3-4D06BD024ED4}"/>
            </c:ext>
          </c:extLst>
        </c:ser>
        <c:ser>
          <c:idx val="2"/>
          <c:order val="2"/>
          <c:tx>
            <c:strRef>
              <c:f>'8'!$H$34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'8'!$AL$34:$AX$34</c:f>
              <c:numCache>
                <c:formatCode>#\ ##0.0</c:formatCode>
                <c:ptCount val="13"/>
                <c:pt idx="0">
                  <c:v>3.5041292593431543</c:v>
                </c:pt>
                <c:pt idx="1">
                  <c:v>3.472676683312617</c:v>
                </c:pt>
                <c:pt idx="2">
                  <c:v>3.5695402206176312</c:v>
                </c:pt>
                <c:pt idx="3">
                  <c:v>3.4050502335070574</c:v>
                </c:pt>
                <c:pt idx="4">
                  <c:v>3.2183638407791122</c:v>
                </c:pt>
                <c:pt idx="5">
                  <c:v>3.1242785649533067</c:v>
                </c:pt>
                <c:pt idx="6">
                  <c:v>2.9020000731789644</c:v>
                </c:pt>
                <c:pt idx="7">
                  <c:v>2.7766134204721973</c:v>
                </c:pt>
                <c:pt idx="8">
                  <c:v>2.515392156503014</c:v>
                </c:pt>
                <c:pt idx="9">
                  <c:v>2.3703170377127161</c:v>
                </c:pt>
                <c:pt idx="10">
                  <c:v>2.2454358534456684</c:v>
                </c:pt>
                <c:pt idx="11">
                  <c:v>2.2606846528653621</c:v>
                </c:pt>
                <c:pt idx="12">
                  <c:v>2.1942369512975106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51-4FFE-BAB3-4D06BD024ED4}"/>
            </c:ext>
          </c:extLst>
        </c:ser>
        <c:ser>
          <c:idx val="3"/>
          <c:order val="3"/>
          <c:tx>
            <c:strRef>
              <c:f>'8'!$H$35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'8'!$AL$35:$AX$35</c:f>
              <c:numCache>
                <c:formatCode>#\ ##0.0</c:formatCode>
                <c:ptCount val="13"/>
                <c:pt idx="0">
                  <c:v>2.6002891553522871</c:v>
                </c:pt>
                <c:pt idx="1">
                  <c:v>2.45214907102581</c:v>
                </c:pt>
                <c:pt idx="2">
                  <c:v>2.4949223600091388</c:v>
                </c:pt>
                <c:pt idx="3">
                  <c:v>2.4937536974969148</c:v>
                </c:pt>
                <c:pt idx="4">
                  <c:v>2.4228250960965969</c:v>
                </c:pt>
                <c:pt idx="5">
                  <c:v>2.2043283626047354</c:v>
                </c:pt>
                <c:pt idx="6">
                  <c:v>2.0292406414960862</c:v>
                </c:pt>
                <c:pt idx="7">
                  <c:v>2.0905076499769861</c:v>
                </c:pt>
                <c:pt idx="8">
                  <c:v>1.8577955443377838</c:v>
                </c:pt>
                <c:pt idx="9">
                  <c:v>1.8852854825591356</c:v>
                </c:pt>
                <c:pt idx="10">
                  <c:v>1.6896386424775014</c:v>
                </c:pt>
                <c:pt idx="11">
                  <c:v>1.6719463930792937</c:v>
                </c:pt>
                <c:pt idx="12">
                  <c:v>1.5486425879054555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51-4FFE-BAB3-4D06BD024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407360"/>
        <c:axId val="313408896"/>
      </c:lineChart>
      <c:catAx>
        <c:axId val="31340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3408896"/>
        <c:crosses val="autoZero"/>
        <c:auto val="1"/>
        <c:lblAlgn val="ctr"/>
        <c:lblOffset val="100"/>
        <c:noMultiLvlLbl val="0"/>
      </c:catAx>
      <c:valAx>
        <c:axId val="31340889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13407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26240722546E-2"/>
          <c:y val="0.81070212244230733"/>
          <c:w val="0.94560750522369241"/>
          <c:h val="0.1883057697372603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Norra Mellansverige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'8'!$H$38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'8'!$AL$38:$AX$38</c:f>
              <c:numCache>
                <c:formatCode>#\ ##0.0</c:formatCode>
                <c:ptCount val="13"/>
                <c:pt idx="0">
                  <c:v>2.5085575060762411</c:v>
                </c:pt>
                <c:pt idx="1">
                  <c:v>2.5036446327106439</c:v>
                </c:pt>
                <c:pt idx="2">
                  <c:v>2.5081326337948604</c:v>
                </c:pt>
                <c:pt idx="3">
                  <c:v>2.4210756502148985</c:v>
                </c:pt>
                <c:pt idx="4">
                  <c:v>2.312377162349843</c:v>
                </c:pt>
                <c:pt idx="5">
                  <c:v>2.2592037424744187</c:v>
                </c:pt>
                <c:pt idx="6">
                  <c:v>2.164941258536826</c:v>
                </c:pt>
                <c:pt idx="7">
                  <c:v>2.1237911083672985</c:v>
                </c:pt>
                <c:pt idx="8">
                  <c:v>1.9861030943226108</c:v>
                </c:pt>
                <c:pt idx="9">
                  <c:v>1.9110286973767432</c:v>
                </c:pt>
                <c:pt idx="10">
                  <c:v>1.8308714583852319</c:v>
                </c:pt>
                <c:pt idx="11">
                  <c:v>1.845148104878275</c:v>
                </c:pt>
                <c:pt idx="12">
                  <c:v>1.7785584787193571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9-4156-B3B1-F8EDDCD138CB}"/>
            </c:ext>
          </c:extLst>
        </c:ser>
        <c:ser>
          <c:idx val="1"/>
          <c:order val="1"/>
          <c:tx>
            <c:strRef>
              <c:f>'8'!$H$39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'8'!$AL$39:$AX$39</c:f>
              <c:numCache>
                <c:formatCode>#\ ##0.0</c:formatCode>
                <c:ptCount val="13"/>
                <c:pt idx="0">
                  <c:v>1.9856160872077278</c:v>
                </c:pt>
                <c:pt idx="1">
                  <c:v>2.0175109618131075</c:v>
                </c:pt>
                <c:pt idx="2">
                  <c:v>1.9819867264637643</c:v>
                </c:pt>
                <c:pt idx="3">
                  <c:v>1.9157829088410128</c:v>
                </c:pt>
                <c:pt idx="4">
                  <c:v>1.8489162388948464</c:v>
                </c:pt>
                <c:pt idx="5">
                  <c:v>1.8266484634021853</c:v>
                </c:pt>
                <c:pt idx="6">
                  <c:v>1.7876886394104696</c:v>
                </c:pt>
                <c:pt idx="7">
                  <c:v>1.7886165980861219</c:v>
                </c:pt>
                <c:pt idx="8">
                  <c:v>1.7043788080161872</c:v>
                </c:pt>
                <c:pt idx="9">
                  <c:v>1.6592118420443256</c:v>
                </c:pt>
                <c:pt idx="10">
                  <c:v>1.5984802742820208</c:v>
                </c:pt>
                <c:pt idx="11">
                  <c:v>1.6110386570020685</c:v>
                </c:pt>
                <c:pt idx="12">
                  <c:v>1.5508326815629228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9-4156-B3B1-F8EDDCD138CB}"/>
            </c:ext>
          </c:extLst>
        </c:ser>
        <c:ser>
          <c:idx val="2"/>
          <c:order val="2"/>
          <c:tx>
            <c:strRef>
              <c:f>'8'!$H$40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'8'!$AL$40:$AX$40</c:f>
              <c:numCache>
                <c:formatCode>#\ ##0.0</c:formatCode>
                <c:ptCount val="13"/>
                <c:pt idx="0">
                  <c:v>3.5674530294375919</c:v>
                </c:pt>
                <c:pt idx="1">
                  <c:v>3.5217150553118417</c:v>
                </c:pt>
                <c:pt idx="2">
                  <c:v>3.6355759579891278</c:v>
                </c:pt>
                <c:pt idx="3">
                  <c:v>3.4072286603167301</c:v>
                </c:pt>
                <c:pt idx="4">
                  <c:v>3.2262043350845313</c:v>
                </c:pt>
                <c:pt idx="5">
                  <c:v>3.1168489823773569</c:v>
                </c:pt>
                <c:pt idx="6">
                  <c:v>2.893379009857572</c:v>
                </c:pt>
                <c:pt idx="7">
                  <c:v>2.7618745430924032</c:v>
                </c:pt>
                <c:pt idx="8">
                  <c:v>2.520802385564668</c:v>
                </c:pt>
                <c:pt idx="9">
                  <c:v>2.3963180834572126</c:v>
                </c:pt>
                <c:pt idx="10">
                  <c:v>2.259625861817939</c:v>
                </c:pt>
                <c:pt idx="11">
                  <c:v>2.2754902260669763</c:v>
                </c:pt>
                <c:pt idx="12">
                  <c:v>2.194177234877337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89-4156-B3B1-F8EDDCD138CB}"/>
            </c:ext>
          </c:extLst>
        </c:ser>
        <c:ser>
          <c:idx val="3"/>
          <c:order val="3"/>
          <c:tx>
            <c:strRef>
              <c:f>'8'!$H$41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'8'!$AL$41:$AX$41</c:f>
              <c:numCache>
                <c:formatCode>#\ ##0.0</c:formatCode>
                <c:ptCount val="13"/>
                <c:pt idx="0">
                  <c:v>2.4701948051541125</c:v>
                </c:pt>
                <c:pt idx="1">
                  <c:v>2.2905211832460064</c:v>
                </c:pt>
                <c:pt idx="2">
                  <c:v>2.4054382804567056</c:v>
                </c:pt>
                <c:pt idx="3">
                  <c:v>2.2497275333493842</c:v>
                </c:pt>
                <c:pt idx="4">
                  <c:v>2.2081340181596349</c:v>
                </c:pt>
                <c:pt idx="5">
                  <c:v>2.2997045821823403</c:v>
                </c:pt>
                <c:pt idx="6">
                  <c:v>2.3334470306171533</c:v>
                </c:pt>
                <c:pt idx="7">
                  <c:v>2.4657567971098078</c:v>
                </c:pt>
                <c:pt idx="8">
                  <c:v>2.3044404599106181</c:v>
                </c:pt>
                <c:pt idx="9">
                  <c:v>2.0597033707818575</c:v>
                </c:pt>
                <c:pt idx="10">
                  <c:v>2.2324147948477973</c:v>
                </c:pt>
                <c:pt idx="11">
                  <c:v>2.1682603375951834</c:v>
                </c:pt>
                <c:pt idx="12">
                  <c:v>2.0247256063175949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89-4156-B3B1-F8EDDCD1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31072"/>
        <c:axId val="324141056"/>
      </c:lineChart>
      <c:catAx>
        <c:axId val="32413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141056"/>
        <c:crosses val="autoZero"/>
        <c:auto val="1"/>
        <c:lblAlgn val="ctr"/>
        <c:lblOffset val="100"/>
        <c:noMultiLvlLbl val="0"/>
      </c:catAx>
      <c:valAx>
        <c:axId val="324141056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131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2413869190642856E-2"/>
          <c:y val="0.81070214499049686"/>
          <c:w val="0.94560750522369241"/>
          <c:h val="0.1790149334781427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Mellersta Norrland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'8'!$H$44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'8'!$AL$44:$AX$44</c:f>
              <c:numCache>
                <c:formatCode>#\ ##0.0</c:formatCode>
                <c:ptCount val="13"/>
                <c:pt idx="0">
                  <c:v>2.6044146785532125</c:v>
                </c:pt>
                <c:pt idx="1">
                  <c:v>2.6095191893920462</c:v>
                </c:pt>
                <c:pt idx="2">
                  <c:v>2.6163261523467982</c:v>
                </c:pt>
                <c:pt idx="3">
                  <c:v>2.511727093364279</c:v>
                </c:pt>
                <c:pt idx="4">
                  <c:v>2.4014150870689104</c:v>
                </c:pt>
                <c:pt idx="5">
                  <c:v>2.3514676349662778</c:v>
                </c:pt>
                <c:pt idx="6">
                  <c:v>2.2425738069922092</c:v>
                </c:pt>
                <c:pt idx="7">
                  <c:v>2.186740111449704</c:v>
                </c:pt>
                <c:pt idx="8">
                  <c:v>2.0205714170702418</c:v>
                </c:pt>
                <c:pt idx="9">
                  <c:v>1.9355344313185727</c:v>
                </c:pt>
                <c:pt idx="10">
                  <c:v>1.8469668726144293</c:v>
                </c:pt>
                <c:pt idx="11">
                  <c:v>1.8674655769693109</c:v>
                </c:pt>
                <c:pt idx="12">
                  <c:v>1.8044113991155319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3-4C39-8B1B-ACA7E43C37C5}"/>
            </c:ext>
          </c:extLst>
        </c:ser>
        <c:ser>
          <c:idx val="1"/>
          <c:order val="1"/>
          <c:tx>
            <c:strRef>
              <c:f>'8'!$H$45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'8'!$AL$45:$AX$45</c:f>
              <c:numCache>
                <c:formatCode>#\ ##0.0</c:formatCode>
                <c:ptCount val="13"/>
                <c:pt idx="0">
                  <c:v>1.9884568704709094</c:v>
                </c:pt>
                <c:pt idx="1">
                  <c:v>2.0194833179004874</c:v>
                </c:pt>
                <c:pt idx="2">
                  <c:v>1.9924036305427908</c:v>
                </c:pt>
                <c:pt idx="3">
                  <c:v>1.9191576712270959</c:v>
                </c:pt>
                <c:pt idx="4">
                  <c:v>1.8536508028453729</c:v>
                </c:pt>
                <c:pt idx="5">
                  <c:v>1.8249222479883138</c:v>
                </c:pt>
                <c:pt idx="6">
                  <c:v>1.7788536727525421</c:v>
                </c:pt>
                <c:pt idx="7">
                  <c:v>1.7814059767627763</c:v>
                </c:pt>
                <c:pt idx="8">
                  <c:v>1.6920727902517196</c:v>
                </c:pt>
                <c:pt idx="9">
                  <c:v>1.640264935552483</c:v>
                </c:pt>
                <c:pt idx="10">
                  <c:v>1.5801541001865698</c:v>
                </c:pt>
                <c:pt idx="11">
                  <c:v>1.5905618658065599</c:v>
                </c:pt>
                <c:pt idx="12">
                  <c:v>1.5355220905964988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3-4C39-8B1B-ACA7E43C37C5}"/>
            </c:ext>
          </c:extLst>
        </c:ser>
        <c:ser>
          <c:idx val="2"/>
          <c:order val="2"/>
          <c:tx>
            <c:strRef>
              <c:f>'8'!$H$46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'8'!$AL$46:$AX$46</c:f>
              <c:numCache>
                <c:formatCode>#\ ##0.0</c:formatCode>
                <c:ptCount val="13"/>
                <c:pt idx="0">
                  <c:v>3.654690595603681</c:v>
                </c:pt>
                <c:pt idx="1">
                  <c:v>3.6431633691196894</c:v>
                </c:pt>
                <c:pt idx="2">
                  <c:v>3.7591790733833039</c:v>
                </c:pt>
                <c:pt idx="3">
                  <c:v>3.5019955875976412</c:v>
                </c:pt>
                <c:pt idx="4">
                  <c:v>3.3042445812577279</c:v>
                </c:pt>
                <c:pt idx="5">
                  <c:v>3.2116699471314183</c:v>
                </c:pt>
                <c:pt idx="6">
                  <c:v>2.9870956403131137</c:v>
                </c:pt>
                <c:pt idx="7">
                  <c:v>2.8401143375832123</c:v>
                </c:pt>
                <c:pt idx="8">
                  <c:v>2.5376696538990724</c:v>
                </c:pt>
                <c:pt idx="9">
                  <c:v>2.3927372028247427</c:v>
                </c:pt>
                <c:pt idx="10">
                  <c:v>2.2734769019467778</c:v>
                </c:pt>
                <c:pt idx="11">
                  <c:v>2.2992604639578884</c:v>
                </c:pt>
                <c:pt idx="12">
                  <c:v>2.2331975859317303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C3-4C39-8B1B-ACA7E43C37C5}"/>
            </c:ext>
          </c:extLst>
        </c:ser>
        <c:ser>
          <c:idx val="3"/>
          <c:order val="3"/>
          <c:tx>
            <c:strRef>
              <c:f>'8'!$H$47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'8'!$AL$47:$AX$47</c:f>
              <c:numCache>
                <c:formatCode>#\ ##0.0</c:formatCode>
                <c:ptCount val="13"/>
                <c:pt idx="0">
                  <c:v>2.6928751963692044</c:v>
                </c:pt>
                <c:pt idx="1">
                  <c:v>2.6789974365341638</c:v>
                </c:pt>
                <c:pt idx="2">
                  <c:v>2.5047765204252284</c:v>
                </c:pt>
                <c:pt idx="3">
                  <c:v>1.9823750567063623</c:v>
                </c:pt>
                <c:pt idx="4">
                  <c:v>1.9350718454362172</c:v>
                </c:pt>
                <c:pt idx="5">
                  <c:v>2.2364067623525203</c:v>
                </c:pt>
                <c:pt idx="6">
                  <c:v>2.3120581300095253</c:v>
                </c:pt>
                <c:pt idx="7">
                  <c:v>2.2352498009995299</c:v>
                </c:pt>
                <c:pt idx="8">
                  <c:v>2.3994471253732441</c:v>
                </c:pt>
                <c:pt idx="9">
                  <c:v>2.3604188591877846</c:v>
                </c:pt>
                <c:pt idx="10">
                  <c:v>1.9381020628608152</c:v>
                </c:pt>
                <c:pt idx="11">
                  <c:v>2.0409359731061674</c:v>
                </c:pt>
                <c:pt idx="12">
                  <c:v>1.7931009804710518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C3-4C39-8B1B-ACA7E43C3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67936"/>
        <c:axId val="324169728"/>
      </c:lineChart>
      <c:catAx>
        <c:axId val="324167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169728"/>
        <c:crosses val="autoZero"/>
        <c:auto val="1"/>
        <c:lblAlgn val="ctr"/>
        <c:lblOffset val="100"/>
        <c:noMultiLvlLbl val="0"/>
      </c:catAx>
      <c:valAx>
        <c:axId val="32416972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167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33731392572E-2"/>
          <c:y val="0.81070209973753282"/>
          <c:w val="0.94560750522369241"/>
          <c:h val="0.160624088655584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Övre Norrland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67363682188732"/>
          <c:y val="0.11274509803921569"/>
          <c:w val="0.83194961556957703"/>
          <c:h val="0.60108306314651849"/>
        </c:manualLayout>
      </c:layout>
      <c:lineChart>
        <c:grouping val="standard"/>
        <c:varyColors val="0"/>
        <c:ser>
          <c:idx val="0"/>
          <c:order val="0"/>
          <c:tx>
            <c:strRef>
              <c:f>'8'!$H$50</c:f>
              <c:strCache>
                <c:ptCount val="1"/>
                <c:pt idx="0">
                  <c:v>Genomsnitt alla branscher för riksområdet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'8'!$AL$50:$AX$50</c:f>
              <c:numCache>
                <c:formatCode>#\ ##0.0</c:formatCode>
                <c:ptCount val="13"/>
                <c:pt idx="0">
                  <c:v>2.5798912408073611</c:v>
                </c:pt>
                <c:pt idx="1">
                  <c:v>2.5715163190428494</c:v>
                </c:pt>
                <c:pt idx="2">
                  <c:v>2.5779735453948804</c:v>
                </c:pt>
                <c:pt idx="3">
                  <c:v>2.486983698682959</c:v>
                </c:pt>
                <c:pt idx="4">
                  <c:v>2.36697696629474</c:v>
                </c:pt>
                <c:pt idx="5">
                  <c:v>2.3068022194432238</c:v>
                </c:pt>
                <c:pt idx="6">
                  <c:v>2.2154854211807065</c:v>
                </c:pt>
                <c:pt idx="7">
                  <c:v>2.1525816215680775</c:v>
                </c:pt>
                <c:pt idx="8">
                  <c:v>1.9829965667325651</c:v>
                </c:pt>
                <c:pt idx="9">
                  <c:v>1.902411188475599</c:v>
                </c:pt>
                <c:pt idx="10">
                  <c:v>1.8285833778731311</c:v>
                </c:pt>
                <c:pt idx="11">
                  <c:v>1.8487947129069728</c:v>
                </c:pt>
                <c:pt idx="12">
                  <c:v>1.7997086824007684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C-4A76-A44E-356BBB384369}"/>
            </c:ext>
          </c:extLst>
        </c:ser>
        <c:ser>
          <c:idx val="1"/>
          <c:order val="1"/>
          <c:tx>
            <c:strRef>
              <c:f>'8'!$H$51</c:f>
              <c:strCache>
                <c:ptCount val="1"/>
                <c:pt idx="0">
                  <c:v>Hushåll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'8'!$AL$51:$AX$51</c:f>
              <c:numCache>
                <c:formatCode>#\ ##0.0</c:formatCode>
                <c:ptCount val="13"/>
                <c:pt idx="0">
                  <c:v>1.9922593983949815</c:v>
                </c:pt>
                <c:pt idx="1">
                  <c:v>2.0211624516273865</c:v>
                </c:pt>
                <c:pt idx="2">
                  <c:v>1.9985194581307029</c:v>
                </c:pt>
                <c:pt idx="3">
                  <c:v>1.9323197135537873</c:v>
                </c:pt>
                <c:pt idx="4">
                  <c:v>1.8540057506648493</c:v>
                </c:pt>
                <c:pt idx="5">
                  <c:v>1.8189124914732735</c:v>
                </c:pt>
                <c:pt idx="6">
                  <c:v>1.7696579162265846</c:v>
                </c:pt>
                <c:pt idx="7">
                  <c:v>1.7748104850814663</c:v>
                </c:pt>
                <c:pt idx="8">
                  <c:v>1.6780713103540215</c:v>
                </c:pt>
                <c:pt idx="9">
                  <c:v>1.6314803815301675</c:v>
                </c:pt>
                <c:pt idx="10">
                  <c:v>1.5711211165426073</c:v>
                </c:pt>
                <c:pt idx="11">
                  <c:v>1.5847134266754099</c:v>
                </c:pt>
                <c:pt idx="12">
                  <c:v>1.5336028746926689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C-4A76-A44E-356BBB384369}"/>
            </c:ext>
          </c:extLst>
        </c:ser>
        <c:ser>
          <c:idx val="2"/>
          <c:order val="2"/>
          <c:tx>
            <c:strRef>
              <c:f>'8'!$H$52</c:f>
              <c:strCache>
                <c:ptCount val="1"/>
                <c:pt idx="0">
                  <c:v>Näringsliv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'8'!$AL$52:$AX$52</c:f>
              <c:numCache>
                <c:formatCode>#\ ##0.0</c:formatCode>
                <c:ptCount val="13"/>
                <c:pt idx="0">
                  <c:v>3.6064998199818135</c:v>
                </c:pt>
                <c:pt idx="1">
                  <c:v>3.5669359201668263</c:v>
                </c:pt>
                <c:pt idx="2">
                  <c:v>3.6541543586460214</c:v>
                </c:pt>
                <c:pt idx="3">
                  <c:v>3.4122719476248471</c:v>
                </c:pt>
                <c:pt idx="4">
                  <c:v>3.2057022033814855</c:v>
                </c:pt>
                <c:pt idx="5">
                  <c:v>3.1041411108463093</c:v>
                </c:pt>
                <c:pt idx="6">
                  <c:v>2.9317740852271417</c:v>
                </c:pt>
                <c:pt idx="7">
                  <c:v>2.7612694775605382</c:v>
                </c:pt>
                <c:pt idx="8">
                  <c:v>2.4775185428448361</c:v>
                </c:pt>
                <c:pt idx="9">
                  <c:v>2.3513298193580923</c:v>
                </c:pt>
                <c:pt idx="10">
                  <c:v>2.2312428375760769</c:v>
                </c:pt>
                <c:pt idx="11">
                  <c:v>2.2581821951874255</c:v>
                </c:pt>
                <c:pt idx="12">
                  <c:v>2.2107102578927078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4C-4A76-A44E-356BBB384369}"/>
            </c:ext>
          </c:extLst>
        </c:ser>
        <c:ser>
          <c:idx val="3"/>
          <c:order val="3"/>
          <c:tx>
            <c:strRef>
              <c:f>'8'!$H$53</c:f>
              <c:strCache>
                <c:ptCount val="1"/>
                <c:pt idx="0">
                  <c:v>Offentliga myndigheter och HIO</c:v>
                </c:pt>
              </c:strCache>
            </c:strRef>
          </c:tx>
          <c:marker>
            <c:symbol val="none"/>
          </c:marker>
          <c:cat>
            <c:strRef>
              <c:f>'8'!$AL$6:$AX$7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'8'!$AL$53:$AX$53</c:f>
              <c:numCache>
                <c:formatCode>#\ ##0.0</c:formatCode>
                <c:ptCount val="13"/>
                <c:pt idx="0">
                  <c:v>3.3213228755042494</c:v>
                </c:pt>
                <c:pt idx="1">
                  <c:v>2.9474558856915554</c:v>
                </c:pt>
                <c:pt idx="2">
                  <c:v>2.9167158466471435</c:v>
                </c:pt>
                <c:pt idx="3">
                  <c:v>2.8964939487796375</c:v>
                </c:pt>
                <c:pt idx="4">
                  <c:v>2.6842422545795612</c:v>
                </c:pt>
                <c:pt idx="5">
                  <c:v>2.8351646992881161</c:v>
                </c:pt>
                <c:pt idx="6">
                  <c:v>2.7985648560449712</c:v>
                </c:pt>
                <c:pt idx="7">
                  <c:v>2.539529179486411</c:v>
                </c:pt>
                <c:pt idx="8">
                  <c:v>2.3554830498483064</c:v>
                </c:pt>
                <c:pt idx="9">
                  <c:v>2.1668708943763035</c:v>
                </c:pt>
                <c:pt idx="10">
                  <c:v>2.5307030475485801</c:v>
                </c:pt>
                <c:pt idx="11">
                  <c:v>2.4466477401594733</c:v>
                </c:pt>
                <c:pt idx="12">
                  <c:v>2.2988084309850425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4C-4A76-A44E-356BBB384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221568"/>
        <c:axId val="324260224"/>
      </c:lineChart>
      <c:catAx>
        <c:axId val="324221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260224"/>
        <c:crosses val="autoZero"/>
        <c:auto val="1"/>
        <c:lblAlgn val="ctr"/>
        <c:lblOffset val="100"/>
        <c:noMultiLvlLbl val="0"/>
      </c:catAx>
      <c:valAx>
        <c:axId val="324260224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Kilo per mil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324221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31733731392572E-2"/>
          <c:y val="0.81070209973753282"/>
          <c:w val="0.94560750522369241"/>
          <c:h val="0.160624088655584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Blekinge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'4'!$AB$64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'4'!$AE$64:$AQ$64</c:f>
              <c:numCache>
                <c:formatCode>#,##0</c:formatCode>
                <c:ptCount val="13"/>
                <c:pt idx="0">
                  <c:v>17.244724439949589</c:v>
                </c:pt>
                <c:pt idx="1">
                  <c:v>18.205404132971861</c:v>
                </c:pt>
                <c:pt idx="2">
                  <c:v>18.906925965490881</c:v>
                </c:pt>
                <c:pt idx="3">
                  <c:v>15.124944604978982</c:v>
                </c:pt>
                <c:pt idx="4">
                  <c:v>15.198894925884403</c:v>
                </c:pt>
                <c:pt idx="5">
                  <c:v>13.70740647999331</c:v>
                </c:pt>
                <c:pt idx="6">
                  <c:v>12.535634332744298</c:v>
                </c:pt>
                <c:pt idx="7">
                  <c:v>11.269677711107647</c:v>
                </c:pt>
                <c:pt idx="8">
                  <c:v>10.913171990487463</c:v>
                </c:pt>
                <c:pt idx="9">
                  <c:v>10.20876639121361</c:v>
                </c:pt>
                <c:pt idx="10">
                  <c:v>9.3743164138966524</c:v>
                </c:pt>
                <c:pt idx="11">
                  <c:v>8.2275333217223761</c:v>
                </c:pt>
                <c:pt idx="12">
                  <c:v>7.94267931497067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6-40C8-AF79-271EF21CA987}"/>
            </c:ext>
          </c:extLst>
        </c:ser>
        <c:ser>
          <c:idx val="1"/>
          <c:order val="1"/>
          <c:tx>
            <c:strRef>
              <c:f>'4'!$AB$65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'4'!$AE$65:$AQ$65</c:f>
              <c:numCache>
                <c:formatCode>#,##0</c:formatCode>
                <c:ptCount val="13"/>
                <c:pt idx="0">
                  <c:v>28.909380664432778</c:v>
                </c:pt>
                <c:pt idx="1">
                  <c:v>35.329740342831684</c:v>
                </c:pt>
                <c:pt idx="2">
                  <c:v>38.646605136389333</c:v>
                </c:pt>
                <c:pt idx="3">
                  <c:v>27.821314948823343</c:v>
                </c:pt>
                <c:pt idx="4">
                  <c:v>30.675419378228479</c:v>
                </c:pt>
                <c:pt idx="5">
                  <c:v>26.766749513432941</c:v>
                </c:pt>
                <c:pt idx="6">
                  <c:v>23.17328954458814</c:v>
                </c:pt>
                <c:pt idx="7">
                  <c:v>20.530266776384074</c:v>
                </c:pt>
                <c:pt idx="8">
                  <c:v>20.806150327163536</c:v>
                </c:pt>
                <c:pt idx="9">
                  <c:v>18.227683517591089</c:v>
                </c:pt>
                <c:pt idx="10">
                  <c:v>16.473099020609485</c:v>
                </c:pt>
                <c:pt idx="11">
                  <c:v>13.471816911603922</c:v>
                </c:pt>
                <c:pt idx="12">
                  <c:v>13.781140410517454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6-40C8-AF79-271EF21CA987}"/>
            </c:ext>
          </c:extLst>
        </c:ser>
        <c:ser>
          <c:idx val="2"/>
          <c:order val="2"/>
          <c:tx>
            <c:strRef>
              <c:f>'4'!$AB$66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'4'!$AE$66:$AQ$66</c:f>
              <c:numCache>
                <c:formatCode>#,##0</c:formatCode>
                <c:ptCount val="13"/>
                <c:pt idx="0">
                  <c:v>8.1405308343961611</c:v>
                </c:pt>
                <c:pt idx="1">
                  <c:v>7.3509934971560122</c:v>
                </c:pt>
                <c:pt idx="2">
                  <c:v>7.4538604634777439</c:v>
                </c:pt>
                <c:pt idx="3">
                  <c:v>6.8853707769207348</c:v>
                </c:pt>
                <c:pt idx="4">
                  <c:v>6.0341822634186419</c:v>
                </c:pt>
                <c:pt idx="5">
                  <c:v>5.7852379781487482</c:v>
                </c:pt>
                <c:pt idx="6">
                  <c:v>5.6997043114750348</c:v>
                </c:pt>
                <c:pt idx="7">
                  <c:v>4.6935604815976006</c:v>
                </c:pt>
                <c:pt idx="8">
                  <c:v>4.5646680696971114</c:v>
                </c:pt>
                <c:pt idx="9">
                  <c:v>4.3611600913468385</c:v>
                </c:pt>
                <c:pt idx="10">
                  <c:v>3.8027039885955634</c:v>
                </c:pt>
                <c:pt idx="11">
                  <c:v>3.5009712059396247</c:v>
                </c:pt>
                <c:pt idx="12">
                  <c:v>3.3490148616191204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56-40C8-AF79-271EF21CA987}"/>
            </c:ext>
          </c:extLst>
        </c:ser>
        <c:ser>
          <c:idx val="3"/>
          <c:order val="3"/>
          <c:tx>
            <c:strRef>
              <c:f>'4'!$AB$67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'4'!$AE$67:$AQ$67</c:f>
              <c:numCache>
                <c:formatCode>#,##0</c:formatCode>
                <c:ptCount val="13"/>
                <c:pt idx="0">
                  <c:v>1.5492223373572551</c:v>
                </c:pt>
                <c:pt idx="1">
                  <c:v>1.3791220646862676</c:v>
                </c:pt>
                <c:pt idx="2">
                  <c:v>1.4476444856291935</c:v>
                </c:pt>
                <c:pt idx="3">
                  <c:v>1.1435872339462456</c:v>
                </c:pt>
                <c:pt idx="4">
                  <c:v>1.267138754615672</c:v>
                </c:pt>
                <c:pt idx="5">
                  <c:v>0.89781138681655015</c:v>
                </c:pt>
                <c:pt idx="6">
                  <c:v>0.91661179292851858</c:v>
                </c:pt>
                <c:pt idx="7">
                  <c:v>0.7734376125085658</c:v>
                </c:pt>
                <c:pt idx="8">
                  <c:v>0.6897600981381562</c:v>
                </c:pt>
                <c:pt idx="9">
                  <c:v>0.59478464902008976</c:v>
                </c:pt>
                <c:pt idx="10">
                  <c:v>0.59081278398922132</c:v>
                </c:pt>
                <c:pt idx="11">
                  <c:v>0.6946031059048654</c:v>
                </c:pt>
                <c:pt idx="12">
                  <c:v>0.61913525917909407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56-40C8-AF79-271EF21CA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16544"/>
        <c:axId val="165130624"/>
      </c:barChart>
      <c:catAx>
        <c:axId val="16511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30624"/>
        <c:crosses val="autoZero"/>
        <c:auto val="1"/>
        <c:lblAlgn val="ctr"/>
        <c:lblOffset val="100"/>
        <c:noMultiLvlLbl val="0"/>
      </c:catAx>
      <c:valAx>
        <c:axId val="165130624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koldioxidekvivalenter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1165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Skåne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'4'!$AB$71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'4'!$AE$71:$AQ$71</c:f>
              <c:numCache>
                <c:formatCode>#,##0</c:formatCode>
                <c:ptCount val="13"/>
                <c:pt idx="0">
                  <c:v>18.076371122725813</c:v>
                </c:pt>
                <c:pt idx="1">
                  <c:v>18.970262911627774</c:v>
                </c:pt>
                <c:pt idx="2">
                  <c:v>19.873678334120395</c:v>
                </c:pt>
                <c:pt idx="3">
                  <c:v>17.469347010263849</c:v>
                </c:pt>
                <c:pt idx="4">
                  <c:v>15.956659210050994</c:v>
                </c:pt>
                <c:pt idx="5">
                  <c:v>15.539194534753047</c:v>
                </c:pt>
                <c:pt idx="6">
                  <c:v>13.822884496310101</c:v>
                </c:pt>
                <c:pt idx="7">
                  <c:v>13.396950049564648</c:v>
                </c:pt>
                <c:pt idx="8">
                  <c:v>12.343817708628777</c:v>
                </c:pt>
                <c:pt idx="9">
                  <c:v>10.887917324566603</c:v>
                </c:pt>
                <c:pt idx="10">
                  <c:v>10.088909435139565</c:v>
                </c:pt>
                <c:pt idx="11">
                  <c:v>9.622831319836008</c:v>
                </c:pt>
                <c:pt idx="12">
                  <c:v>9.1862143153733644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E-4B3A-998F-B84EBE53C23C}"/>
            </c:ext>
          </c:extLst>
        </c:ser>
        <c:ser>
          <c:idx val="1"/>
          <c:order val="1"/>
          <c:tx>
            <c:strRef>
              <c:f>'4'!$AB$72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'4'!$AE$72:$AQ$72</c:f>
              <c:numCache>
                <c:formatCode>#,##0</c:formatCode>
                <c:ptCount val="13"/>
                <c:pt idx="0">
                  <c:v>34.931960594683247</c:v>
                </c:pt>
                <c:pt idx="1">
                  <c:v>40.76157167783758</c:v>
                </c:pt>
                <c:pt idx="2">
                  <c:v>48.787638881413891</c:v>
                </c:pt>
                <c:pt idx="3">
                  <c:v>42.526977358886271</c:v>
                </c:pt>
                <c:pt idx="4">
                  <c:v>40.694297142202544</c:v>
                </c:pt>
                <c:pt idx="5">
                  <c:v>41.491170638943203</c:v>
                </c:pt>
                <c:pt idx="6">
                  <c:v>34.432097505762172</c:v>
                </c:pt>
                <c:pt idx="7">
                  <c:v>34.601645736937385</c:v>
                </c:pt>
                <c:pt idx="8">
                  <c:v>32.689594728021262</c:v>
                </c:pt>
                <c:pt idx="9">
                  <c:v>28.615931707415449</c:v>
                </c:pt>
                <c:pt idx="10">
                  <c:v>26.470904590694438</c:v>
                </c:pt>
                <c:pt idx="11">
                  <c:v>25.212790624731728</c:v>
                </c:pt>
                <c:pt idx="12">
                  <c:v>25.176857332259342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E-4B3A-998F-B84EBE53C23C}"/>
            </c:ext>
          </c:extLst>
        </c:ser>
        <c:ser>
          <c:idx val="2"/>
          <c:order val="2"/>
          <c:tx>
            <c:strRef>
              <c:f>'4'!$AB$73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'4'!$AE$73:$AQ$73</c:f>
              <c:numCache>
                <c:formatCode>#,##0</c:formatCode>
                <c:ptCount val="13"/>
                <c:pt idx="0">
                  <c:v>11.107119510283901</c:v>
                </c:pt>
                <c:pt idx="1">
                  <c:v>10.510844845849679</c:v>
                </c:pt>
                <c:pt idx="2">
                  <c:v>9.9058147729332475</c:v>
                </c:pt>
                <c:pt idx="3">
                  <c:v>8.9619104922645629</c:v>
                </c:pt>
                <c:pt idx="4">
                  <c:v>7.5660100215680606</c:v>
                </c:pt>
                <c:pt idx="5">
                  <c:v>7.3990673262071507</c:v>
                </c:pt>
                <c:pt idx="6">
                  <c:v>6.7441835079532613</c:v>
                </c:pt>
                <c:pt idx="7">
                  <c:v>6.4173429151261159</c:v>
                </c:pt>
                <c:pt idx="8">
                  <c:v>5.6097285900017502</c:v>
                </c:pt>
                <c:pt idx="9">
                  <c:v>4.6874638788446363</c:v>
                </c:pt>
                <c:pt idx="10">
                  <c:v>4.2757734220023078</c:v>
                </c:pt>
                <c:pt idx="11">
                  <c:v>4.0123889629597942</c:v>
                </c:pt>
                <c:pt idx="12">
                  <c:v>3.7231893023468658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1E-4B3A-998F-B84EBE53C23C}"/>
            </c:ext>
          </c:extLst>
        </c:ser>
        <c:ser>
          <c:idx val="3"/>
          <c:order val="3"/>
          <c:tx>
            <c:strRef>
              <c:f>'4'!$AB$74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'4'!$AE$74:$AQ$74</c:f>
              <c:numCache>
                <c:formatCode>#,##0</c:formatCode>
                <c:ptCount val="13"/>
                <c:pt idx="0">
                  <c:v>1.5105754114770731</c:v>
                </c:pt>
                <c:pt idx="1">
                  <c:v>1.3565962335216311</c:v>
                </c:pt>
                <c:pt idx="2">
                  <c:v>1.400431926804546</c:v>
                </c:pt>
                <c:pt idx="3">
                  <c:v>1.1506517237780174</c:v>
                </c:pt>
                <c:pt idx="4">
                  <c:v>1.1351848262637978</c:v>
                </c:pt>
                <c:pt idx="5">
                  <c:v>0.8936759927843696</c:v>
                </c:pt>
                <c:pt idx="6">
                  <c:v>0.76031589488164675</c:v>
                </c:pt>
                <c:pt idx="7">
                  <c:v>0.6796012146473619</c:v>
                </c:pt>
                <c:pt idx="8">
                  <c:v>0.64896472632144775</c:v>
                </c:pt>
                <c:pt idx="9">
                  <c:v>0.56650050387370909</c:v>
                </c:pt>
                <c:pt idx="10">
                  <c:v>0.57119739310591333</c:v>
                </c:pt>
                <c:pt idx="11">
                  <c:v>0.66600383320827516</c:v>
                </c:pt>
                <c:pt idx="12">
                  <c:v>0.57270589398758265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1E-4B3A-998F-B84EBE53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45216"/>
        <c:axId val="165216640"/>
      </c:barChart>
      <c:catAx>
        <c:axId val="16514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16640"/>
        <c:crosses val="autoZero"/>
        <c:auto val="1"/>
        <c:lblAlgn val="ctr"/>
        <c:lblOffset val="100"/>
        <c:noMultiLvlLbl val="0"/>
      </c:catAx>
      <c:valAx>
        <c:axId val="165216640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145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Halland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'4'!$AB$78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'4'!$AE$78:$AQ$78</c:f>
              <c:numCache>
                <c:formatCode>#,##0</c:formatCode>
                <c:ptCount val="13"/>
                <c:pt idx="0">
                  <c:v>19.97481135041015</c:v>
                </c:pt>
                <c:pt idx="1">
                  <c:v>20.193931686849552</c:v>
                </c:pt>
                <c:pt idx="2">
                  <c:v>18.494568567953824</c:v>
                </c:pt>
                <c:pt idx="3">
                  <c:v>17.315158734531291</c:v>
                </c:pt>
                <c:pt idx="4">
                  <c:v>16.928706600791951</c:v>
                </c:pt>
                <c:pt idx="5">
                  <c:v>14.404217031872347</c:v>
                </c:pt>
                <c:pt idx="6">
                  <c:v>14.327947970569543</c:v>
                </c:pt>
                <c:pt idx="7">
                  <c:v>13.727366211414658</c:v>
                </c:pt>
                <c:pt idx="8">
                  <c:v>12.518408533308834</c:v>
                </c:pt>
                <c:pt idx="9">
                  <c:v>11.810076671237182</c:v>
                </c:pt>
                <c:pt idx="10">
                  <c:v>10.709772215656164</c:v>
                </c:pt>
                <c:pt idx="11">
                  <c:v>10.249433488118225</c:v>
                </c:pt>
                <c:pt idx="12">
                  <c:v>10.06131861039893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B-469D-87BF-80353487A55B}"/>
            </c:ext>
          </c:extLst>
        </c:ser>
        <c:ser>
          <c:idx val="1"/>
          <c:order val="1"/>
          <c:tx>
            <c:strRef>
              <c:f>'4'!$AB$79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'4'!$AE$79:$AQ$79</c:f>
              <c:numCache>
                <c:formatCode>#,##0</c:formatCode>
                <c:ptCount val="13"/>
                <c:pt idx="0">
                  <c:v>34.40697554661039</c:v>
                </c:pt>
                <c:pt idx="1">
                  <c:v>39.118870624856257</c:v>
                </c:pt>
                <c:pt idx="2">
                  <c:v>32.485914811989048</c:v>
                </c:pt>
                <c:pt idx="3">
                  <c:v>33.111683994819145</c:v>
                </c:pt>
                <c:pt idx="4">
                  <c:v>34.744815805963448</c:v>
                </c:pt>
                <c:pt idx="5">
                  <c:v>27.856885094490138</c:v>
                </c:pt>
                <c:pt idx="6">
                  <c:v>29.622740976900452</c:v>
                </c:pt>
                <c:pt idx="7">
                  <c:v>29.35494769195099</c:v>
                </c:pt>
                <c:pt idx="8">
                  <c:v>27.415192774878378</c:v>
                </c:pt>
                <c:pt idx="9">
                  <c:v>25.950506424374218</c:v>
                </c:pt>
                <c:pt idx="10">
                  <c:v>22.947367186140877</c:v>
                </c:pt>
                <c:pt idx="11">
                  <c:v>22.07529150542905</c:v>
                </c:pt>
                <c:pt idx="12">
                  <c:v>23.174062582716811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B-469D-87BF-80353487A55B}"/>
            </c:ext>
          </c:extLst>
        </c:ser>
        <c:ser>
          <c:idx val="2"/>
          <c:order val="2"/>
          <c:tx>
            <c:strRef>
              <c:f>'4'!$AB$80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'4'!$AE$80:$AQ$80</c:f>
              <c:numCache>
                <c:formatCode>#,##0</c:formatCode>
                <c:ptCount val="13"/>
                <c:pt idx="0">
                  <c:v>9.1811531003140949</c:v>
                </c:pt>
                <c:pt idx="1">
                  <c:v>8.4403239427713554</c:v>
                </c:pt>
                <c:pt idx="2">
                  <c:v>8.5510828404115102</c:v>
                </c:pt>
                <c:pt idx="3">
                  <c:v>7.7555786975239327</c:v>
                </c:pt>
                <c:pt idx="4">
                  <c:v>6.8416402815337705</c:v>
                </c:pt>
                <c:pt idx="5">
                  <c:v>6.166536513385549</c:v>
                </c:pt>
                <c:pt idx="6">
                  <c:v>5.7244251944592071</c:v>
                </c:pt>
                <c:pt idx="7">
                  <c:v>5.220871190246573</c:v>
                </c:pt>
                <c:pt idx="8">
                  <c:v>4.5310516692043619</c:v>
                </c:pt>
                <c:pt idx="9">
                  <c:v>4.002585949712647</c:v>
                </c:pt>
                <c:pt idx="10">
                  <c:v>3.660396093981034</c:v>
                </c:pt>
                <c:pt idx="11">
                  <c:v>3.4342559914664568</c:v>
                </c:pt>
                <c:pt idx="12">
                  <c:v>3.3352675026310448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B-469D-87BF-80353487A55B}"/>
            </c:ext>
          </c:extLst>
        </c:ser>
        <c:ser>
          <c:idx val="3"/>
          <c:order val="3"/>
          <c:tx>
            <c:strRef>
              <c:f>'4'!$AB$81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'4'!$AE$81:$AQ$81</c:f>
              <c:numCache>
                <c:formatCode>#,##0</c:formatCode>
                <c:ptCount val="13"/>
                <c:pt idx="0">
                  <c:v>1.7349903354394729</c:v>
                </c:pt>
                <c:pt idx="1">
                  <c:v>1.6910659073330809</c:v>
                </c:pt>
                <c:pt idx="2">
                  <c:v>1.7459745141916283</c:v>
                </c:pt>
                <c:pt idx="3">
                  <c:v>1.420843603082014</c:v>
                </c:pt>
                <c:pt idx="4">
                  <c:v>1.4837445139042</c:v>
                </c:pt>
                <c:pt idx="5">
                  <c:v>1.1276801518607038</c:v>
                </c:pt>
                <c:pt idx="6">
                  <c:v>1.0266193575797191</c:v>
                </c:pt>
                <c:pt idx="7">
                  <c:v>1.0038315680042167</c:v>
                </c:pt>
                <c:pt idx="8">
                  <c:v>0.89463231006332156</c:v>
                </c:pt>
                <c:pt idx="9">
                  <c:v>0.7843885535084486</c:v>
                </c:pt>
                <c:pt idx="10">
                  <c:v>0.69195495000645191</c:v>
                </c:pt>
                <c:pt idx="11">
                  <c:v>0.81474966556813777</c:v>
                </c:pt>
                <c:pt idx="12">
                  <c:v>0.67988919494060074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B-469D-87BF-80353487A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43904"/>
        <c:axId val="165245696"/>
      </c:barChart>
      <c:catAx>
        <c:axId val="165243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45696"/>
        <c:crosses val="autoZero"/>
        <c:auto val="1"/>
        <c:lblAlgn val="ctr"/>
        <c:lblOffset val="100"/>
        <c:noMultiLvlLbl val="0"/>
      </c:catAx>
      <c:valAx>
        <c:axId val="165245696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439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Västra Götaland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'4'!$AB$85</c:f>
              <c:strCache>
                <c:ptCount val="1"/>
                <c:pt idx="0">
                  <c:v>Genomsnitt alla branscher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'4'!$AE$85:$AQ$85</c:f>
              <c:numCache>
                <c:formatCode>#,##0</c:formatCode>
                <c:ptCount val="13"/>
                <c:pt idx="0">
                  <c:v>24.481469601794828</c:v>
                </c:pt>
                <c:pt idx="1">
                  <c:v>23.993331649671266</c:v>
                </c:pt>
                <c:pt idx="2">
                  <c:v>24.033654217007992</c:v>
                </c:pt>
                <c:pt idx="3">
                  <c:v>20.227256425331667</c:v>
                </c:pt>
                <c:pt idx="4">
                  <c:v>18.962603136533431</c:v>
                </c:pt>
                <c:pt idx="5">
                  <c:v>18.129856175397336</c:v>
                </c:pt>
                <c:pt idx="6">
                  <c:v>16.912446202113269</c:v>
                </c:pt>
                <c:pt idx="7">
                  <c:v>16.137369819223601</c:v>
                </c:pt>
                <c:pt idx="8">
                  <c:v>16.064732829533799</c:v>
                </c:pt>
                <c:pt idx="9">
                  <c:v>14.662403189439784</c:v>
                </c:pt>
                <c:pt idx="10">
                  <c:v>14.065100139339568</c:v>
                </c:pt>
                <c:pt idx="11">
                  <c:v>12.70998149517275</c:v>
                </c:pt>
                <c:pt idx="12">
                  <c:v>11.637681709233339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1-411B-9498-6BA2C13E12B8}"/>
            </c:ext>
          </c:extLst>
        </c:ser>
        <c:ser>
          <c:idx val="1"/>
          <c:order val="1"/>
          <c:tx>
            <c:strRef>
              <c:f>'4'!$AB$86</c:f>
              <c:strCache>
                <c:ptCount val="1"/>
                <c:pt idx="0">
                  <c:v>Marknadsproduktion, varor (SNI A01-F43)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'4'!$AE$86:$AQ$86</c:f>
              <c:numCache>
                <c:formatCode>#,##0</c:formatCode>
                <c:ptCount val="13"/>
                <c:pt idx="0">
                  <c:v>49.558813968506513</c:v>
                </c:pt>
                <c:pt idx="1">
                  <c:v>53.465834513744426</c:v>
                </c:pt>
                <c:pt idx="2">
                  <c:v>51.091933811389069</c:v>
                </c:pt>
                <c:pt idx="3">
                  <c:v>44.117070893269656</c:v>
                </c:pt>
                <c:pt idx="4">
                  <c:v>46.175536065545828</c:v>
                </c:pt>
                <c:pt idx="5">
                  <c:v>42.696854369721699</c:v>
                </c:pt>
                <c:pt idx="6">
                  <c:v>38.660801326449878</c:v>
                </c:pt>
                <c:pt idx="7">
                  <c:v>32.945849285942018</c:v>
                </c:pt>
                <c:pt idx="8">
                  <c:v>33.593781704177985</c:v>
                </c:pt>
                <c:pt idx="9">
                  <c:v>30.676311204935178</c:v>
                </c:pt>
                <c:pt idx="10">
                  <c:v>32.26403479868388</c:v>
                </c:pt>
                <c:pt idx="11">
                  <c:v>29.608596272220325</c:v>
                </c:pt>
                <c:pt idx="12">
                  <c:v>29.289875495907069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1-411B-9498-6BA2C13E12B8}"/>
            </c:ext>
          </c:extLst>
        </c:ser>
        <c:ser>
          <c:idx val="2"/>
          <c:order val="2"/>
          <c:tx>
            <c:strRef>
              <c:f>'4'!$AB$87</c:f>
              <c:strCache>
                <c:ptCount val="1"/>
                <c:pt idx="0">
                  <c:v>Marknadsproduktion, tjänster (SNI G45-T98)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'4'!$AE$87:$AQ$87</c:f>
              <c:numCache>
                <c:formatCode>#,##0</c:formatCode>
                <c:ptCount val="13"/>
                <c:pt idx="0">
                  <c:v>17.205760220890436</c:v>
                </c:pt>
                <c:pt idx="1">
                  <c:v>15.730309546117791</c:v>
                </c:pt>
                <c:pt idx="2">
                  <c:v>15.547064356786114</c:v>
                </c:pt>
                <c:pt idx="3">
                  <c:v>11.464381263834261</c:v>
                </c:pt>
                <c:pt idx="4">
                  <c:v>9.0110056808471164</c:v>
                </c:pt>
                <c:pt idx="5">
                  <c:v>9.5913844060564131</c:v>
                </c:pt>
                <c:pt idx="6">
                  <c:v>9.2341199499755966</c:v>
                </c:pt>
                <c:pt idx="7">
                  <c:v>10.151709523798703</c:v>
                </c:pt>
                <c:pt idx="8">
                  <c:v>10.626166068538753</c:v>
                </c:pt>
                <c:pt idx="9">
                  <c:v>9.25471525836236</c:v>
                </c:pt>
                <c:pt idx="10">
                  <c:v>7.7479899433225334</c:v>
                </c:pt>
                <c:pt idx="11">
                  <c:v>6.7261087742326531</c:v>
                </c:pt>
                <c:pt idx="12">
                  <c:v>5.626883221378578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1-411B-9498-6BA2C13E12B8}"/>
            </c:ext>
          </c:extLst>
        </c:ser>
        <c:ser>
          <c:idx val="3"/>
          <c:order val="3"/>
          <c:tx>
            <c:strRef>
              <c:f>'4'!$AB$88</c:f>
              <c:strCache>
                <c:ptCount val="1"/>
                <c:pt idx="0">
                  <c:v>Offentl. myndigh. samt hushållens icke-vinstdrivande org.</c:v>
                </c:pt>
              </c:strCache>
            </c:strRef>
          </c:tx>
          <c:invertIfNegative val="0"/>
          <c:cat>
            <c:strRef>
              <c:f>'4'!$AE$7:$AQ$7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2016**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2020***</c:v>
                </c:pt>
              </c:strCache>
            </c:strRef>
          </c:cat>
          <c:val>
            <c:numRef>
              <c:f>'4'!$AE$88:$AQ$88</c:f>
              <c:numCache>
                <c:formatCode>#,##0</c:formatCode>
                <c:ptCount val="13"/>
                <c:pt idx="0">
                  <c:v>0.96298458458830416</c:v>
                </c:pt>
                <c:pt idx="1">
                  <c:v>0.90083202319811628</c:v>
                </c:pt>
                <c:pt idx="2">
                  <c:v>0.97270334703599393</c:v>
                </c:pt>
                <c:pt idx="3">
                  <c:v>0.8540269913171572</c:v>
                </c:pt>
                <c:pt idx="4">
                  <c:v>0.83128907339937264</c:v>
                </c:pt>
                <c:pt idx="5">
                  <c:v>0.6939292225385556</c:v>
                </c:pt>
                <c:pt idx="6">
                  <c:v>0.61369404431989694</c:v>
                </c:pt>
                <c:pt idx="7">
                  <c:v>0.58826068808450871</c:v>
                </c:pt>
                <c:pt idx="8">
                  <c:v>0.54027379715591772</c:v>
                </c:pt>
                <c:pt idx="9">
                  <c:v>0.50395175855251118</c:v>
                </c:pt>
                <c:pt idx="10">
                  <c:v>0.45118677621123199</c:v>
                </c:pt>
                <c:pt idx="11">
                  <c:v>0.47377573716501609</c:v>
                </c:pt>
                <c:pt idx="12">
                  <c:v>0.42148987544060862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51-411B-9498-6BA2C13E1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56576"/>
        <c:axId val="165274752"/>
      </c:barChart>
      <c:catAx>
        <c:axId val="16525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74752"/>
        <c:crosses val="autoZero"/>
        <c:auto val="1"/>
        <c:lblAlgn val="ctr"/>
        <c:lblOffset val="100"/>
        <c:noMultiLvlLbl val="0"/>
      </c:catAx>
      <c:valAx>
        <c:axId val="165274752"/>
        <c:scaling>
          <c:orientation val="minMax"/>
          <c:max val="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Ton per miljoner kronor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65256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chart" Target="../charts/chart47.xml"/><Relationship Id="rId4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image" Target="../media/image6.png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Relationship Id="rId9" Type="http://schemas.openxmlformats.org/officeDocument/2006/relationships/chart" Target="../charts/chart5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13" Type="http://schemas.openxmlformats.org/officeDocument/2006/relationships/chart" Target="../charts/chart35.xml"/><Relationship Id="rId18" Type="http://schemas.openxmlformats.org/officeDocument/2006/relationships/chart" Target="../charts/chart40.xml"/><Relationship Id="rId3" Type="http://schemas.openxmlformats.org/officeDocument/2006/relationships/chart" Target="../charts/chart25.xml"/><Relationship Id="rId21" Type="http://schemas.openxmlformats.org/officeDocument/2006/relationships/chart" Target="../charts/chart43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17" Type="http://schemas.openxmlformats.org/officeDocument/2006/relationships/chart" Target="../charts/chart39.xml"/><Relationship Id="rId2" Type="http://schemas.openxmlformats.org/officeDocument/2006/relationships/chart" Target="../charts/chart24.xml"/><Relationship Id="rId16" Type="http://schemas.openxmlformats.org/officeDocument/2006/relationships/chart" Target="../charts/chart38.xml"/><Relationship Id="rId20" Type="http://schemas.openxmlformats.org/officeDocument/2006/relationships/chart" Target="../charts/chart42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5" Type="http://schemas.openxmlformats.org/officeDocument/2006/relationships/chart" Target="../charts/chart37.xml"/><Relationship Id="rId10" Type="http://schemas.openxmlformats.org/officeDocument/2006/relationships/chart" Target="../charts/chart32.xml"/><Relationship Id="rId19" Type="http://schemas.openxmlformats.org/officeDocument/2006/relationships/chart" Target="../charts/chart41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Relationship Id="rId14" Type="http://schemas.openxmlformats.org/officeDocument/2006/relationships/chart" Target="../charts/chart36.xml"/><Relationship Id="rId22" Type="http://schemas.openxmlformats.org/officeDocument/2006/relationships/chart" Target="../charts/chart4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image" Target="../media/image2.png"/><Relationship Id="rId1" Type="http://schemas.openxmlformats.org/officeDocument/2006/relationships/chart" Target="../charts/chart4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</xdr:col>
      <xdr:colOff>4000500</xdr:colOff>
      <xdr:row>43</xdr:row>
      <xdr:rowOff>66675</xdr:rowOff>
    </xdr:to>
    <xdr:pic>
      <xdr:nvPicPr>
        <xdr:cNvPr id="4" name="Bildobjekt 3" descr="logga liggan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0"/>
          <a:ext cx="48291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46354</xdr:colOff>
      <xdr:row>4</xdr:row>
      <xdr:rowOff>69215</xdr:rowOff>
    </xdr:from>
    <xdr:to>
      <xdr:col>11</xdr:col>
      <xdr:colOff>137029</xdr:colOff>
      <xdr:row>50</xdr:row>
      <xdr:rowOff>46435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57150</xdr:colOff>
      <xdr:row>67</xdr:row>
      <xdr:rowOff>47625</xdr:rowOff>
    </xdr:from>
    <xdr:to>
      <xdr:col>19</xdr:col>
      <xdr:colOff>304800</xdr:colOff>
      <xdr:row>68</xdr:row>
      <xdr:rowOff>104775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1706225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44450</xdr:colOff>
      <xdr:row>67</xdr:row>
      <xdr:rowOff>28575</xdr:rowOff>
    </xdr:from>
    <xdr:to>
      <xdr:col>34</xdr:col>
      <xdr:colOff>292100</xdr:colOff>
      <xdr:row>68</xdr:row>
      <xdr:rowOff>82550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11410950"/>
          <a:ext cx="1470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387350</xdr:colOff>
      <xdr:row>5</xdr:row>
      <xdr:rowOff>15875</xdr:rowOff>
    </xdr:from>
    <xdr:to>
      <xdr:col>26</xdr:col>
      <xdr:colOff>411350</xdr:colOff>
      <xdr:row>50</xdr:row>
      <xdr:rowOff>155020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363220</xdr:colOff>
      <xdr:row>6</xdr:row>
      <xdr:rowOff>29210</xdr:rowOff>
    </xdr:from>
    <xdr:to>
      <xdr:col>56</xdr:col>
      <xdr:colOff>68580</xdr:colOff>
      <xdr:row>44</xdr:row>
      <xdr:rowOff>159385</xdr:rowOff>
    </xdr:to>
    <xdr:pic>
      <xdr:nvPicPr>
        <xdr:cNvPr id="3" name="Bildobjekt 2" descr="SWE-Map NUTS1-NUTS2,2.sv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53570" y="1534160"/>
          <a:ext cx="2753360" cy="628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38099</xdr:colOff>
      <xdr:row>6</xdr:row>
      <xdr:rowOff>14286</xdr:rowOff>
    </xdr:from>
    <xdr:to>
      <xdr:col>3</xdr:col>
      <xdr:colOff>1333500</xdr:colOff>
      <xdr:row>21</xdr:row>
      <xdr:rowOff>83819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1434465</xdr:colOff>
      <xdr:row>6</xdr:row>
      <xdr:rowOff>38100</xdr:rowOff>
    </xdr:from>
    <xdr:to>
      <xdr:col>3</xdr:col>
      <xdr:colOff>5699761</xdr:colOff>
      <xdr:row>21</xdr:row>
      <xdr:rowOff>95250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22</xdr:row>
      <xdr:rowOff>47625</xdr:rowOff>
    </xdr:from>
    <xdr:to>
      <xdr:col>3</xdr:col>
      <xdr:colOff>1325880</xdr:colOff>
      <xdr:row>38</xdr:row>
      <xdr:rowOff>114300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1442085</xdr:colOff>
      <xdr:row>22</xdr:row>
      <xdr:rowOff>45721</xdr:rowOff>
    </xdr:from>
    <xdr:to>
      <xdr:col>3</xdr:col>
      <xdr:colOff>5707381</xdr:colOff>
      <xdr:row>38</xdr:row>
      <xdr:rowOff>152401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39</xdr:row>
      <xdr:rowOff>30479</xdr:rowOff>
    </xdr:from>
    <xdr:to>
      <xdr:col>3</xdr:col>
      <xdr:colOff>1325881</xdr:colOff>
      <xdr:row>56</xdr:row>
      <xdr:rowOff>30479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1476375</xdr:colOff>
      <xdr:row>39</xdr:row>
      <xdr:rowOff>43815</xdr:rowOff>
    </xdr:from>
    <xdr:to>
      <xdr:col>3</xdr:col>
      <xdr:colOff>5692140</xdr:colOff>
      <xdr:row>56</xdr:row>
      <xdr:rowOff>53340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3</xdr:col>
      <xdr:colOff>1295400</xdr:colOff>
      <xdr:row>74</xdr:row>
      <xdr:rowOff>9525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1485900</xdr:colOff>
      <xdr:row>56</xdr:row>
      <xdr:rowOff>152400</xdr:rowOff>
    </xdr:from>
    <xdr:to>
      <xdr:col>3</xdr:col>
      <xdr:colOff>5699760</xdr:colOff>
      <xdr:row>74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142875</xdr:colOff>
          <xdr:row>60</xdr:row>
          <xdr:rowOff>285750</xdr:rowOff>
        </xdr:from>
        <xdr:to>
          <xdr:col>25</xdr:col>
          <xdr:colOff>9525</xdr:colOff>
          <xdr:row>60</xdr:row>
          <xdr:rowOff>533400</xdr:rowOff>
        </xdr:to>
        <xdr:sp macro="" textlink="">
          <xdr:nvSpPr>
            <xdr:cNvPr id="9217" name="Picture 14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178</xdr:row>
      <xdr:rowOff>95250</xdr:rowOff>
    </xdr:from>
    <xdr:to>
      <xdr:col>21</xdr:col>
      <xdr:colOff>476250</xdr:colOff>
      <xdr:row>179</xdr:row>
      <xdr:rowOff>152400</xdr:rowOff>
    </xdr:to>
    <xdr:pic>
      <xdr:nvPicPr>
        <xdr:cNvPr id="3" name="Bildobjek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7725" y="28927425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0</xdr:colOff>
      <xdr:row>176</xdr:row>
      <xdr:rowOff>0</xdr:rowOff>
    </xdr:from>
    <xdr:to>
      <xdr:col>37</xdr:col>
      <xdr:colOff>133350</xdr:colOff>
      <xdr:row>177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4275" y="285940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301</xdr:row>
      <xdr:rowOff>0</xdr:rowOff>
    </xdr:from>
    <xdr:to>
      <xdr:col>18</xdr:col>
      <xdr:colOff>466725</xdr:colOff>
      <xdr:row>302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88251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36886</xdr:rowOff>
    </xdr:from>
    <xdr:to>
      <xdr:col>7</xdr:col>
      <xdr:colOff>352426</xdr:colOff>
      <xdr:row>29</xdr:row>
      <xdr:rowOff>56994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542924</xdr:colOff>
      <xdr:row>8</xdr:row>
      <xdr:rowOff>16929</xdr:rowOff>
    </xdr:from>
    <xdr:to>
      <xdr:col>15</xdr:col>
      <xdr:colOff>368754</xdr:colOff>
      <xdr:row>29</xdr:row>
      <xdr:rowOff>30990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19686</xdr:colOff>
      <xdr:row>52</xdr:row>
      <xdr:rowOff>16208</xdr:rowOff>
    </xdr:from>
    <xdr:to>
      <xdr:col>15</xdr:col>
      <xdr:colOff>381000</xdr:colOff>
      <xdr:row>70</xdr:row>
      <xdr:rowOff>81643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608540</xdr:colOff>
      <xdr:row>30</xdr:row>
      <xdr:rowOff>144991</xdr:rowOff>
    </xdr:from>
    <xdr:to>
      <xdr:col>15</xdr:col>
      <xdr:colOff>394609</xdr:colOff>
      <xdr:row>50</xdr:row>
      <xdr:rowOff>33867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19141</xdr:colOff>
      <xdr:row>52</xdr:row>
      <xdr:rowOff>3053</xdr:rowOff>
    </xdr:from>
    <xdr:to>
      <xdr:col>23</xdr:col>
      <xdr:colOff>435428</xdr:colOff>
      <xdr:row>70</xdr:row>
      <xdr:rowOff>122464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2933</xdr:colOff>
      <xdr:row>31</xdr:row>
      <xdr:rowOff>13184</xdr:rowOff>
    </xdr:from>
    <xdr:to>
      <xdr:col>23</xdr:col>
      <xdr:colOff>408214</xdr:colOff>
      <xdr:row>50</xdr:row>
      <xdr:rowOff>40821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11763</xdr:colOff>
      <xdr:row>72</xdr:row>
      <xdr:rowOff>99876</xdr:rowOff>
    </xdr:from>
    <xdr:to>
      <xdr:col>15</xdr:col>
      <xdr:colOff>353786</xdr:colOff>
      <xdr:row>93</xdr:row>
      <xdr:rowOff>136072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40488</xdr:colOff>
      <xdr:row>118</xdr:row>
      <xdr:rowOff>7771</xdr:rowOff>
    </xdr:from>
    <xdr:to>
      <xdr:col>15</xdr:col>
      <xdr:colOff>367393</xdr:colOff>
      <xdr:row>138</xdr:row>
      <xdr:rowOff>26611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72</xdr:row>
      <xdr:rowOff>64347</xdr:rowOff>
    </xdr:from>
    <xdr:to>
      <xdr:col>7</xdr:col>
      <xdr:colOff>326571</xdr:colOff>
      <xdr:row>93</xdr:row>
      <xdr:rowOff>127000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</xdr:colOff>
      <xdr:row>140</xdr:row>
      <xdr:rowOff>10553</xdr:rowOff>
    </xdr:from>
    <xdr:to>
      <xdr:col>7</xdr:col>
      <xdr:colOff>312965</xdr:colOff>
      <xdr:row>161</xdr:row>
      <xdr:rowOff>84848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59411</xdr:colOff>
      <xdr:row>72</xdr:row>
      <xdr:rowOff>113182</xdr:rowOff>
    </xdr:from>
    <xdr:to>
      <xdr:col>23</xdr:col>
      <xdr:colOff>414618</xdr:colOff>
      <xdr:row>93</xdr:row>
      <xdr:rowOff>122465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21169</xdr:colOff>
      <xdr:row>118</xdr:row>
      <xdr:rowOff>16720</xdr:rowOff>
    </xdr:from>
    <xdr:to>
      <xdr:col>7</xdr:col>
      <xdr:colOff>312965</xdr:colOff>
      <xdr:row>138</xdr:row>
      <xdr:rowOff>19049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10100</xdr:colOff>
      <xdr:row>95</xdr:row>
      <xdr:rowOff>100419</xdr:rowOff>
    </xdr:from>
    <xdr:to>
      <xdr:col>7</xdr:col>
      <xdr:colOff>312964</xdr:colOff>
      <xdr:row>116</xdr:row>
      <xdr:rowOff>93435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20107</xdr:colOff>
      <xdr:row>95</xdr:row>
      <xdr:rowOff>102897</xdr:rowOff>
    </xdr:from>
    <xdr:to>
      <xdr:col>23</xdr:col>
      <xdr:colOff>367393</xdr:colOff>
      <xdr:row>116</xdr:row>
      <xdr:rowOff>81643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6926</xdr:colOff>
      <xdr:row>95</xdr:row>
      <xdr:rowOff>92076</xdr:rowOff>
    </xdr:from>
    <xdr:to>
      <xdr:col>15</xdr:col>
      <xdr:colOff>353786</xdr:colOff>
      <xdr:row>116</xdr:row>
      <xdr:rowOff>108857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608936</xdr:colOff>
      <xdr:row>118</xdr:row>
      <xdr:rowOff>38463</xdr:rowOff>
    </xdr:from>
    <xdr:to>
      <xdr:col>23</xdr:col>
      <xdr:colOff>353786</xdr:colOff>
      <xdr:row>138</xdr:row>
      <xdr:rowOff>73177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15996</xdr:colOff>
      <xdr:row>163</xdr:row>
      <xdr:rowOff>139398</xdr:rowOff>
    </xdr:from>
    <xdr:to>
      <xdr:col>15</xdr:col>
      <xdr:colOff>340180</xdr:colOff>
      <xdr:row>187</xdr:row>
      <xdr:rowOff>21468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13608</xdr:colOff>
      <xdr:row>140</xdr:row>
      <xdr:rowOff>454</xdr:rowOff>
    </xdr:from>
    <xdr:to>
      <xdr:col>23</xdr:col>
      <xdr:colOff>367394</xdr:colOff>
      <xdr:row>162</xdr:row>
      <xdr:rowOff>149678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609903</xdr:colOff>
      <xdr:row>140</xdr:row>
      <xdr:rowOff>15724</xdr:rowOff>
    </xdr:from>
    <xdr:to>
      <xdr:col>15</xdr:col>
      <xdr:colOff>353786</xdr:colOff>
      <xdr:row>161</xdr:row>
      <xdr:rowOff>146353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13607</xdr:colOff>
      <xdr:row>8</xdr:row>
      <xdr:rowOff>58961</xdr:rowOff>
    </xdr:from>
    <xdr:to>
      <xdr:col>23</xdr:col>
      <xdr:colOff>435428</xdr:colOff>
      <xdr:row>29</xdr:row>
      <xdr:rowOff>68486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30</xdr:row>
      <xdr:rowOff>148166</xdr:rowOff>
    </xdr:from>
    <xdr:to>
      <xdr:col>7</xdr:col>
      <xdr:colOff>317501</xdr:colOff>
      <xdr:row>50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51</xdr:row>
      <xdr:rowOff>147863</xdr:rowOff>
    </xdr:from>
    <xdr:to>
      <xdr:col>7</xdr:col>
      <xdr:colOff>326571</xdr:colOff>
      <xdr:row>70</xdr:row>
      <xdr:rowOff>43844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305</xdr:row>
      <xdr:rowOff>38100</xdr:rowOff>
    </xdr:from>
    <xdr:to>
      <xdr:col>13</xdr:col>
      <xdr:colOff>866775</xdr:colOff>
      <xdr:row>306</xdr:row>
      <xdr:rowOff>95250</xdr:rowOff>
    </xdr:to>
    <xdr:pic>
      <xdr:nvPicPr>
        <xdr:cNvPr id="5" name="Bildobjekt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9863375"/>
          <a:ext cx="14287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49139</xdr:rowOff>
    </xdr:from>
    <xdr:to>
      <xdr:col>7</xdr:col>
      <xdr:colOff>419100</xdr:colOff>
      <xdr:row>27</xdr:row>
      <xdr:rowOff>114301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18748</xdr:colOff>
      <xdr:row>7</xdr:row>
      <xdr:rowOff>34471</xdr:rowOff>
    </xdr:from>
    <xdr:to>
      <xdr:col>15</xdr:col>
      <xdr:colOff>500592</xdr:colOff>
      <xdr:row>27</xdr:row>
      <xdr:rowOff>125942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7</xdr:row>
      <xdr:rowOff>31748</xdr:rowOff>
    </xdr:from>
    <xdr:to>
      <xdr:col>23</xdr:col>
      <xdr:colOff>447675</xdr:colOff>
      <xdr:row>27</xdr:row>
      <xdr:rowOff>123825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7</xdr:col>
      <xdr:colOff>419100</xdr:colOff>
      <xdr:row>48</xdr:row>
      <xdr:rowOff>97367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22225</xdr:colOff>
      <xdr:row>29</xdr:row>
      <xdr:rowOff>16933</xdr:rowOff>
    </xdr:from>
    <xdr:to>
      <xdr:col>15</xdr:col>
      <xdr:colOff>466725</xdr:colOff>
      <xdr:row>48</xdr:row>
      <xdr:rowOff>66675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25400</xdr:colOff>
      <xdr:row>29</xdr:row>
      <xdr:rowOff>21166</xdr:rowOff>
    </xdr:from>
    <xdr:to>
      <xdr:col>23</xdr:col>
      <xdr:colOff>438150</xdr:colOff>
      <xdr:row>48</xdr:row>
      <xdr:rowOff>76200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50</xdr:row>
      <xdr:rowOff>9524</xdr:rowOff>
    </xdr:from>
    <xdr:to>
      <xdr:col>7</xdr:col>
      <xdr:colOff>409576</xdr:colOff>
      <xdr:row>69</xdr:row>
      <xdr:rowOff>55032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9526</xdr:colOff>
      <xdr:row>50</xdr:row>
      <xdr:rowOff>8468</xdr:rowOff>
    </xdr:from>
    <xdr:to>
      <xdr:col>15</xdr:col>
      <xdr:colOff>447676</xdr:colOff>
      <xdr:row>69</xdr:row>
      <xdr:rowOff>76201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28575</xdr:colOff>
      <xdr:row>50</xdr:row>
      <xdr:rowOff>32808</xdr:rowOff>
    </xdr:from>
    <xdr:to>
      <xdr:col>23</xdr:col>
      <xdr:colOff>447675</xdr:colOff>
      <xdr:row>69</xdr:row>
      <xdr:rowOff>76200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</xdr:colOff>
      <xdr:row>70</xdr:row>
      <xdr:rowOff>83606</xdr:rowOff>
    </xdr:from>
    <xdr:to>
      <xdr:col>7</xdr:col>
      <xdr:colOff>409576</xdr:colOff>
      <xdr:row>91</xdr:row>
      <xdr:rowOff>104774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114</xdr:row>
      <xdr:rowOff>15422</xdr:rowOff>
    </xdr:from>
    <xdr:to>
      <xdr:col>7</xdr:col>
      <xdr:colOff>381000</xdr:colOff>
      <xdr:row>134</xdr:row>
      <xdr:rowOff>57150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17993</xdr:colOff>
      <xdr:row>70</xdr:row>
      <xdr:rowOff>82549</xdr:rowOff>
    </xdr:from>
    <xdr:to>
      <xdr:col>15</xdr:col>
      <xdr:colOff>466725</xdr:colOff>
      <xdr:row>91</xdr:row>
      <xdr:rowOff>85726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33867</xdr:colOff>
      <xdr:row>93</xdr:row>
      <xdr:rowOff>30691</xdr:rowOff>
    </xdr:from>
    <xdr:to>
      <xdr:col>23</xdr:col>
      <xdr:colOff>447675</xdr:colOff>
      <xdr:row>112</xdr:row>
      <xdr:rowOff>123825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13758</xdr:colOff>
      <xdr:row>93</xdr:row>
      <xdr:rowOff>38100</xdr:rowOff>
    </xdr:from>
    <xdr:to>
      <xdr:col>15</xdr:col>
      <xdr:colOff>485775</xdr:colOff>
      <xdr:row>112</xdr:row>
      <xdr:rowOff>95250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54428</xdr:colOff>
      <xdr:row>113</xdr:row>
      <xdr:rowOff>131837</xdr:rowOff>
    </xdr:from>
    <xdr:to>
      <xdr:col>15</xdr:col>
      <xdr:colOff>504825</xdr:colOff>
      <xdr:row>134</xdr:row>
      <xdr:rowOff>133350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34927</xdr:colOff>
      <xdr:row>70</xdr:row>
      <xdr:rowOff>101601</xdr:rowOff>
    </xdr:from>
    <xdr:to>
      <xdr:col>23</xdr:col>
      <xdr:colOff>438151</xdr:colOff>
      <xdr:row>91</xdr:row>
      <xdr:rowOff>85725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93</xdr:row>
      <xdr:rowOff>9525</xdr:rowOff>
    </xdr:from>
    <xdr:to>
      <xdr:col>7</xdr:col>
      <xdr:colOff>419100</xdr:colOff>
      <xdr:row>112</xdr:row>
      <xdr:rowOff>112182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11944</xdr:colOff>
      <xdr:row>113</xdr:row>
      <xdr:rowOff>155574</xdr:rowOff>
    </xdr:from>
    <xdr:to>
      <xdr:col>23</xdr:col>
      <xdr:colOff>483961</xdr:colOff>
      <xdr:row>134</xdr:row>
      <xdr:rowOff>42636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26006</xdr:colOff>
      <xdr:row>135</xdr:row>
      <xdr:rowOff>161924</xdr:rowOff>
    </xdr:from>
    <xdr:to>
      <xdr:col>15</xdr:col>
      <xdr:colOff>466726</xdr:colOff>
      <xdr:row>157</xdr:row>
      <xdr:rowOff>57149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135</xdr:row>
      <xdr:rowOff>104775</xdr:rowOff>
    </xdr:from>
    <xdr:to>
      <xdr:col>7</xdr:col>
      <xdr:colOff>333375</xdr:colOff>
      <xdr:row>157</xdr:row>
      <xdr:rowOff>73932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38101</xdr:colOff>
      <xdr:row>136</xdr:row>
      <xdr:rowOff>95250</xdr:rowOff>
    </xdr:from>
    <xdr:to>
      <xdr:col>23</xdr:col>
      <xdr:colOff>466725</xdr:colOff>
      <xdr:row>156</xdr:row>
      <xdr:rowOff>106134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460980</xdr:colOff>
      <xdr:row>158</xdr:row>
      <xdr:rowOff>56547</xdr:rowOff>
    </xdr:from>
    <xdr:to>
      <xdr:col>15</xdr:col>
      <xdr:colOff>560010</xdr:colOff>
      <xdr:row>180</xdr:row>
      <xdr:rowOff>126849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0</xdr:row>
      <xdr:rowOff>101601</xdr:rowOff>
    </xdr:from>
    <xdr:to>
      <xdr:col>18</xdr:col>
      <xdr:colOff>230375</xdr:colOff>
      <xdr:row>26</xdr:row>
      <xdr:rowOff>96670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0</xdr:colOff>
      <xdr:row>64</xdr:row>
      <xdr:rowOff>0</xdr:rowOff>
    </xdr:from>
    <xdr:to>
      <xdr:col>18</xdr:col>
      <xdr:colOff>247650</xdr:colOff>
      <xdr:row>65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10306050"/>
          <a:ext cx="1466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</xdr:row>
      <xdr:rowOff>19052</xdr:rowOff>
    </xdr:from>
    <xdr:to>
      <xdr:col>30</xdr:col>
      <xdr:colOff>24000</xdr:colOff>
      <xdr:row>27</xdr:row>
      <xdr:rowOff>14121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workbookViewId="0">
      <selection activeCell="B26" sqref="B26"/>
    </sheetView>
  </sheetViews>
  <sheetFormatPr defaultRowHeight="12.75" x14ac:dyDescent="0.2"/>
  <cols>
    <col min="1" max="1" width="12.42578125" bestFit="1" customWidth="1"/>
    <col min="2" max="2" width="122.7109375" bestFit="1" customWidth="1"/>
  </cols>
  <sheetData>
    <row r="1" spans="1:2" x14ac:dyDescent="0.2">
      <c r="A1" s="10" t="s">
        <v>0</v>
      </c>
      <c r="B1" s="11" t="s">
        <v>1</v>
      </c>
    </row>
    <row r="2" spans="1:2" x14ac:dyDescent="0.2">
      <c r="A2" s="12" t="s">
        <v>689</v>
      </c>
      <c r="B2" s="13" t="s">
        <v>2</v>
      </c>
    </row>
    <row r="3" spans="1:2" ht="14.25" x14ac:dyDescent="0.2">
      <c r="A3" s="99"/>
      <c r="B3" s="100"/>
    </row>
    <row r="4" spans="1:2" ht="15.75" x14ac:dyDescent="0.25">
      <c r="A4" s="2">
        <v>1</v>
      </c>
      <c r="B4" s="3" t="s">
        <v>1068</v>
      </c>
    </row>
    <row r="5" spans="1:2" ht="15" x14ac:dyDescent="0.2">
      <c r="A5" s="4">
        <v>1</v>
      </c>
      <c r="B5" s="5" t="s">
        <v>690</v>
      </c>
    </row>
    <row r="6" spans="1:2" ht="15" x14ac:dyDescent="0.25">
      <c r="A6" s="6"/>
      <c r="B6" s="7"/>
    </row>
    <row r="7" spans="1:2" ht="15.75" x14ac:dyDescent="0.25">
      <c r="A7" s="2">
        <v>2</v>
      </c>
      <c r="B7" s="3" t="s">
        <v>742</v>
      </c>
    </row>
    <row r="8" spans="1:2" ht="14.25" x14ac:dyDescent="0.2">
      <c r="A8" s="4">
        <v>2</v>
      </c>
      <c r="B8" s="171" t="s">
        <v>743</v>
      </c>
    </row>
    <row r="9" spans="1:2" ht="15" x14ac:dyDescent="0.2">
      <c r="A9" s="4"/>
      <c r="B9" s="5"/>
    </row>
    <row r="10" spans="1:2" ht="15.75" x14ac:dyDescent="0.25">
      <c r="A10" s="2">
        <v>3</v>
      </c>
      <c r="B10" s="3" t="s">
        <v>744</v>
      </c>
    </row>
    <row r="11" spans="1:2" ht="14.25" x14ac:dyDescent="0.2">
      <c r="A11" s="4">
        <v>3</v>
      </c>
      <c r="B11" s="171" t="s">
        <v>745</v>
      </c>
    </row>
    <row r="12" spans="1:2" ht="15" x14ac:dyDescent="0.2">
      <c r="A12" s="4"/>
      <c r="B12" s="5"/>
    </row>
    <row r="13" spans="1:2" ht="15.75" x14ac:dyDescent="0.25">
      <c r="A13" s="2">
        <v>4</v>
      </c>
      <c r="B13" s="3" t="s">
        <v>1069</v>
      </c>
    </row>
    <row r="14" spans="1:2" ht="15" x14ac:dyDescent="0.2">
      <c r="A14" s="4">
        <v>4</v>
      </c>
      <c r="B14" s="5" t="s">
        <v>693</v>
      </c>
    </row>
    <row r="15" spans="1:2" x14ac:dyDescent="0.2">
      <c r="A15" s="8"/>
      <c r="B15" s="9"/>
    </row>
    <row r="16" spans="1:2" ht="15.75" x14ac:dyDescent="0.25">
      <c r="A16" s="2">
        <v>5</v>
      </c>
      <c r="B16" s="3" t="s">
        <v>1070</v>
      </c>
    </row>
    <row r="17" spans="1:2" ht="15" x14ac:dyDescent="0.2">
      <c r="A17" s="4">
        <v>5</v>
      </c>
      <c r="B17" s="5" t="s">
        <v>695</v>
      </c>
    </row>
    <row r="18" spans="1:2" ht="15" x14ac:dyDescent="0.2">
      <c r="A18" s="134"/>
      <c r="B18" s="5"/>
    </row>
    <row r="19" spans="1:2" ht="15.75" x14ac:dyDescent="0.25">
      <c r="A19" s="2">
        <v>6</v>
      </c>
      <c r="B19" s="3" t="s">
        <v>1071</v>
      </c>
    </row>
    <row r="20" spans="1:2" ht="15" x14ac:dyDescent="0.2">
      <c r="A20" s="4">
        <v>6</v>
      </c>
      <c r="B20" s="5" t="s">
        <v>701</v>
      </c>
    </row>
    <row r="21" spans="1:2" ht="15" x14ac:dyDescent="0.2">
      <c r="A21" s="134"/>
      <c r="B21" s="5"/>
    </row>
    <row r="22" spans="1:2" ht="15.75" x14ac:dyDescent="0.25">
      <c r="A22" s="2">
        <v>7</v>
      </c>
      <c r="B22" s="3" t="s">
        <v>1072</v>
      </c>
    </row>
    <row r="23" spans="1:2" ht="15" x14ac:dyDescent="0.2">
      <c r="A23" s="4">
        <v>7</v>
      </c>
      <c r="B23" s="5" t="s">
        <v>702</v>
      </c>
    </row>
    <row r="24" spans="1:2" ht="15" x14ac:dyDescent="0.2">
      <c r="A24" s="134"/>
      <c r="B24" s="5"/>
    </row>
    <row r="25" spans="1:2" ht="15.75" x14ac:dyDescent="0.25">
      <c r="A25" s="2">
        <v>8</v>
      </c>
      <c r="B25" s="3" t="s">
        <v>735</v>
      </c>
    </row>
    <row r="26" spans="1:2" ht="15" x14ac:dyDescent="0.2">
      <c r="A26" s="4">
        <v>8</v>
      </c>
      <c r="B26" s="5" t="s">
        <v>736</v>
      </c>
    </row>
    <row r="27" spans="1:2" x14ac:dyDescent="0.2">
      <c r="A27" s="135"/>
      <c r="B27" s="101"/>
    </row>
    <row r="29" spans="1:2" ht="15" x14ac:dyDescent="0.25">
      <c r="B29" s="140"/>
    </row>
    <row r="30" spans="1:2" ht="30" x14ac:dyDescent="0.25">
      <c r="A30" s="136" t="s">
        <v>691</v>
      </c>
      <c r="B30" s="239" t="s">
        <v>1078</v>
      </c>
    </row>
    <row r="31" spans="1:2" ht="15" x14ac:dyDescent="0.25">
      <c r="A31" s="103"/>
      <c r="B31" s="240"/>
    </row>
    <row r="32" spans="1:2" ht="15" x14ac:dyDescent="0.25">
      <c r="A32" s="102" t="s">
        <v>685</v>
      </c>
      <c r="B32" s="102" t="s">
        <v>686</v>
      </c>
    </row>
    <row r="33" spans="1:2" ht="15" x14ac:dyDescent="0.25">
      <c r="A33" s="103"/>
      <c r="B33" s="240"/>
    </row>
    <row r="34" spans="1:2" ht="15" x14ac:dyDescent="0.25">
      <c r="A34" s="102" t="s">
        <v>688</v>
      </c>
      <c r="B34" s="102" t="s">
        <v>1107</v>
      </c>
    </row>
    <row r="35" spans="1:2" ht="15" x14ac:dyDescent="0.25">
      <c r="B35" s="102" t="s">
        <v>1109</v>
      </c>
    </row>
    <row r="36" spans="1:2" ht="15" x14ac:dyDescent="0.25">
      <c r="B36" s="102" t="s">
        <v>1108</v>
      </c>
    </row>
    <row r="40" spans="1:2" ht="14.25" x14ac:dyDescent="0.2">
      <c r="A40" s="147"/>
    </row>
  </sheetData>
  <hyperlinks>
    <hyperlink ref="B4" location="'1'!A1" display="Utsläpp av växthusgaser, Bruttoregionprodukt och sysselsättning, per bransch (SNI 2007), Län (T)" xr:uid="{00000000-0004-0000-0000-000000000000}"/>
    <hyperlink ref="B5" location="'1'!A1" display="Emissions of Greenhouse gases, Gross Regional Product and employment, by industry (NACE rev 2) and county" xr:uid="{00000000-0004-0000-0000-000001000000}"/>
    <hyperlink ref="B7" location="'2'!A1" display="Utsläpp av växthusgaser per capita, per kommun (T)" xr:uid="{00000000-0004-0000-0000-000002000000}"/>
    <hyperlink ref="B8" location="'2'!A1" display="Emissions of Greenhouse gases per capita, by municipality (T)" xr:uid="{00000000-0004-0000-0000-000003000000}"/>
    <hyperlink ref="B10" location="'3'!A1" display="Utsläpp av växthusgaser per bruttoregionprodukt, per kommun (T)" xr:uid="{00000000-0004-0000-0000-000004000000}"/>
    <hyperlink ref="B11" location="'3'!A1" display="Emissions of Greenhouse gases per Gross Regional Product, by municipality (T)" xr:uid="{00000000-0004-0000-0000-000005000000}"/>
    <hyperlink ref="B13" location="'4'!A1" display="Växthusgaser per Bruttoregionprodukt, intensiteter, ton per miljoner kronor, per län och branschaggregat (SNI2007) (T)(D)" xr:uid="{00000000-0004-0000-0000-000006000000}"/>
    <hyperlink ref="B14" location="'4'!A1" display="Emissions of Greenhouse gases per Gross Regional Product, intensities tonnes per SEK million, municipality and industry aggregate (NACE rev 2) (T)(F)" xr:uid="{00000000-0004-0000-0000-000007000000}"/>
    <hyperlink ref="B25" location="'8'!A1" display="Utsläpp av växthusgaser från vägtrafik per körd Km, per bransch (SNI 2007) och riksområde (NUTS 2) (T)(D)" xr:uid="{00000000-0004-0000-0000-000008000000}"/>
    <hyperlink ref="B26" location="'8'!A1" display="Greenhouse gas emissions from road transport per Km driven, by industry (NACE rev 2) and region (NUTS 2) (T)(D)" xr:uid="{00000000-0004-0000-0000-000009000000}"/>
    <hyperlink ref="B17" location="'5'!A1" display="Emissions of Greenhouse gases per employment, by industry (NACE rev 2) and county (F)" xr:uid="{00000000-0004-0000-0000-00000A000000}"/>
    <hyperlink ref="B16" location="'5'!A1" display="Utsläpp av växthusgaser per sysselsatt, per bransch (SNI 2007), Län (D)" xr:uid="{00000000-0004-0000-0000-00000B000000}"/>
    <hyperlink ref="B19" location="'6'!A1" display="Utsläpp av växthusgaser per bruttoregionprodukt, per län (T)(D)" xr:uid="{00000000-0004-0000-0000-00000C000000}"/>
    <hyperlink ref="B20" location="'6'!A1" display="Emissions of Greenhouse gases per Gross Regional Product, by county (NUTS3) (T)(F)" xr:uid="{00000000-0004-0000-0000-00000D000000}"/>
    <hyperlink ref="B22" location="'7'!A1" display="Miljöekonomisk profil per län (T)(D)" xr:uid="{00000000-0004-0000-0000-00000E000000}"/>
    <hyperlink ref="B23" location="'7'!A1" display="Environmental economic profiles by county (NUTS3) (T)(D)" xr:uid="{00000000-0004-0000-0000-00000F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80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177" sqref="Q177"/>
    </sheetView>
  </sheetViews>
  <sheetFormatPr defaultRowHeight="12.75" x14ac:dyDescent="0.2"/>
  <cols>
    <col min="1" max="1" width="5.28515625" bestFit="1" customWidth="1"/>
    <col min="2" max="2" width="13.5703125" bestFit="1" customWidth="1"/>
    <col min="3" max="3" width="9.7109375" bestFit="1" customWidth="1"/>
    <col min="4" max="5" width="34.140625" customWidth="1"/>
    <col min="6" max="18" width="7.140625" customWidth="1"/>
    <col min="19" max="19" width="8.140625" customWidth="1"/>
    <col min="20" max="20" width="7.5703125" customWidth="1"/>
    <col min="21" max="28" width="7.85546875" bestFit="1" customWidth="1"/>
    <col min="29" max="32" width="7.85546875" customWidth="1"/>
    <col min="34" max="34" width="5.42578125" customWidth="1"/>
    <col min="35" max="41" width="4.85546875" bestFit="1" customWidth="1"/>
    <col min="42" max="42" width="5.5703125" bestFit="1" customWidth="1"/>
    <col min="43" max="43" width="6.28515625" customWidth="1"/>
    <col min="44" max="45" width="6.140625" customWidth="1"/>
  </cols>
  <sheetData>
    <row r="1" spans="1:46" s="207" customFormat="1" ht="11.25" x14ac:dyDescent="0.2">
      <c r="A1" s="206" t="s">
        <v>692</v>
      </c>
      <c r="F1" s="208" t="s">
        <v>1053</v>
      </c>
      <c r="O1" s="214"/>
      <c r="P1" s="228"/>
      <c r="Q1" s="241"/>
      <c r="R1" s="252"/>
      <c r="T1" s="208" t="s">
        <v>1054</v>
      </c>
      <c r="AC1" s="214"/>
      <c r="AD1" s="228"/>
      <c r="AE1" s="243"/>
      <c r="AF1" s="252"/>
      <c r="AH1" s="208" t="s">
        <v>1055</v>
      </c>
    </row>
    <row r="2" spans="1:46" s="207" customFormat="1" ht="11.25" x14ac:dyDescent="0.2">
      <c r="F2" s="209" t="s">
        <v>680</v>
      </c>
      <c r="N2" s="210"/>
      <c r="O2" s="210"/>
      <c r="P2" s="210"/>
      <c r="Q2" s="210"/>
      <c r="R2" s="210"/>
      <c r="S2" s="210"/>
      <c r="T2" s="209" t="s">
        <v>678</v>
      </c>
      <c r="AC2" s="214"/>
      <c r="AD2" s="228"/>
      <c r="AE2" s="243"/>
      <c r="AF2" s="252"/>
      <c r="AH2" s="209" t="s">
        <v>679</v>
      </c>
    </row>
    <row r="3" spans="1:46" ht="15" thickBo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1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  <c r="AH3" s="40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</row>
    <row r="4" spans="1:46" x14ac:dyDescent="0.2">
      <c r="A4" s="63" t="s">
        <v>36</v>
      </c>
      <c r="B4" s="63" t="s">
        <v>37</v>
      </c>
      <c r="C4" s="63" t="s">
        <v>80</v>
      </c>
      <c r="D4" s="63" t="s">
        <v>38</v>
      </c>
      <c r="E4" s="63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T4" s="220"/>
    </row>
    <row r="5" spans="1:46" ht="13.5" thickBot="1" x14ac:dyDescent="0.25">
      <c r="A5" s="53" t="s">
        <v>39</v>
      </c>
      <c r="B5" s="53" t="s">
        <v>40</v>
      </c>
      <c r="C5" s="58" t="s">
        <v>79</v>
      </c>
      <c r="D5" s="58"/>
      <c r="E5" s="58" t="s">
        <v>41</v>
      </c>
      <c r="F5" s="42" t="s">
        <v>3</v>
      </c>
      <c r="G5" s="42" t="s">
        <v>4</v>
      </c>
      <c r="H5" s="42" t="s">
        <v>5</v>
      </c>
      <c r="I5" s="42" t="s">
        <v>6</v>
      </c>
      <c r="J5" s="42" t="s">
        <v>7</v>
      </c>
      <c r="K5" s="42" t="s">
        <v>8</v>
      </c>
      <c r="L5" s="42" t="s">
        <v>9</v>
      </c>
      <c r="M5" s="42">
        <v>2015</v>
      </c>
      <c r="N5" s="42">
        <v>2016</v>
      </c>
      <c r="O5" s="42">
        <v>2017</v>
      </c>
      <c r="P5" s="42">
        <v>2018</v>
      </c>
      <c r="Q5" s="42">
        <v>2019</v>
      </c>
      <c r="R5" s="42">
        <v>2020</v>
      </c>
      <c r="S5" s="42"/>
      <c r="T5" s="42">
        <v>2008</v>
      </c>
      <c r="U5" s="42">
        <v>2009</v>
      </c>
      <c r="V5" s="42">
        <v>2010</v>
      </c>
      <c r="W5" s="42">
        <v>2011</v>
      </c>
      <c r="X5" s="42">
        <v>2012</v>
      </c>
      <c r="Y5" s="42">
        <v>2013</v>
      </c>
      <c r="Z5" s="42">
        <v>2014</v>
      </c>
      <c r="AA5" s="42">
        <v>2015</v>
      </c>
      <c r="AB5" s="42">
        <v>2016</v>
      </c>
      <c r="AC5" s="42">
        <v>2017</v>
      </c>
      <c r="AD5" s="42">
        <v>2018</v>
      </c>
      <c r="AE5" s="42">
        <v>2019</v>
      </c>
      <c r="AF5" s="42" t="s">
        <v>1083</v>
      </c>
      <c r="AG5" s="204"/>
      <c r="AH5" s="42">
        <v>2008</v>
      </c>
      <c r="AI5" s="42">
        <v>2009</v>
      </c>
      <c r="AJ5" s="42">
        <v>2010</v>
      </c>
      <c r="AK5" s="42">
        <v>2011</v>
      </c>
      <c r="AL5" s="42">
        <v>2012</v>
      </c>
      <c r="AM5" s="42">
        <v>2013</v>
      </c>
      <c r="AN5" s="42">
        <v>2014</v>
      </c>
      <c r="AO5" s="42">
        <v>2015</v>
      </c>
      <c r="AP5" s="42" t="s">
        <v>1047</v>
      </c>
      <c r="AQ5" s="42">
        <v>2017</v>
      </c>
      <c r="AR5" s="42">
        <v>2018</v>
      </c>
      <c r="AS5" s="42">
        <v>2019</v>
      </c>
      <c r="AT5" s="42" t="s">
        <v>1083</v>
      </c>
    </row>
    <row r="6" spans="1:46" x14ac:dyDescent="0.2">
      <c r="A6" s="194" t="s">
        <v>10</v>
      </c>
      <c r="B6" s="14" t="s">
        <v>35</v>
      </c>
      <c r="C6" s="55" t="s">
        <v>81</v>
      </c>
      <c r="D6" s="14"/>
      <c r="E6" s="14"/>
      <c r="F6" s="78">
        <v>9642.3728823451511</v>
      </c>
      <c r="G6" s="78">
        <v>9011.4082035301253</v>
      </c>
      <c r="H6" s="78">
        <v>9151.703012942904</v>
      </c>
      <c r="I6" s="78">
        <v>8446.3654421736646</v>
      </c>
      <c r="J6" s="78">
        <v>7927.2325266996868</v>
      </c>
      <c r="K6" s="78">
        <v>8067.1088599042105</v>
      </c>
      <c r="L6" s="78">
        <v>8024.2266603635426</v>
      </c>
      <c r="M6" s="78">
        <v>8244.2336269262923</v>
      </c>
      <c r="N6" s="56">
        <v>8659.0261121226977</v>
      </c>
      <c r="O6" s="56">
        <v>8426.8531343219529</v>
      </c>
      <c r="P6" s="56">
        <v>8204.4011853066659</v>
      </c>
      <c r="Q6" s="56">
        <v>7486.3626484495262</v>
      </c>
      <c r="R6" s="56">
        <v>5736.020141991924</v>
      </c>
      <c r="S6" s="56"/>
      <c r="T6" s="78">
        <v>1012921</v>
      </c>
      <c r="U6" s="78">
        <v>1050112</v>
      </c>
      <c r="V6" s="78">
        <v>1086884</v>
      </c>
      <c r="W6" s="78">
        <v>1150719</v>
      </c>
      <c r="X6" s="78">
        <v>1164432</v>
      </c>
      <c r="Y6" s="78">
        <v>1198463</v>
      </c>
      <c r="Z6" s="78">
        <v>1271466</v>
      </c>
      <c r="AA6" s="78">
        <v>1372451</v>
      </c>
      <c r="AB6" s="78">
        <v>1412238</v>
      </c>
      <c r="AC6" s="78">
        <v>1451421</v>
      </c>
      <c r="AD6" s="78">
        <v>1528979</v>
      </c>
      <c r="AE6" s="78">
        <v>1614744</v>
      </c>
      <c r="AF6" s="78">
        <v>1624256</v>
      </c>
      <c r="AG6" s="78"/>
      <c r="AH6" s="78">
        <v>1124</v>
      </c>
      <c r="AI6" s="78">
        <v>1128.9000000000001</v>
      </c>
      <c r="AJ6" s="78">
        <v>1132.9000000000001</v>
      </c>
      <c r="AK6" s="78">
        <v>1162.7</v>
      </c>
      <c r="AL6" s="78">
        <v>1183.3</v>
      </c>
      <c r="AM6" s="78">
        <v>1211.5999999999999</v>
      </c>
      <c r="AN6" s="78">
        <v>1231.3</v>
      </c>
      <c r="AO6" s="78">
        <v>1251.2</v>
      </c>
      <c r="AP6" s="78">
        <v>1276</v>
      </c>
      <c r="AQ6" s="78">
        <v>1308.2</v>
      </c>
      <c r="AR6" s="78">
        <v>1331.3</v>
      </c>
      <c r="AS6" s="246">
        <v>1342.1</v>
      </c>
      <c r="AT6" s="246">
        <v>1308.8</v>
      </c>
    </row>
    <row r="7" spans="1:46" x14ac:dyDescent="0.2">
      <c r="C7" s="51" t="s">
        <v>11</v>
      </c>
      <c r="D7" s="21" t="s">
        <v>45</v>
      </c>
      <c r="E7" s="22" t="s">
        <v>46</v>
      </c>
      <c r="F7" s="77">
        <v>3093.59384461117</v>
      </c>
      <c r="G7" s="77">
        <v>2972.1771779647802</v>
      </c>
      <c r="H7" s="77">
        <v>3159.3254624224801</v>
      </c>
      <c r="I7" s="77">
        <v>2688.1019110207999</v>
      </c>
      <c r="J7" s="77">
        <v>2452.0836734181798</v>
      </c>
      <c r="K7" s="77">
        <v>2512.30674639467</v>
      </c>
      <c r="L7" s="77">
        <v>2427.9864285773801</v>
      </c>
      <c r="M7" s="77">
        <v>2522.3103978817799</v>
      </c>
      <c r="N7" s="89">
        <v>2295.1463708477099</v>
      </c>
      <c r="O7" s="89">
        <v>2158.56148141423</v>
      </c>
      <c r="P7" s="89">
        <v>2201.4743720528099</v>
      </c>
      <c r="Q7" s="89">
        <v>1903.46558737439</v>
      </c>
      <c r="R7" s="89">
        <v>1739.06388068806</v>
      </c>
      <c r="S7" s="89"/>
      <c r="T7" s="77">
        <v>158630</v>
      </c>
      <c r="U7" s="77">
        <v>163057</v>
      </c>
      <c r="V7" s="77">
        <v>161186</v>
      </c>
      <c r="W7" s="77">
        <v>171282</v>
      </c>
      <c r="X7" s="77">
        <v>179439</v>
      </c>
      <c r="Y7" s="77">
        <v>168086</v>
      </c>
      <c r="Z7" s="77">
        <v>172825</v>
      </c>
      <c r="AA7" s="77">
        <v>188646</v>
      </c>
      <c r="AB7" s="77">
        <v>195380</v>
      </c>
      <c r="AC7" s="77">
        <v>197799</v>
      </c>
      <c r="AD7" s="77">
        <v>208967</v>
      </c>
      <c r="AE7" s="77">
        <v>222474</v>
      </c>
      <c r="AF7" s="77">
        <v>223393</v>
      </c>
      <c r="AG7" s="77"/>
      <c r="AH7" s="77">
        <v>155.80000000000001</v>
      </c>
      <c r="AI7" s="77">
        <v>156.4</v>
      </c>
      <c r="AJ7" s="77">
        <v>153.1</v>
      </c>
      <c r="AK7" s="77">
        <v>158.80000000000001</v>
      </c>
      <c r="AL7" s="77">
        <v>162.30000000000001</v>
      </c>
      <c r="AM7" s="77">
        <v>164</v>
      </c>
      <c r="AN7" s="77">
        <v>165.5</v>
      </c>
      <c r="AO7" s="77">
        <v>166.2</v>
      </c>
      <c r="AP7" s="77">
        <v>165.9</v>
      </c>
      <c r="AQ7" s="77">
        <v>175.5</v>
      </c>
      <c r="AR7" s="77">
        <v>181.3</v>
      </c>
      <c r="AS7" s="123">
        <v>181.8</v>
      </c>
      <c r="AT7" s="123">
        <v>176.4</v>
      </c>
    </row>
    <row r="8" spans="1:46" x14ac:dyDescent="0.2">
      <c r="C8" s="51" t="s">
        <v>12</v>
      </c>
      <c r="D8" s="23" t="s">
        <v>47</v>
      </c>
      <c r="E8" s="24" t="s">
        <v>48</v>
      </c>
      <c r="F8" s="77">
        <v>4671.3923954874199</v>
      </c>
      <c r="G8" s="77">
        <v>4157.9375978038897</v>
      </c>
      <c r="H8" s="77">
        <v>4149.9800449039803</v>
      </c>
      <c r="I8" s="77">
        <v>4039.7234920034998</v>
      </c>
      <c r="J8" s="77">
        <v>3807.1604578514098</v>
      </c>
      <c r="K8" s="77">
        <v>3902.8315648187599</v>
      </c>
      <c r="L8" s="77">
        <v>3928.9510346399202</v>
      </c>
      <c r="M8" s="77">
        <v>4034.4367630340398</v>
      </c>
      <c r="N8" s="65">
        <v>4720.3055031772401</v>
      </c>
      <c r="O8" s="77">
        <v>4656.0281864913004</v>
      </c>
      <c r="P8" s="77">
        <v>4442.9663992143396</v>
      </c>
      <c r="Q8" s="77">
        <v>4042.5302698415699</v>
      </c>
      <c r="R8" s="77">
        <v>2551.0392421328202</v>
      </c>
      <c r="S8" s="77"/>
      <c r="T8" s="74">
        <v>586118</v>
      </c>
      <c r="U8" s="181">
        <v>605424</v>
      </c>
      <c r="V8" s="181">
        <v>635118</v>
      </c>
      <c r="W8" s="181">
        <v>679481</v>
      </c>
      <c r="X8" s="181">
        <v>681586</v>
      </c>
      <c r="Y8" s="181">
        <v>714235</v>
      </c>
      <c r="Z8" s="181">
        <v>769163</v>
      </c>
      <c r="AA8" s="181">
        <v>835789</v>
      </c>
      <c r="AB8" s="77">
        <v>849944</v>
      </c>
      <c r="AC8" s="77">
        <v>874076</v>
      </c>
      <c r="AD8" s="77">
        <v>918579</v>
      </c>
      <c r="AE8" s="77">
        <v>974648</v>
      </c>
      <c r="AF8" s="77">
        <v>973786</v>
      </c>
      <c r="AG8" s="77"/>
      <c r="AH8" s="77">
        <v>699</v>
      </c>
      <c r="AI8" s="77">
        <v>707.3</v>
      </c>
      <c r="AJ8" s="77">
        <v>713.6</v>
      </c>
      <c r="AK8" s="77">
        <v>740.1</v>
      </c>
      <c r="AL8" s="77">
        <v>749.9</v>
      </c>
      <c r="AM8" s="77">
        <v>766.6</v>
      </c>
      <c r="AN8" s="77">
        <v>788.2</v>
      </c>
      <c r="AO8" s="77">
        <v>802.9</v>
      </c>
      <c r="AP8" s="77">
        <v>826.5</v>
      </c>
      <c r="AQ8" s="77">
        <v>842.6</v>
      </c>
      <c r="AR8" s="77">
        <v>852.3</v>
      </c>
      <c r="AS8" s="123">
        <v>864.6</v>
      </c>
      <c r="AT8" s="123">
        <v>839.9</v>
      </c>
    </row>
    <row r="9" spans="1:46" x14ac:dyDescent="0.2">
      <c r="C9" s="51" t="s">
        <v>13</v>
      </c>
      <c r="D9" s="25" t="s">
        <v>49</v>
      </c>
      <c r="E9" s="27" t="s">
        <v>50</v>
      </c>
      <c r="F9" s="77">
        <v>82.972224344211298</v>
      </c>
      <c r="G9" s="77">
        <v>87.421099020305206</v>
      </c>
      <c r="H9" s="77">
        <v>85.398889679134697</v>
      </c>
      <c r="I9" s="77">
        <v>78.507797022954904</v>
      </c>
      <c r="J9" s="77">
        <v>82.572749123616504</v>
      </c>
      <c r="K9" s="77">
        <v>69.371347039100201</v>
      </c>
      <c r="L9" s="77">
        <v>65.098584999702595</v>
      </c>
      <c r="M9" s="77">
        <v>64.132316424851595</v>
      </c>
      <c r="N9" s="65">
        <v>61.526933225058698</v>
      </c>
      <c r="O9" s="77">
        <v>59.137673018483298</v>
      </c>
      <c r="P9" s="77">
        <v>54.090786109206903</v>
      </c>
      <c r="Q9" s="77">
        <v>56.712647164166803</v>
      </c>
      <c r="R9" s="77">
        <v>53.336984095553603</v>
      </c>
      <c r="S9" s="77"/>
      <c r="T9" s="74">
        <v>146409</v>
      </c>
      <c r="U9" s="181">
        <v>150251</v>
      </c>
      <c r="V9" s="181">
        <v>155833</v>
      </c>
      <c r="W9" s="181">
        <v>160552</v>
      </c>
      <c r="X9" s="181">
        <v>161819</v>
      </c>
      <c r="Y9" s="181">
        <v>172333</v>
      </c>
      <c r="Z9" s="181">
        <v>178711</v>
      </c>
      <c r="AA9" s="181">
        <v>185841</v>
      </c>
      <c r="AB9" s="77">
        <v>194627</v>
      </c>
      <c r="AC9" s="77">
        <v>204088</v>
      </c>
      <c r="AD9" s="77">
        <v>216551</v>
      </c>
      <c r="AE9" s="77">
        <v>225599</v>
      </c>
      <c r="AF9" s="77">
        <v>229985</v>
      </c>
      <c r="AG9" s="77"/>
      <c r="AH9" s="77">
        <v>269.2</v>
      </c>
      <c r="AI9" s="77">
        <v>265.2</v>
      </c>
      <c r="AJ9" s="77">
        <v>266.2</v>
      </c>
      <c r="AK9" s="77">
        <v>263.8</v>
      </c>
      <c r="AL9" s="77">
        <v>271.10000000000002</v>
      </c>
      <c r="AM9" s="77">
        <v>281</v>
      </c>
      <c r="AN9" s="77">
        <v>277.60000000000002</v>
      </c>
      <c r="AO9" s="77">
        <v>282.10000000000002</v>
      </c>
      <c r="AP9" s="77">
        <v>283.60000000000002</v>
      </c>
      <c r="AQ9" s="77">
        <v>290.10000000000002</v>
      </c>
      <c r="AR9" s="77">
        <v>297.7</v>
      </c>
      <c r="AS9" s="123">
        <v>295.7</v>
      </c>
      <c r="AT9" s="123">
        <v>292.5</v>
      </c>
    </row>
    <row r="10" spans="1:46" x14ac:dyDescent="0.2">
      <c r="C10" s="51" t="s">
        <v>14</v>
      </c>
      <c r="D10" s="28" t="s">
        <v>51</v>
      </c>
      <c r="E10" s="29" t="s">
        <v>52</v>
      </c>
      <c r="F10" s="77">
        <v>1794.4144179023499</v>
      </c>
      <c r="G10" s="77">
        <v>1793.8723287411501</v>
      </c>
      <c r="H10" s="77">
        <v>1756.99861593731</v>
      </c>
      <c r="I10" s="77">
        <v>1640.03224212641</v>
      </c>
      <c r="J10" s="77">
        <v>1585.4156463064801</v>
      </c>
      <c r="K10" s="77">
        <v>1582.59920165168</v>
      </c>
      <c r="L10" s="77">
        <v>1602.1906121465399</v>
      </c>
      <c r="M10" s="77">
        <v>1623.35414958562</v>
      </c>
      <c r="N10" s="65">
        <v>1582.0473048726899</v>
      </c>
      <c r="O10" s="77">
        <v>1553.12579339794</v>
      </c>
      <c r="P10" s="77">
        <v>1505.8696279303099</v>
      </c>
      <c r="Q10" s="77">
        <v>1483.6541440694</v>
      </c>
      <c r="R10" s="77">
        <v>1392.5800350754901</v>
      </c>
      <c r="S10" s="77"/>
      <c r="T10" s="77" t="s">
        <v>676</v>
      </c>
      <c r="U10" s="77" t="s">
        <v>676</v>
      </c>
      <c r="V10" s="77" t="s">
        <v>676</v>
      </c>
      <c r="W10" s="77" t="s">
        <v>676</v>
      </c>
      <c r="X10" s="77" t="s">
        <v>676</v>
      </c>
      <c r="Y10" s="77" t="s">
        <v>676</v>
      </c>
      <c r="Z10" s="77" t="s">
        <v>676</v>
      </c>
      <c r="AA10" s="77" t="s">
        <v>676</v>
      </c>
      <c r="AB10" s="77" t="s">
        <v>676</v>
      </c>
      <c r="AC10" s="77" t="s">
        <v>676</v>
      </c>
      <c r="AD10" s="77" t="s">
        <v>676</v>
      </c>
      <c r="AE10" s="77" t="s">
        <v>676</v>
      </c>
      <c r="AF10" s="77" t="s">
        <v>676</v>
      </c>
      <c r="AG10" s="77"/>
      <c r="AH10" s="77" t="s">
        <v>676</v>
      </c>
      <c r="AI10" s="77" t="s">
        <v>676</v>
      </c>
      <c r="AJ10" s="77" t="s">
        <v>676</v>
      </c>
      <c r="AK10" s="77" t="s">
        <v>676</v>
      </c>
      <c r="AL10" s="77" t="s">
        <v>676</v>
      </c>
      <c r="AM10" s="77" t="s">
        <v>676</v>
      </c>
      <c r="AN10" s="77" t="s">
        <v>676</v>
      </c>
      <c r="AO10" s="77" t="s">
        <v>676</v>
      </c>
      <c r="AP10" s="123" t="s">
        <v>676</v>
      </c>
      <c r="AQ10" s="123" t="s">
        <v>676</v>
      </c>
      <c r="AR10" s="123" t="s">
        <v>676</v>
      </c>
      <c r="AS10" s="123" t="s">
        <v>676</v>
      </c>
      <c r="AT10" s="123" t="s">
        <v>676</v>
      </c>
    </row>
    <row r="11" spans="1:46" x14ac:dyDescent="0.2">
      <c r="C11" s="51" t="s">
        <v>58</v>
      </c>
      <c r="D11" s="32" t="s">
        <v>56</v>
      </c>
      <c r="E11" s="33" t="s">
        <v>57</v>
      </c>
      <c r="F11" s="77" t="s">
        <v>676</v>
      </c>
      <c r="G11" s="77" t="s">
        <v>676</v>
      </c>
      <c r="H11" s="77" t="s">
        <v>676</v>
      </c>
      <c r="I11" s="77" t="s">
        <v>676</v>
      </c>
      <c r="J11" s="77" t="s">
        <v>676</v>
      </c>
      <c r="K11" s="77" t="s">
        <v>676</v>
      </c>
      <c r="L11" s="77" t="s">
        <v>676</v>
      </c>
      <c r="M11" s="77" t="s">
        <v>676</v>
      </c>
      <c r="N11" s="77" t="s">
        <v>676</v>
      </c>
      <c r="O11" s="77" t="s">
        <v>676</v>
      </c>
      <c r="P11" s="77" t="s">
        <v>676</v>
      </c>
      <c r="Q11" s="77" t="s">
        <v>676</v>
      </c>
      <c r="R11" s="77" t="s">
        <v>676</v>
      </c>
      <c r="S11" s="77"/>
      <c r="T11" s="74">
        <v>121764</v>
      </c>
      <c r="U11" s="74">
        <v>131380</v>
      </c>
      <c r="V11" s="181">
        <v>134747</v>
      </c>
      <c r="W11" s="181">
        <v>139404</v>
      </c>
      <c r="X11" s="181">
        <v>141588</v>
      </c>
      <c r="Y11" s="181">
        <v>143809</v>
      </c>
      <c r="Z11" s="181">
        <v>150767</v>
      </c>
      <c r="AA11" s="181">
        <v>162175</v>
      </c>
      <c r="AB11" s="77">
        <v>172287</v>
      </c>
      <c r="AC11" s="77">
        <v>175458</v>
      </c>
      <c r="AD11" s="77">
        <v>184882</v>
      </c>
      <c r="AE11" s="77">
        <v>192023</v>
      </c>
      <c r="AF11" s="77">
        <v>197092</v>
      </c>
      <c r="AG11" s="77"/>
      <c r="AH11" s="77" t="s">
        <v>676</v>
      </c>
      <c r="AI11" s="77" t="s">
        <v>676</v>
      </c>
      <c r="AJ11" s="77" t="s">
        <v>676</v>
      </c>
      <c r="AK11" s="77" t="s">
        <v>676</v>
      </c>
      <c r="AL11" s="77" t="s">
        <v>676</v>
      </c>
      <c r="AM11" s="77" t="s">
        <v>676</v>
      </c>
      <c r="AN11" s="77" t="s">
        <v>676</v>
      </c>
      <c r="AO11" s="77" t="s">
        <v>676</v>
      </c>
      <c r="AP11" s="123" t="s">
        <v>676</v>
      </c>
      <c r="AQ11" s="123" t="s">
        <v>676</v>
      </c>
      <c r="AR11" s="123" t="s">
        <v>676</v>
      </c>
      <c r="AS11" s="123" t="s">
        <v>676</v>
      </c>
      <c r="AT11" s="123" t="s">
        <v>676</v>
      </c>
    </row>
    <row r="12" spans="1:46" x14ac:dyDescent="0.2">
      <c r="A12" s="32"/>
      <c r="B12" s="33"/>
      <c r="C12" s="51"/>
      <c r="D12" s="60"/>
      <c r="E12" s="60"/>
      <c r="F12" s="65"/>
      <c r="G12" s="65"/>
      <c r="H12" s="65"/>
      <c r="I12" s="65"/>
      <c r="J12" s="65"/>
      <c r="K12" s="65"/>
      <c r="L12" s="65"/>
      <c r="M12" s="77"/>
      <c r="N12" s="65"/>
      <c r="O12" s="77"/>
      <c r="P12" s="77"/>
      <c r="Q12" s="77"/>
      <c r="R12" s="77"/>
      <c r="S12" s="77"/>
      <c r="T12" s="77" t="s">
        <v>1042</v>
      </c>
      <c r="U12" s="77" t="s">
        <v>1042</v>
      </c>
      <c r="V12" s="77" t="s">
        <v>1042</v>
      </c>
      <c r="W12" s="77" t="s">
        <v>1042</v>
      </c>
      <c r="X12" s="77" t="s">
        <v>1042</v>
      </c>
      <c r="Y12" s="77" t="s">
        <v>1042</v>
      </c>
      <c r="Z12" s="77" t="s">
        <v>1042</v>
      </c>
      <c r="AA12" s="77" t="s">
        <v>1042</v>
      </c>
      <c r="AB12" s="77" t="s">
        <v>1042</v>
      </c>
      <c r="AC12" s="77" t="s">
        <v>1042</v>
      </c>
      <c r="AD12" s="77"/>
      <c r="AE12" s="77"/>
      <c r="AF12" s="77"/>
      <c r="AG12" s="77"/>
      <c r="AH12" s="77" t="s">
        <v>1042</v>
      </c>
      <c r="AI12" s="77" t="s">
        <v>1042</v>
      </c>
      <c r="AJ12" s="77" t="s">
        <v>1042</v>
      </c>
      <c r="AK12" s="77" t="s">
        <v>1042</v>
      </c>
      <c r="AL12" s="77" t="s">
        <v>1042</v>
      </c>
      <c r="AM12" s="77" t="s">
        <v>1042</v>
      </c>
      <c r="AN12" s="77" t="s">
        <v>1042</v>
      </c>
      <c r="AO12" s="77" t="s">
        <v>1042</v>
      </c>
      <c r="AP12" s="123" t="s">
        <v>1042</v>
      </c>
      <c r="AQ12" s="123" t="s">
        <v>1042</v>
      </c>
    </row>
    <row r="13" spans="1:46" x14ac:dyDescent="0.2">
      <c r="A13" s="16" t="s">
        <v>15</v>
      </c>
      <c r="B13" s="15" t="s">
        <v>42</v>
      </c>
      <c r="C13" s="55" t="s">
        <v>81</v>
      </c>
      <c r="D13" s="56"/>
      <c r="E13" s="56"/>
      <c r="F13" s="78">
        <v>1467.4331208442675</v>
      </c>
      <c r="G13" s="78">
        <v>1434.5411501497135</v>
      </c>
      <c r="H13" s="78">
        <v>1876.1566507988605</v>
      </c>
      <c r="I13" s="78">
        <v>1682.6794110951366</v>
      </c>
      <c r="J13" s="78">
        <v>1584.5022717973752</v>
      </c>
      <c r="K13" s="78">
        <v>1573.2109876887421</v>
      </c>
      <c r="L13" s="78">
        <v>1446.9016622257086</v>
      </c>
      <c r="M13" s="78">
        <v>1454.0252444215707</v>
      </c>
      <c r="N13" s="66">
        <v>1469.3991923957351</v>
      </c>
      <c r="O13" s="78">
        <v>1391.5517934998143</v>
      </c>
      <c r="P13" s="78">
        <v>1473.2556215850248</v>
      </c>
      <c r="Q13" s="78">
        <v>1344.8522486398151</v>
      </c>
      <c r="R13" s="78">
        <v>1157.7923895225258</v>
      </c>
      <c r="S13" s="78"/>
      <c r="T13" s="78">
        <v>110813</v>
      </c>
      <c r="U13" s="78">
        <v>110442</v>
      </c>
      <c r="V13" s="78">
        <v>115676</v>
      </c>
      <c r="W13" s="78">
        <v>121851</v>
      </c>
      <c r="X13" s="78">
        <v>124106</v>
      </c>
      <c r="Y13" s="78">
        <v>130868</v>
      </c>
      <c r="Z13" s="78">
        <v>134985</v>
      </c>
      <c r="AA13" s="78">
        <v>140590</v>
      </c>
      <c r="AB13" s="78">
        <v>147017</v>
      </c>
      <c r="AC13" s="78">
        <v>157365</v>
      </c>
      <c r="AD13" s="78">
        <v>162623</v>
      </c>
      <c r="AE13" s="78">
        <v>173620</v>
      </c>
      <c r="AF13" s="78">
        <v>165886</v>
      </c>
      <c r="AG13" s="78"/>
      <c r="AH13" s="78">
        <v>147.5</v>
      </c>
      <c r="AI13" s="78">
        <v>146.80000000000001</v>
      </c>
      <c r="AJ13" s="78">
        <v>148.1</v>
      </c>
      <c r="AK13" s="78">
        <v>153.19999999999999</v>
      </c>
      <c r="AL13" s="78">
        <v>156.5</v>
      </c>
      <c r="AM13" s="78">
        <v>159</v>
      </c>
      <c r="AN13" s="78">
        <v>160.9</v>
      </c>
      <c r="AO13" s="78">
        <v>164.9</v>
      </c>
      <c r="AP13" s="78">
        <v>169.1</v>
      </c>
      <c r="AQ13" s="78">
        <v>174</v>
      </c>
      <c r="AR13" s="78">
        <v>178.1</v>
      </c>
      <c r="AS13" s="78">
        <v>184.2</v>
      </c>
      <c r="AT13" s="78">
        <v>182.2</v>
      </c>
    </row>
    <row r="14" spans="1:46" x14ac:dyDescent="0.2">
      <c r="C14" s="51" t="s">
        <v>11</v>
      </c>
      <c r="D14" s="26" t="s">
        <v>45</v>
      </c>
      <c r="E14" s="27" t="s">
        <v>46</v>
      </c>
      <c r="F14" s="77">
        <v>818.91847155078494</v>
      </c>
      <c r="G14" s="77">
        <v>802.20994133648901</v>
      </c>
      <c r="H14" s="77">
        <v>1241.68980075339</v>
      </c>
      <c r="I14" s="77">
        <v>1075.57788804083</v>
      </c>
      <c r="J14" s="77">
        <v>1010.09435498484</v>
      </c>
      <c r="K14" s="77">
        <v>1007.2532694778</v>
      </c>
      <c r="L14" s="77">
        <v>892.913090324721</v>
      </c>
      <c r="M14" s="77">
        <v>895.89834948074895</v>
      </c>
      <c r="N14" s="65">
        <v>933.28896176224202</v>
      </c>
      <c r="O14" s="77">
        <v>864.883492210545</v>
      </c>
      <c r="P14" s="77">
        <v>960.816555584703</v>
      </c>
      <c r="Q14" s="77">
        <v>847.25626454527605</v>
      </c>
      <c r="R14" s="77">
        <v>704.42279519464705</v>
      </c>
      <c r="S14" s="77"/>
      <c r="T14" s="77">
        <v>30873</v>
      </c>
      <c r="U14" s="77">
        <v>28302</v>
      </c>
      <c r="V14" s="77">
        <v>33219</v>
      </c>
      <c r="W14" s="77">
        <v>34330</v>
      </c>
      <c r="X14" s="77">
        <v>33110</v>
      </c>
      <c r="Y14" s="77">
        <v>34299</v>
      </c>
      <c r="Z14" s="77">
        <v>34430</v>
      </c>
      <c r="AA14" s="77">
        <v>34639</v>
      </c>
      <c r="AB14" s="77">
        <v>34036</v>
      </c>
      <c r="AC14" s="77">
        <v>38387</v>
      </c>
      <c r="AD14" s="77">
        <v>38369</v>
      </c>
      <c r="AE14" s="77">
        <v>41321</v>
      </c>
      <c r="AF14" s="77">
        <v>34939</v>
      </c>
      <c r="AG14" s="77"/>
      <c r="AH14" s="181">
        <v>31.1</v>
      </c>
      <c r="AI14" s="181">
        <v>29.8</v>
      </c>
      <c r="AJ14" s="181">
        <v>29.7</v>
      </c>
      <c r="AK14" s="181">
        <v>31.8</v>
      </c>
      <c r="AL14" s="181">
        <v>32.5</v>
      </c>
      <c r="AM14" s="181">
        <v>32.6</v>
      </c>
      <c r="AN14" s="181">
        <v>32.6</v>
      </c>
      <c r="AO14" s="181">
        <v>33.200000000000003</v>
      </c>
      <c r="AP14" s="181">
        <v>33</v>
      </c>
      <c r="AQ14" s="181">
        <v>34.200000000000003</v>
      </c>
      <c r="AR14" s="181">
        <v>35</v>
      </c>
      <c r="AS14" s="181">
        <v>35.799999999999997</v>
      </c>
      <c r="AT14" s="181">
        <v>34.799999999999997</v>
      </c>
    </row>
    <row r="15" spans="1:46" x14ac:dyDescent="0.2">
      <c r="C15" s="51" t="s">
        <v>12</v>
      </c>
      <c r="D15" s="26" t="s">
        <v>47</v>
      </c>
      <c r="E15" s="27" t="s">
        <v>48</v>
      </c>
      <c r="F15" s="77">
        <v>226.806786066093</v>
      </c>
      <c r="G15" s="77">
        <v>212.193780020291</v>
      </c>
      <c r="H15" s="77">
        <v>220.31648997455599</v>
      </c>
      <c r="I15" s="77">
        <v>217.965306771445</v>
      </c>
      <c r="J15" s="77">
        <v>199.49550499712399</v>
      </c>
      <c r="K15" s="77">
        <v>193.653508950305</v>
      </c>
      <c r="L15" s="77">
        <v>186.17195628204499</v>
      </c>
      <c r="M15" s="77">
        <v>177.43586893435099</v>
      </c>
      <c r="N15" s="65">
        <v>166.074444285119</v>
      </c>
      <c r="O15" s="77">
        <v>163.55105959366099</v>
      </c>
      <c r="P15" s="77">
        <v>160.909017185572</v>
      </c>
      <c r="Q15" s="77">
        <v>153.944261230287</v>
      </c>
      <c r="R15" s="77">
        <v>134.163562029622</v>
      </c>
      <c r="S15" s="77"/>
      <c r="T15" s="74">
        <v>35422</v>
      </c>
      <c r="U15" s="181">
        <v>36531</v>
      </c>
      <c r="V15" s="181">
        <v>35775</v>
      </c>
      <c r="W15" s="181">
        <v>38719</v>
      </c>
      <c r="X15" s="181">
        <v>39510</v>
      </c>
      <c r="Y15" s="181">
        <v>41866</v>
      </c>
      <c r="Z15" s="181">
        <v>44296</v>
      </c>
      <c r="AA15" s="181">
        <v>47066</v>
      </c>
      <c r="AB15" s="77">
        <v>51105</v>
      </c>
      <c r="AC15" s="77">
        <v>53516</v>
      </c>
      <c r="AD15" s="77">
        <v>54464</v>
      </c>
      <c r="AE15" s="77">
        <v>57171</v>
      </c>
      <c r="AF15" s="77">
        <v>56114</v>
      </c>
      <c r="AG15" s="77"/>
      <c r="AH15" s="181">
        <v>53.1</v>
      </c>
      <c r="AI15" s="181">
        <v>54</v>
      </c>
      <c r="AJ15" s="181">
        <v>55.5</v>
      </c>
      <c r="AK15" s="181">
        <v>57.9</v>
      </c>
      <c r="AL15" s="181">
        <v>58.9</v>
      </c>
      <c r="AM15" s="181">
        <v>60.1</v>
      </c>
      <c r="AN15" s="181">
        <v>60.9</v>
      </c>
      <c r="AO15" s="181">
        <v>62.5</v>
      </c>
      <c r="AP15" s="181">
        <v>66</v>
      </c>
      <c r="AQ15" s="181">
        <v>66.900000000000006</v>
      </c>
      <c r="AR15" s="181">
        <v>68.3</v>
      </c>
      <c r="AS15" s="181">
        <v>69.599999999999994</v>
      </c>
      <c r="AT15" s="181">
        <v>68.5</v>
      </c>
    </row>
    <row r="16" spans="1:46" x14ac:dyDescent="0.2">
      <c r="C16" s="51" t="s">
        <v>13</v>
      </c>
      <c r="D16" s="26" t="s">
        <v>49</v>
      </c>
      <c r="E16" s="27" t="s">
        <v>50</v>
      </c>
      <c r="F16" s="77">
        <v>14.1549835277065</v>
      </c>
      <c r="G16" s="77">
        <v>13.051275449421601</v>
      </c>
      <c r="H16" s="77">
        <v>13.6535208529346</v>
      </c>
      <c r="I16" s="77">
        <v>13.1259548585377</v>
      </c>
      <c r="J16" s="77">
        <v>12.468188544781199</v>
      </c>
      <c r="K16" s="77">
        <v>11.407711844196999</v>
      </c>
      <c r="L16" s="77">
        <v>9.4465250025116294</v>
      </c>
      <c r="M16" s="77">
        <v>13.7927259352908</v>
      </c>
      <c r="N16" s="65">
        <v>13.204535096353901</v>
      </c>
      <c r="O16" s="77">
        <v>12.7851513757543</v>
      </c>
      <c r="P16" s="77">
        <v>11.404190851429901</v>
      </c>
      <c r="Q16" s="77">
        <v>11.1387110255952</v>
      </c>
      <c r="R16" s="77">
        <v>10.852697032238799</v>
      </c>
      <c r="S16" s="77"/>
      <c r="T16" s="74">
        <v>33784</v>
      </c>
      <c r="U16" s="181">
        <v>34858</v>
      </c>
      <c r="V16" s="181">
        <v>35263</v>
      </c>
      <c r="W16" s="181">
        <v>37187</v>
      </c>
      <c r="X16" s="181">
        <v>39988</v>
      </c>
      <c r="Y16" s="181">
        <v>42611</v>
      </c>
      <c r="Z16" s="181">
        <v>44001</v>
      </c>
      <c r="AA16" s="181">
        <v>45915</v>
      </c>
      <c r="AB16" s="77">
        <v>47823</v>
      </c>
      <c r="AC16" s="77">
        <v>50377</v>
      </c>
      <c r="AD16" s="77">
        <v>54569</v>
      </c>
      <c r="AE16" s="77">
        <v>59329</v>
      </c>
      <c r="AF16" s="77">
        <v>59842</v>
      </c>
      <c r="AG16" s="77"/>
      <c r="AH16" s="181">
        <v>63.3</v>
      </c>
      <c r="AI16" s="181">
        <v>63</v>
      </c>
      <c r="AJ16" s="181">
        <v>62.9</v>
      </c>
      <c r="AK16" s="181">
        <v>63.5</v>
      </c>
      <c r="AL16" s="181">
        <v>65.099999999999994</v>
      </c>
      <c r="AM16" s="181">
        <v>66.3</v>
      </c>
      <c r="AN16" s="181">
        <v>67.400000000000006</v>
      </c>
      <c r="AO16" s="181">
        <v>69.2</v>
      </c>
      <c r="AP16" s="181">
        <v>70.099999999999994</v>
      </c>
      <c r="AQ16" s="181">
        <v>72.900000000000006</v>
      </c>
      <c r="AR16" s="181">
        <v>74.8</v>
      </c>
      <c r="AS16" s="181">
        <v>78.8</v>
      </c>
      <c r="AT16" s="181">
        <v>78.900000000000006</v>
      </c>
    </row>
    <row r="17" spans="1:46" x14ac:dyDescent="0.2">
      <c r="C17" s="51" t="s">
        <v>14</v>
      </c>
      <c r="D17" s="28" t="s">
        <v>51</v>
      </c>
      <c r="E17" s="29" t="s">
        <v>52</v>
      </c>
      <c r="F17" s="77">
        <v>407.55287969968299</v>
      </c>
      <c r="G17" s="77">
        <v>407.08615334351202</v>
      </c>
      <c r="H17" s="77">
        <v>400.49683921797998</v>
      </c>
      <c r="I17" s="77">
        <v>376.01026142432403</v>
      </c>
      <c r="J17" s="77">
        <v>362.44422327063</v>
      </c>
      <c r="K17" s="77">
        <v>360.89649741644001</v>
      </c>
      <c r="L17" s="77">
        <v>358.37009061643101</v>
      </c>
      <c r="M17" s="77">
        <v>366.89830007118002</v>
      </c>
      <c r="N17" s="65">
        <v>356.83125125202002</v>
      </c>
      <c r="O17" s="77">
        <v>350.33209031985399</v>
      </c>
      <c r="P17" s="77">
        <v>340.12585796332002</v>
      </c>
      <c r="Q17" s="77">
        <v>332.51301183865701</v>
      </c>
      <c r="R17" s="77">
        <v>308.35333526601801</v>
      </c>
      <c r="S17" s="77"/>
      <c r="T17" s="77" t="s">
        <v>676</v>
      </c>
      <c r="U17" s="77" t="s">
        <v>676</v>
      </c>
      <c r="V17" s="77" t="s">
        <v>676</v>
      </c>
      <c r="W17" s="77" t="s">
        <v>676</v>
      </c>
      <c r="X17" s="77" t="s">
        <v>676</v>
      </c>
      <c r="Y17" s="77" t="s">
        <v>676</v>
      </c>
      <c r="Z17" s="77" t="s">
        <v>676</v>
      </c>
      <c r="AA17" s="77" t="s">
        <v>676</v>
      </c>
      <c r="AB17" s="77" t="s">
        <v>676</v>
      </c>
      <c r="AC17" s="77" t="s">
        <v>676</v>
      </c>
      <c r="AD17" s="77" t="s">
        <v>676</v>
      </c>
      <c r="AE17" s="77" t="s">
        <v>676</v>
      </c>
      <c r="AF17" s="77" t="s">
        <v>676</v>
      </c>
      <c r="AG17" s="77"/>
      <c r="AH17" s="77" t="s">
        <v>676</v>
      </c>
      <c r="AI17" s="77" t="s">
        <v>676</v>
      </c>
      <c r="AJ17" s="77" t="s">
        <v>676</v>
      </c>
      <c r="AK17" s="77" t="s">
        <v>676</v>
      </c>
      <c r="AL17" s="77" t="s">
        <v>676</v>
      </c>
      <c r="AM17" s="77" t="s">
        <v>676</v>
      </c>
      <c r="AN17" s="77" t="s">
        <v>676</v>
      </c>
      <c r="AO17" s="77" t="s">
        <v>676</v>
      </c>
      <c r="AP17" s="123" t="s">
        <v>676</v>
      </c>
      <c r="AQ17" s="123" t="s">
        <v>676</v>
      </c>
      <c r="AR17" s="123" t="s">
        <v>676</v>
      </c>
      <c r="AS17" s="123" t="s">
        <v>676</v>
      </c>
      <c r="AT17" s="123" t="s">
        <v>676</v>
      </c>
    </row>
    <row r="18" spans="1:46" x14ac:dyDescent="0.2">
      <c r="C18" s="51" t="s">
        <v>58</v>
      </c>
      <c r="D18" s="32" t="s">
        <v>56</v>
      </c>
      <c r="E18" s="33" t="s">
        <v>57</v>
      </c>
      <c r="F18" s="77" t="s">
        <v>676</v>
      </c>
      <c r="G18" s="77" t="s">
        <v>676</v>
      </c>
      <c r="H18" s="77" t="s">
        <v>676</v>
      </c>
      <c r="I18" s="77" t="s">
        <v>676</v>
      </c>
      <c r="J18" s="77" t="s">
        <v>676</v>
      </c>
      <c r="K18" s="77" t="s">
        <v>676</v>
      </c>
      <c r="L18" s="77" t="s">
        <v>676</v>
      </c>
      <c r="M18" s="77" t="s">
        <v>676</v>
      </c>
      <c r="N18" s="77" t="s">
        <v>676</v>
      </c>
      <c r="O18" s="77" t="s">
        <v>676</v>
      </c>
      <c r="P18" s="77" t="s">
        <v>676</v>
      </c>
      <c r="Q18" s="77" t="s">
        <v>676</v>
      </c>
      <c r="R18" s="77" t="s">
        <v>676</v>
      </c>
      <c r="S18" s="77"/>
      <c r="T18" s="74">
        <v>10734</v>
      </c>
      <c r="U18" s="74">
        <v>10751</v>
      </c>
      <c r="V18" s="181">
        <v>11419</v>
      </c>
      <c r="W18" s="181">
        <v>11615</v>
      </c>
      <c r="X18" s="181">
        <v>11498</v>
      </c>
      <c r="Y18" s="181">
        <v>12092</v>
      </c>
      <c r="Z18" s="181">
        <v>12258</v>
      </c>
      <c r="AA18" s="181">
        <v>12970</v>
      </c>
      <c r="AB18" s="77">
        <v>14053</v>
      </c>
      <c r="AC18" s="77">
        <v>15085</v>
      </c>
      <c r="AD18" s="77">
        <v>15221</v>
      </c>
      <c r="AE18" s="77">
        <v>15799</v>
      </c>
      <c r="AF18" s="77">
        <v>14991</v>
      </c>
      <c r="AG18" s="77"/>
      <c r="AH18" s="77" t="s">
        <v>676</v>
      </c>
      <c r="AI18" s="77" t="s">
        <v>676</v>
      </c>
      <c r="AJ18" s="77" t="s">
        <v>676</v>
      </c>
      <c r="AK18" s="77" t="s">
        <v>676</v>
      </c>
      <c r="AL18" s="77" t="s">
        <v>676</v>
      </c>
      <c r="AM18" s="77" t="s">
        <v>676</v>
      </c>
      <c r="AN18" s="77" t="s">
        <v>676</v>
      </c>
      <c r="AO18" s="77" t="s">
        <v>676</v>
      </c>
      <c r="AP18" s="123" t="s">
        <v>676</v>
      </c>
      <c r="AQ18" s="123" t="s">
        <v>676</v>
      </c>
      <c r="AR18" s="123" t="s">
        <v>676</v>
      </c>
      <c r="AS18" s="123" t="s">
        <v>676</v>
      </c>
      <c r="AT18" s="123" t="s">
        <v>676</v>
      </c>
    </row>
    <row r="19" spans="1:46" x14ac:dyDescent="0.2">
      <c r="A19" s="32"/>
      <c r="B19" s="33"/>
      <c r="C19" s="51"/>
      <c r="D19" s="60"/>
      <c r="E19" s="60"/>
      <c r="F19" s="65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 t="s">
        <v>1042</v>
      </c>
      <c r="U19" s="77" t="s">
        <v>1042</v>
      </c>
      <c r="V19" s="77" t="s">
        <v>1042</v>
      </c>
      <c r="W19" s="77" t="s">
        <v>1042</v>
      </c>
      <c r="X19" s="77" t="s">
        <v>1042</v>
      </c>
      <c r="Y19" s="77" t="s">
        <v>1042</v>
      </c>
      <c r="Z19" s="77" t="s">
        <v>1042</v>
      </c>
      <c r="AA19" s="77" t="s">
        <v>1042</v>
      </c>
      <c r="AB19" s="77" t="s">
        <v>1042</v>
      </c>
      <c r="AC19" s="77" t="s">
        <v>1042</v>
      </c>
      <c r="AD19" s="77"/>
      <c r="AE19" s="77"/>
      <c r="AF19" s="77"/>
      <c r="AG19" s="77"/>
      <c r="AH19" s="77" t="s">
        <v>1042</v>
      </c>
      <c r="AI19" s="77" t="s">
        <v>1042</v>
      </c>
      <c r="AJ19" s="77" t="s">
        <v>1042</v>
      </c>
      <c r="AK19" s="77" t="s">
        <v>1042</v>
      </c>
      <c r="AL19" s="77" t="s">
        <v>1042</v>
      </c>
      <c r="AM19" s="77" t="s">
        <v>1042</v>
      </c>
      <c r="AN19" s="77" t="s">
        <v>1042</v>
      </c>
      <c r="AO19" s="77" t="s">
        <v>1042</v>
      </c>
      <c r="AP19" s="123" t="s">
        <v>1042</v>
      </c>
      <c r="AQ19" s="123" t="s">
        <v>1042</v>
      </c>
    </row>
    <row r="20" spans="1:46" x14ac:dyDescent="0.2">
      <c r="A20" s="18" t="s">
        <v>16</v>
      </c>
      <c r="B20" s="17" t="s">
        <v>43</v>
      </c>
      <c r="C20" s="55" t="s">
        <v>81</v>
      </c>
      <c r="D20" s="56"/>
      <c r="E20" s="56"/>
      <c r="F20" s="78">
        <v>3464.9750453382076</v>
      </c>
      <c r="G20" s="78">
        <v>2105.3438253572954</v>
      </c>
      <c r="H20" s="78">
        <v>3109.1339247757828</v>
      </c>
      <c r="I20" s="78">
        <v>2895.1658586559024</v>
      </c>
      <c r="J20" s="78">
        <v>2376.1524674759658</v>
      </c>
      <c r="K20" s="78">
        <v>2455.6528087599218</v>
      </c>
      <c r="L20" s="78">
        <v>2569.8973072329964</v>
      </c>
      <c r="M20" s="78">
        <v>3249.7684418012927</v>
      </c>
      <c r="N20" s="66">
        <v>2480.0326608039845</v>
      </c>
      <c r="O20" s="78">
        <v>2543.8271856415286</v>
      </c>
      <c r="P20" s="78">
        <v>2465.5099492441805</v>
      </c>
      <c r="Q20" s="78">
        <v>3087.6178224660594</v>
      </c>
      <c r="R20" s="78">
        <v>2407</v>
      </c>
      <c r="S20" s="78"/>
      <c r="T20" s="78">
        <v>77953</v>
      </c>
      <c r="U20" s="78">
        <v>70436</v>
      </c>
      <c r="V20" s="78">
        <v>81159</v>
      </c>
      <c r="W20" s="78">
        <v>84136</v>
      </c>
      <c r="X20" s="78">
        <v>85362</v>
      </c>
      <c r="Y20" s="78">
        <v>81439</v>
      </c>
      <c r="Z20" s="78">
        <v>82434</v>
      </c>
      <c r="AA20" s="78">
        <v>86983</v>
      </c>
      <c r="AB20" s="78">
        <v>90350</v>
      </c>
      <c r="AC20" s="78">
        <v>97975</v>
      </c>
      <c r="AD20" s="78">
        <v>104379</v>
      </c>
      <c r="AE20" s="78">
        <v>108166</v>
      </c>
      <c r="AF20" s="78">
        <v>99521</v>
      </c>
      <c r="AG20" s="78"/>
      <c r="AH20" s="78">
        <v>110.6</v>
      </c>
      <c r="AI20" s="78">
        <v>107.2</v>
      </c>
      <c r="AJ20" s="78">
        <v>106.9</v>
      </c>
      <c r="AK20" s="78">
        <v>110.1</v>
      </c>
      <c r="AL20" s="78">
        <v>110.2</v>
      </c>
      <c r="AM20" s="78">
        <v>110.8</v>
      </c>
      <c r="AN20" s="78">
        <v>112.4</v>
      </c>
      <c r="AO20" s="78">
        <v>113.8</v>
      </c>
      <c r="AP20" s="78">
        <v>116.1</v>
      </c>
      <c r="AQ20" s="78">
        <v>119</v>
      </c>
      <c r="AR20" s="78">
        <v>120.8</v>
      </c>
      <c r="AS20" s="78">
        <v>120.8</v>
      </c>
      <c r="AT20" s="78">
        <v>120.2</v>
      </c>
    </row>
    <row r="21" spans="1:46" x14ac:dyDescent="0.2">
      <c r="C21" s="68" t="s">
        <v>11</v>
      </c>
      <c r="D21" s="68" t="s">
        <v>45</v>
      </c>
      <c r="E21" s="57" t="s">
        <v>46</v>
      </c>
      <c r="F21" s="172">
        <v>2895.390296923928</v>
      </c>
      <c r="G21" s="172">
        <v>1549.0835301106536</v>
      </c>
      <c r="H21" s="172">
        <v>2561.4967966857675</v>
      </c>
      <c r="I21" s="172">
        <v>2366.0827806668199</v>
      </c>
      <c r="J21" s="172">
        <v>1877.3025065954398</v>
      </c>
      <c r="K21" s="172">
        <v>1972.8109373029201</v>
      </c>
      <c r="L21" s="172">
        <v>2092.2529075166458</v>
      </c>
      <c r="M21" s="172">
        <v>2769.6523485174266</v>
      </c>
      <c r="N21" s="172">
        <v>2017.5897668427281</v>
      </c>
      <c r="O21" s="172">
        <v>2089.5180637898156</v>
      </c>
      <c r="P21" s="172">
        <v>2024.2524350576007</v>
      </c>
      <c r="Q21" s="172">
        <v>2655.8527311020935</v>
      </c>
      <c r="R21" s="172">
        <v>2013</v>
      </c>
      <c r="S21" s="77"/>
      <c r="T21" s="74">
        <v>25581</v>
      </c>
      <c r="U21" s="74">
        <v>19789</v>
      </c>
      <c r="V21" s="181">
        <v>26759</v>
      </c>
      <c r="W21" s="181">
        <v>27167</v>
      </c>
      <c r="X21" s="181">
        <v>27517</v>
      </c>
      <c r="Y21" s="74">
        <v>23272</v>
      </c>
      <c r="Z21" s="74">
        <v>22925</v>
      </c>
      <c r="AA21" s="74">
        <v>24788</v>
      </c>
      <c r="AB21" s="74">
        <v>25602</v>
      </c>
      <c r="AC21" s="74">
        <v>31116</v>
      </c>
      <c r="AD21" s="74">
        <v>32912</v>
      </c>
      <c r="AE21" s="74">
        <v>33842</v>
      </c>
      <c r="AF21" s="74">
        <v>27329</v>
      </c>
      <c r="AG21" s="77"/>
      <c r="AH21" s="181">
        <v>33.5</v>
      </c>
      <c r="AI21" s="181">
        <v>30.4</v>
      </c>
      <c r="AJ21" s="181">
        <v>30.6</v>
      </c>
      <c r="AK21" s="181">
        <v>31.9</v>
      </c>
      <c r="AL21" s="181">
        <v>31</v>
      </c>
      <c r="AM21" s="181">
        <v>30.8</v>
      </c>
      <c r="AN21" s="181">
        <v>30.9</v>
      </c>
      <c r="AO21" s="181">
        <v>30.9</v>
      </c>
      <c r="AP21" s="181">
        <v>30.2</v>
      </c>
      <c r="AQ21" s="181">
        <v>31.2</v>
      </c>
      <c r="AR21" s="181">
        <v>31.8</v>
      </c>
      <c r="AS21" s="181">
        <v>31.8</v>
      </c>
      <c r="AT21" s="181">
        <v>31.6</v>
      </c>
    </row>
    <row r="22" spans="1:46" x14ac:dyDescent="0.2">
      <c r="C22" s="51" t="s">
        <v>12</v>
      </c>
      <c r="D22" s="26" t="s">
        <v>47</v>
      </c>
      <c r="E22" s="27" t="s">
        <v>48</v>
      </c>
      <c r="F22" s="77">
        <v>191.54074723302301</v>
      </c>
      <c r="G22" s="77">
        <v>179.85593725000999</v>
      </c>
      <c r="H22" s="77">
        <v>177.95869897159099</v>
      </c>
      <c r="I22" s="77">
        <v>180.74031899240299</v>
      </c>
      <c r="J22" s="77">
        <v>160.352163962486</v>
      </c>
      <c r="K22" s="77">
        <v>150.57057002356001</v>
      </c>
      <c r="L22" s="77">
        <v>147.91329851097399</v>
      </c>
      <c r="M22" s="77">
        <v>145.37324838610499</v>
      </c>
      <c r="N22" s="65">
        <v>136.70545615300301</v>
      </c>
      <c r="O22" s="77">
        <v>132.74983540113701</v>
      </c>
      <c r="P22" s="77">
        <v>129.41398276414299</v>
      </c>
      <c r="Q22" s="77">
        <v>127.179667462575</v>
      </c>
      <c r="R22" s="77">
        <v>116</v>
      </c>
      <c r="S22" s="77"/>
      <c r="T22" s="74">
        <v>27064</v>
      </c>
      <c r="U22" s="181">
        <v>26170</v>
      </c>
      <c r="V22" s="181">
        <v>28183</v>
      </c>
      <c r="W22" s="181">
        <v>30320</v>
      </c>
      <c r="X22" s="181">
        <v>30499</v>
      </c>
      <c r="Y22" s="74">
        <v>30636</v>
      </c>
      <c r="Z22" s="74">
        <v>31351</v>
      </c>
      <c r="AA22" s="74">
        <v>32959</v>
      </c>
      <c r="AB22" s="74">
        <v>33828</v>
      </c>
      <c r="AC22" s="74">
        <v>33756</v>
      </c>
      <c r="AD22" s="74">
        <v>36646</v>
      </c>
      <c r="AE22" s="74">
        <v>38450</v>
      </c>
      <c r="AF22" s="74">
        <v>37111</v>
      </c>
      <c r="AG22" s="77"/>
      <c r="AH22" s="181">
        <v>37.799999999999997</v>
      </c>
      <c r="AI22" s="181">
        <v>38.1</v>
      </c>
      <c r="AJ22" s="181">
        <v>38.200000000000003</v>
      </c>
      <c r="AK22" s="181">
        <v>40.4</v>
      </c>
      <c r="AL22" s="181">
        <v>41</v>
      </c>
      <c r="AM22" s="181">
        <v>40.700000000000003</v>
      </c>
      <c r="AN22" s="181">
        <v>41.2</v>
      </c>
      <c r="AO22" s="181">
        <v>41.6</v>
      </c>
      <c r="AP22" s="181">
        <v>43.1</v>
      </c>
      <c r="AQ22" s="181">
        <v>44.2</v>
      </c>
      <c r="AR22" s="181">
        <v>44.3</v>
      </c>
      <c r="AS22" s="181">
        <v>43.5</v>
      </c>
      <c r="AT22" s="181">
        <v>43.1</v>
      </c>
    </row>
    <row r="23" spans="1:46" x14ac:dyDescent="0.2">
      <c r="C23" s="51" t="s">
        <v>13</v>
      </c>
      <c r="D23" s="26" t="s">
        <v>49</v>
      </c>
      <c r="E23" s="27" t="s">
        <v>50</v>
      </c>
      <c r="F23" s="77">
        <v>14.222315761322699</v>
      </c>
      <c r="G23" s="77">
        <v>13.804214144146901</v>
      </c>
      <c r="H23" s="77">
        <v>13.6786975440625</v>
      </c>
      <c r="I23" s="77">
        <v>12.0673896464065</v>
      </c>
      <c r="J23" s="77">
        <v>14.462660668032401</v>
      </c>
      <c r="K23" s="77">
        <v>11.380279820594</v>
      </c>
      <c r="L23" s="77">
        <v>11.4509928244898</v>
      </c>
      <c r="M23" s="77">
        <v>10.317747338804301</v>
      </c>
      <c r="N23" s="65">
        <v>10.5419440043087</v>
      </c>
      <c r="O23" s="77">
        <v>10.162263206515901</v>
      </c>
      <c r="P23" s="77">
        <v>10.7039284437126</v>
      </c>
      <c r="Q23" s="77">
        <v>11.353578614743</v>
      </c>
      <c r="R23" s="77">
        <v>10</v>
      </c>
      <c r="S23" s="77"/>
      <c r="T23" s="74">
        <v>16431</v>
      </c>
      <c r="U23" s="74">
        <v>16406</v>
      </c>
      <c r="V23" s="74">
        <v>16770</v>
      </c>
      <c r="W23" s="74">
        <v>17132</v>
      </c>
      <c r="X23" s="74">
        <v>17871</v>
      </c>
      <c r="Y23" s="74">
        <v>18509</v>
      </c>
      <c r="Z23" s="74">
        <v>19226</v>
      </c>
      <c r="AA23" s="74">
        <v>20040</v>
      </c>
      <c r="AB23" s="74">
        <v>21009</v>
      </c>
      <c r="AC23" s="74">
        <v>22286</v>
      </c>
      <c r="AD23" s="74">
        <v>23414</v>
      </c>
      <c r="AE23" s="74">
        <v>24277</v>
      </c>
      <c r="AF23" s="74">
        <v>24472</v>
      </c>
      <c r="AG23" s="77"/>
      <c r="AH23" s="181">
        <v>39.299999999999997</v>
      </c>
      <c r="AI23" s="181">
        <v>38.700000000000003</v>
      </c>
      <c r="AJ23" s="181">
        <v>38.1</v>
      </c>
      <c r="AK23" s="181">
        <v>37.799999999999997</v>
      </c>
      <c r="AL23" s="181">
        <v>38.200000000000003</v>
      </c>
      <c r="AM23" s="181">
        <v>39.299999999999997</v>
      </c>
      <c r="AN23" s="181">
        <v>40.299999999999997</v>
      </c>
      <c r="AO23" s="181">
        <v>41.3</v>
      </c>
      <c r="AP23" s="181">
        <v>42.8</v>
      </c>
      <c r="AQ23" s="181">
        <v>43.6</v>
      </c>
      <c r="AR23" s="181">
        <v>44.7</v>
      </c>
      <c r="AS23" s="181">
        <v>45.5</v>
      </c>
      <c r="AT23" s="181">
        <v>45.5</v>
      </c>
    </row>
    <row r="24" spans="1:46" x14ac:dyDescent="0.2">
      <c r="C24" s="51" t="s">
        <v>14</v>
      </c>
      <c r="D24" s="28" t="s">
        <v>51</v>
      </c>
      <c r="E24" s="29" t="s">
        <v>52</v>
      </c>
      <c r="F24" s="77">
        <v>363.821685419934</v>
      </c>
      <c r="G24" s="77">
        <v>362.60014385248502</v>
      </c>
      <c r="H24" s="77">
        <v>355.99973157436199</v>
      </c>
      <c r="I24" s="77">
        <v>336.27536935027302</v>
      </c>
      <c r="J24" s="77">
        <v>324.03513625000801</v>
      </c>
      <c r="K24" s="77">
        <v>320.89102161284802</v>
      </c>
      <c r="L24" s="77">
        <v>318.28010838088699</v>
      </c>
      <c r="M24" s="77">
        <v>324.42509755895702</v>
      </c>
      <c r="N24" s="65">
        <v>315.195493803945</v>
      </c>
      <c r="O24" s="77">
        <v>311.39702324405999</v>
      </c>
      <c r="P24" s="77">
        <v>301.13960297872399</v>
      </c>
      <c r="Q24" s="77">
        <v>293.23184528664802</v>
      </c>
      <c r="R24" s="77">
        <v>268</v>
      </c>
      <c r="S24" s="77"/>
      <c r="T24" s="77" t="s">
        <v>676</v>
      </c>
      <c r="U24" s="77" t="s">
        <v>676</v>
      </c>
      <c r="V24" s="77" t="s">
        <v>676</v>
      </c>
      <c r="W24" s="77" t="s">
        <v>676</v>
      </c>
      <c r="X24" s="77" t="s">
        <v>676</v>
      </c>
      <c r="Y24" s="77" t="s">
        <v>676</v>
      </c>
      <c r="Z24" s="77" t="s">
        <v>676</v>
      </c>
      <c r="AA24" s="77" t="s">
        <v>676</v>
      </c>
      <c r="AB24" s="77" t="s">
        <v>676</v>
      </c>
      <c r="AC24" s="77" t="s">
        <v>676</v>
      </c>
      <c r="AD24" s="77" t="s">
        <v>676</v>
      </c>
      <c r="AE24" s="77" t="s">
        <v>676</v>
      </c>
      <c r="AF24" s="77" t="s">
        <v>676</v>
      </c>
      <c r="AG24" s="77"/>
      <c r="AH24" s="77" t="s">
        <v>676</v>
      </c>
      <c r="AI24" s="77" t="s">
        <v>676</v>
      </c>
      <c r="AJ24" s="77" t="s">
        <v>676</v>
      </c>
      <c r="AK24" s="77" t="s">
        <v>676</v>
      </c>
      <c r="AL24" s="77" t="s">
        <v>676</v>
      </c>
      <c r="AM24" s="77" t="s">
        <v>676</v>
      </c>
      <c r="AN24" s="77" t="s">
        <v>676</v>
      </c>
      <c r="AO24" s="77" t="s">
        <v>676</v>
      </c>
      <c r="AP24" s="123" t="s">
        <v>676</v>
      </c>
      <c r="AQ24" s="123" t="s">
        <v>676</v>
      </c>
      <c r="AR24" s="123" t="s">
        <v>676</v>
      </c>
      <c r="AS24" s="123" t="s">
        <v>676</v>
      </c>
      <c r="AT24" s="123" t="s">
        <v>676</v>
      </c>
    </row>
    <row r="25" spans="1:46" x14ac:dyDescent="0.2">
      <c r="C25" s="51" t="s">
        <v>58</v>
      </c>
      <c r="D25" s="32" t="s">
        <v>56</v>
      </c>
      <c r="E25" s="33" t="s">
        <v>57</v>
      </c>
      <c r="F25" s="77" t="s">
        <v>676</v>
      </c>
      <c r="G25" s="77" t="s">
        <v>676</v>
      </c>
      <c r="H25" s="77" t="s">
        <v>676</v>
      </c>
      <c r="I25" s="77" t="s">
        <v>676</v>
      </c>
      <c r="J25" s="77" t="s">
        <v>676</v>
      </c>
      <c r="K25" s="77" t="s">
        <v>676</v>
      </c>
      <c r="L25" s="77" t="s">
        <v>676</v>
      </c>
      <c r="M25" s="77" t="s">
        <v>676</v>
      </c>
      <c r="N25" s="77" t="s">
        <v>676</v>
      </c>
      <c r="O25" s="77" t="s">
        <v>676</v>
      </c>
      <c r="P25" s="77" t="s">
        <v>676</v>
      </c>
      <c r="Q25" s="77" t="s">
        <v>676</v>
      </c>
      <c r="R25" s="77" t="s">
        <v>676</v>
      </c>
      <c r="S25" s="77"/>
      <c r="T25" s="74">
        <v>8877</v>
      </c>
      <c r="U25" s="181">
        <v>8071</v>
      </c>
      <c r="V25" s="181">
        <v>9447</v>
      </c>
      <c r="W25" s="181">
        <v>9517</v>
      </c>
      <c r="X25" s="181">
        <v>9475</v>
      </c>
      <c r="Y25" s="74">
        <v>9022</v>
      </c>
      <c r="Z25" s="74">
        <v>8932</v>
      </c>
      <c r="AA25" s="74">
        <v>9196</v>
      </c>
      <c r="AB25" s="74">
        <v>9911</v>
      </c>
      <c r="AC25" s="74">
        <v>10817</v>
      </c>
      <c r="AD25" s="74">
        <v>11407</v>
      </c>
      <c r="AE25" s="74">
        <v>11597</v>
      </c>
      <c r="AF25" s="74">
        <v>10609</v>
      </c>
      <c r="AG25" s="77"/>
      <c r="AH25" s="77" t="s">
        <v>676</v>
      </c>
      <c r="AI25" s="77" t="s">
        <v>676</v>
      </c>
      <c r="AJ25" s="77" t="s">
        <v>676</v>
      </c>
      <c r="AK25" s="77" t="s">
        <v>676</v>
      </c>
      <c r="AL25" s="77" t="s">
        <v>676</v>
      </c>
      <c r="AM25" s="77" t="s">
        <v>676</v>
      </c>
      <c r="AN25" s="77" t="s">
        <v>676</v>
      </c>
      <c r="AO25" s="77" t="s">
        <v>676</v>
      </c>
      <c r="AP25" s="123" t="s">
        <v>676</v>
      </c>
      <c r="AQ25" s="123" t="s">
        <v>676</v>
      </c>
      <c r="AR25" s="123" t="s">
        <v>676</v>
      </c>
      <c r="AS25" s="123" t="s">
        <v>676</v>
      </c>
      <c r="AT25" s="123" t="s">
        <v>676</v>
      </c>
    </row>
    <row r="26" spans="1:46" x14ac:dyDescent="0.2">
      <c r="A26" s="28"/>
      <c r="B26" s="29"/>
      <c r="C26" s="51"/>
      <c r="D26" s="57"/>
      <c r="E26" s="57"/>
      <c r="F26" s="65"/>
      <c r="G26" s="65"/>
      <c r="H26" s="65"/>
      <c r="I26" s="65"/>
      <c r="J26" s="65"/>
      <c r="K26" s="65"/>
      <c r="L26" s="65"/>
      <c r="M26" s="77"/>
      <c r="N26" s="65"/>
      <c r="O26" s="77"/>
      <c r="P26" s="77"/>
      <c r="Q26" s="77"/>
      <c r="R26" s="77"/>
      <c r="S26" s="77"/>
      <c r="T26" s="77" t="s">
        <v>1042</v>
      </c>
      <c r="U26" s="77" t="s">
        <v>1042</v>
      </c>
      <c r="V26" s="77" t="s">
        <v>1042</v>
      </c>
      <c r="W26" s="77" t="s">
        <v>1042</v>
      </c>
      <c r="X26" s="77" t="s">
        <v>1042</v>
      </c>
      <c r="Y26" s="77" t="s">
        <v>1042</v>
      </c>
      <c r="Z26" s="77" t="s">
        <v>1042</v>
      </c>
      <c r="AA26" s="77" t="s">
        <v>1042</v>
      </c>
      <c r="AB26" s="77" t="s">
        <v>1042</v>
      </c>
      <c r="AC26" s="77" t="s">
        <v>1042</v>
      </c>
      <c r="AD26" s="77"/>
      <c r="AE26" s="77"/>
      <c r="AF26" s="77"/>
      <c r="AG26" s="77"/>
      <c r="AH26" s="77" t="s">
        <v>1042</v>
      </c>
      <c r="AI26" s="77" t="s">
        <v>1042</v>
      </c>
      <c r="AJ26" s="77" t="s">
        <v>1042</v>
      </c>
      <c r="AK26" s="77" t="s">
        <v>1042</v>
      </c>
      <c r="AL26" s="77" t="s">
        <v>1042</v>
      </c>
      <c r="AM26" s="77" t="s">
        <v>1042</v>
      </c>
      <c r="AN26" s="77" t="s">
        <v>1042</v>
      </c>
      <c r="AO26" s="77" t="s">
        <v>1042</v>
      </c>
      <c r="AP26" s="123" t="s">
        <v>1042</v>
      </c>
      <c r="AQ26" s="123" t="s">
        <v>1042</v>
      </c>
    </row>
    <row r="27" spans="1:46" x14ac:dyDescent="0.2">
      <c r="A27" s="20" t="s">
        <v>17</v>
      </c>
      <c r="B27" s="19" t="s">
        <v>44</v>
      </c>
      <c r="C27" s="55" t="s">
        <v>81</v>
      </c>
      <c r="D27" s="56"/>
      <c r="E27" s="56"/>
      <c r="F27" s="78">
        <v>2326.0996930147808</v>
      </c>
      <c r="G27" s="78">
        <v>2284.6237301180017</v>
      </c>
      <c r="H27" s="78">
        <v>2371.508991346127</v>
      </c>
      <c r="I27" s="78">
        <v>2132.0651690211585</v>
      </c>
      <c r="J27" s="78">
        <v>2119.2714120187925</v>
      </c>
      <c r="K27" s="78">
        <v>2055.3835619490942</v>
      </c>
      <c r="L27" s="78">
        <v>1909.8769037505699</v>
      </c>
      <c r="M27" s="78">
        <v>1946.9944727269205</v>
      </c>
      <c r="N27" s="66">
        <v>1974.0277177550931</v>
      </c>
      <c r="O27" s="78">
        <v>1914.527870264619</v>
      </c>
      <c r="P27" s="78">
        <v>1882.8596530297186</v>
      </c>
      <c r="Q27" s="78">
        <v>1830.5737368787973</v>
      </c>
      <c r="R27" s="78">
        <v>1771.844542771835</v>
      </c>
      <c r="S27" s="78"/>
      <c r="T27" s="78">
        <v>130998</v>
      </c>
      <c r="U27" s="78">
        <v>133055</v>
      </c>
      <c r="V27" s="78">
        <v>138735</v>
      </c>
      <c r="W27" s="78">
        <v>144331</v>
      </c>
      <c r="X27" s="78">
        <v>146681</v>
      </c>
      <c r="Y27" s="78">
        <v>151310</v>
      </c>
      <c r="Z27" s="78">
        <v>157802</v>
      </c>
      <c r="AA27" s="78">
        <v>167622</v>
      </c>
      <c r="AB27" s="78">
        <v>173485</v>
      </c>
      <c r="AC27" s="78">
        <v>179938</v>
      </c>
      <c r="AD27" s="78">
        <v>191863</v>
      </c>
      <c r="AE27" s="78">
        <v>196230</v>
      </c>
      <c r="AF27" s="78">
        <v>196550</v>
      </c>
      <c r="AG27" s="78"/>
      <c r="AH27" s="78">
        <v>197.6</v>
      </c>
      <c r="AI27" s="78">
        <v>192.5</v>
      </c>
      <c r="AJ27" s="78">
        <v>193.6</v>
      </c>
      <c r="AK27" s="78">
        <v>198</v>
      </c>
      <c r="AL27" s="78">
        <v>198.5</v>
      </c>
      <c r="AM27" s="78">
        <v>200.2</v>
      </c>
      <c r="AN27" s="78">
        <v>203.1</v>
      </c>
      <c r="AO27" s="78">
        <v>207.3</v>
      </c>
      <c r="AP27" s="78">
        <v>211.7</v>
      </c>
      <c r="AQ27" s="78">
        <v>217.2</v>
      </c>
      <c r="AR27" s="78">
        <v>223.7</v>
      </c>
      <c r="AS27" s="78">
        <v>225.5</v>
      </c>
      <c r="AT27" s="78">
        <v>225.3</v>
      </c>
    </row>
    <row r="28" spans="1:46" x14ac:dyDescent="0.2">
      <c r="A28" s="26"/>
      <c r="B28" s="27"/>
      <c r="C28" s="51" t="s">
        <v>11</v>
      </c>
      <c r="D28" s="51" t="s">
        <v>45</v>
      </c>
      <c r="E28" s="52" t="s">
        <v>46</v>
      </c>
      <c r="F28" s="77">
        <v>1338.9490761218599</v>
      </c>
      <c r="G28" s="77">
        <v>1302.86818547547</v>
      </c>
      <c r="H28" s="77">
        <v>1421.8737887269599</v>
      </c>
      <c r="I28" s="77">
        <v>1309.2316892598101</v>
      </c>
      <c r="J28" s="77">
        <v>1330.1987212092999</v>
      </c>
      <c r="K28" s="77">
        <v>1297.71984248237</v>
      </c>
      <c r="L28" s="77">
        <v>1175.3510520566699</v>
      </c>
      <c r="M28" s="77">
        <v>1211.80590635367</v>
      </c>
      <c r="N28" s="65">
        <v>1277.1347852967999</v>
      </c>
      <c r="O28" s="77">
        <v>1235.7423920869201</v>
      </c>
      <c r="P28" s="77">
        <v>1230.8298516540101</v>
      </c>
      <c r="Q28" s="77">
        <v>1183.96800981208</v>
      </c>
      <c r="R28" s="77">
        <v>1154.13718231093</v>
      </c>
      <c r="S28" s="77"/>
      <c r="T28" s="74">
        <v>35876</v>
      </c>
      <c r="U28" s="181">
        <v>37034</v>
      </c>
      <c r="V28" s="181">
        <v>38062</v>
      </c>
      <c r="W28" s="181">
        <v>39988</v>
      </c>
      <c r="X28" s="181">
        <v>39634</v>
      </c>
      <c r="Y28" s="181">
        <v>41451</v>
      </c>
      <c r="Z28" s="181">
        <v>42752</v>
      </c>
      <c r="AA28" s="181">
        <v>45877</v>
      </c>
      <c r="AB28" s="74">
        <v>46221</v>
      </c>
      <c r="AC28" s="74">
        <v>48471</v>
      </c>
      <c r="AD28" s="74">
        <v>49731</v>
      </c>
      <c r="AE28" s="74">
        <v>51888</v>
      </c>
      <c r="AF28" s="74">
        <v>48496</v>
      </c>
      <c r="AG28" s="77"/>
      <c r="AH28" s="181">
        <v>55.7</v>
      </c>
      <c r="AI28" s="181">
        <v>53.2</v>
      </c>
      <c r="AJ28" s="181">
        <v>51.9</v>
      </c>
      <c r="AK28" s="181">
        <v>52.7</v>
      </c>
      <c r="AL28" s="205">
        <v>52.3</v>
      </c>
      <c r="AM28" s="181">
        <v>52.2</v>
      </c>
      <c r="AN28" s="181">
        <v>52.6</v>
      </c>
      <c r="AO28" s="181">
        <v>52.5</v>
      </c>
      <c r="AP28" s="181">
        <v>52</v>
      </c>
      <c r="AQ28" s="181">
        <v>54.1</v>
      </c>
      <c r="AR28" s="181">
        <v>55.1</v>
      </c>
      <c r="AS28" s="181">
        <v>56.4</v>
      </c>
      <c r="AT28" s="181">
        <v>56.6</v>
      </c>
    </row>
    <row r="29" spans="1:46" x14ac:dyDescent="0.2">
      <c r="A29" s="26"/>
      <c r="B29" s="27"/>
      <c r="C29" s="51" t="s">
        <v>12</v>
      </c>
      <c r="D29" s="51" t="s">
        <v>47</v>
      </c>
      <c r="E29" s="52" t="s">
        <v>48</v>
      </c>
      <c r="F29" s="77">
        <v>435.30960980410998</v>
      </c>
      <c r="G29" s="77">
        <v>432.23291215480401</v>
      </c>
      <c r="H29" s="77">
        <v>413.95419290984802</v>
      </c>
      <c r="I29" s="77">
        <v>317.27562686554501</v>
      </c>
      <c r="J29" s="77">
        <v>301.76116215326903</v>
      </c>
      <c r="K29" s="77">
        <v>276.67965571826301</v>
      </c>
      <c r="L29" s="77">
        <v>255.87058930113199</v>
      </c>
      <c r="M29" s="77">
        <v>245.180762024551</v>
      </c>
      <c r="N29" s="65">
        <v>221.09253935148999</v>
      </c>
      <c r="O29" s="77">
        <v>208.843365448247</v>
      </c>
      <c r="P29" s="77">
        <v>200.03708149625299</v>
      </c>
      <c r="Q29" s="77">
        <v>202.525024958524</v>
      </c>
      <c r="R29" s="77">
        <v>209.02064611163601</v>
      </c>
      <c r="S29" s="77"/>
      <c r="T29" s="74">
        <v>52165</v>
      </c>
      <c r="U29" s="74">
        <v>52124</v>
      </c>
      <c r="V29" s="74">
        <v>54211</v>
      </c>
      <c r="W29" s="74">
        <v>56735</v>
      </c>
      <c r="X29" s="74">
        <v>58526</v>
      </c>
      <c r="Y29" s="181">
        <v>60270</v>
      </c>
      <c r="Z29" s="181">
        <v>63250</v>
      </c>
      <c r="AA29" s="181">
        <v>67581</v>
      </c>
      <c r="AB29" s="74">
        <v>69948</v>
      </c>
      <c r="AC29" s="74">
        <v>71501</v>
      </c>
      <c r="AD29" s="74">
        <v>74944</v>
      </c>
      <c r="AE29" s="74">
        <v>79232</v>
      </c>
      <c r="AF29" s="74">
        <v>81910</v>
      </c>
      <c r="AG29" s="77"/>
      <c r="AH29" s="181">
        <v>78.3</v>
      </c>
      <c r="AI29" s="181">
        <v>77.5</v>
      </c>
      <c r="AJ29" s="181">
        <v>78.599999999999994</v>
      </c>
      <c r="AK29" s="181">
        <v>81.599999999999994</v>
      </c>
      <c r="AL29" s="205">
        <v>82.2</v>
      </c>
      <c r="AM29" s="181">
        <v>83.3</v>
      </c>
      <c r="AN29" s="181">
        <v>84.5</v>
      </c>
      <c r="AO29" s="181">
        <v>86.9</v>
      </c>
      <c r="AP29" s="181">
        <v>89</v>
      </c>
      <c r="AQ29" s="181">
        <v>91.6</v>
      </c>
      <c r="AR29" s="181">
        <v>93.3</v>
      </c>
      <c r="AS29" s="181">
        <v>94.5</v>
      </c>
      <c r="AT29" s="181">
        <v>93.9</v>
      </c>
    </row>
    <row r="30" spans="1:46" x14ac:dyDescent="0.2">
      <c r="A30" s="26"/>
      <c r="B30" s="27"/>
      <c r="C30" s="51" t="s">
        <v>13</v>
      </c>
      <c r="D30" s="51" t="s">
        <v>49</v>
      </c>
      <c r="E30" s="52" t="s">
        <v>50</v>
      </c>
      <c r="F30" s="77">
        <v>24.983507862598</v>
      </c>
      <c r="G30" s="77">
        <v>24.0505305324745</v>
      </c>
      <c r="H30" s="77">
        <v>23.3155677715712</v>
      </c>
      <c r="I30" s="77">
        <v>20.814911558834499</v>
      </c>
      <c r="J30" s="77">
        <v>20.301536081070601</v>
      </c>
      <c r="K30" s="77">
        <v>18.553917357587402</v>
      </c>
      <c r="L30" s="77">
        <v>17.396703055438099</v>
      </c>
      <c r="M30" s="77">
        <v>22.517266954386599</v>
      </c>
      <c r="N30" s="65">
        <v>20.281704677538301</v>
      </c>
      <c r="O30" s="77">
        <v>19.345409541607999</v>
      </c>
      <c r="P30" s="77">
        <v>18.225199300667501</v>
      </c>
      <c r="Q30" s="77">
        <v>18.657028749561299</v>
      </c>
      <c r="R30" s="77">
        <v>18.031820727547899</v>
      </c>
      <c r="S30" s="77"/>
      <c r="T30" s="74">
        <v>28078</v>
      </c>
      <c r="U30" s="181">
        <v>28013</v>
      </c>
      <c r="V30" s="181">
        <v>30108</v>
      </c>
      <c r="W30" s="181">
        <v>31206</v>
      </c>
      <c r="X30" s="181">
        <v>32230</v>
      </c>
      <c r="Y30" s="181">
        <v>32801</v>
      </c>
      <c r="Z30" s="181">
        <v>34650</v>
      </c>
      <c r="AA30" s="181">
        <v>36124</v>
      </c>
      <c r="AB30" s="74">
        <v>38229</v>
      </c>
      <c r="AC30" s="74">
        <v>40521</v>
      </c>
      <c r="AD30" s="74">
        <v>46743</v>
      </c>
      <c r="AE30" s="74">
        <v>44078</v>
      </c>
      <c r="AF30" s="74">
        <v>44676</v>
      </c>
      <c r="AG30" s="77"/>
      <c r="AH30" s="181">
        <v>63.6</v>
      </c>
      <c r="AI30" s="181">
        <v>61.8</v>
      </c>
      <c r="AJ30" s="181">
        <v>63.1</v>
      </c>
      <c r="AK30" s="181">
        <v>63.7</v>
      </c>
      <c r="AL30" s="181">
        <v>64</v>
      </c>
      <c r="AM30" s="181">
        <v>64.7</v>
      </c>
      <c r="AN30" s="181">
        <v>66</v>
      </c>
      <c r="AO30" s="181">
        <v>67.900000000000006</v>
      </c>
      <c r="AP30" s="181">
        <v>70.7</v>
      </c>
      <c r="AQ30" s="181">
        <v>71.5</v>
      </c>
      <c r="AR30" s="181">
        <v>75.3</v>
      </c>
      <c r="AS30" s="181">
        <v>74.599999999999994</v>
      </c>
      <c r="AT30" s="181">
        <v>74.8</v>
      </c>
    </row>
    <row r="31" spans="1:46" x14ac:dyDescent="0.2">
      <c r="A31" s="28"/>
      <c r="B31" s="29"/>
      <c r="C31" s="51" t="s">
        <v>14</v>
      </c>
      <c r="D31" s="54" t="s">
        <v>51</v>
      </c>
      <c r="E31" s="57" t="s">
        <v>52</v>
      </c>
      <c r="F31" s="77">
        <v>526.85749922621301</v>
      </c>
      <c r="G31" s="77">
        <v>525.47210195525304</v>
      </c>
      <c r="H31" s="77">
        <v>512.36544193774796</v>
      </c>
      <c r="I31" s="77">
        <v>484.74294133696901</v>
      </c>
      <c r="J31" s="77">
        <v>467.00999257515298</v>
      </c>
      <c r="K31" s="77">
        <v>462.43014639087397</v>
      </c>
      <c r="L31" s="77">
        <v>461.25855933732998</v>
      </c>
      <c r="M31" s="77">
        <v>467.49053739431298</v>
      </c>
      <c r="N31" s="65">
        <v>455.51868842926501</v>
      </c>
      <c r="O31" s="77">
        <v>450.59670318784401</v>
      </c>
      <c r="P31" s="77">
        <v>433.76752057878798</v>
      </c>
      <c r="Q31" s="77">
        <v>425.42367335863202</v>
      </c>
      <c r="R31" s="77">
        <v>390.65489362172099</v>
      </c>
      <c r="S31" s="77"/>
      <c r="T31" s="77" t="s">
        <v>676</v>
      </c>
      <c r="U31" s="77" t="s">
        <v>676</v>
      </c>
      <c r="V31" s="77" t="s">
        <v>676</v>
      </c>
      <c r="W31" s="77" t="s">
        <v>676</v>
      </c>
      <c r="X31" s="77" t="s">
        <v>676</v>
      </c>
      <c r="Y31" s="77" t="s">
        <v>676</v>
      </c>
      <c r="Z31" s="77" t="s">
        <v>676</v>
      </c>
      <c r="AA31" s="77" t="s">
        <v>676</v>
      </c>
      <c r="AB31" s="77" t="s">
        <v>676</v>
      </c>
      <c r="AC31" s="77" t="s">
        <v>676</v>
      </c>
      <c r="AD31" s="77" t="s">
        <v>676</v>
      </c>
      <c r="AE31" s="77" t="s">
        <v>676</v>
      </c>
      <c r="AF31" s="77" t="s">
        <v>676</v>
      </c>
      <c r="AG31" s="77"/>
      <c r="AH31" s="77" t="s">
        <v>676</v>
      </c>
      <c r="AI31" s="77" t="s">
        <v>676</v>
      </c>
      <c r="AJ31" s="77" t="s">
        <v>676</v>
      </c>
      <c r="AK31" s="77" t="s">
        <v>676</v>
      </c>
      <c r="AL31" s="77" t="s">
        <v>676</v>
      </c>
      <c r="AM31" s="77" t="s">
        <v>676</v>
      </c>
      <c r="AN31" s="77" t="s">
        <v>676</v>
      </c>
      <c r="AO31" s="77" t="s">
        <v>676</v>
      </c>
      <c r="AP31" s="123" t="s">
        <v>676</v>
      </c>
      <c r="AQ31" s="123" t="s">
        <v>676</v>
      </c>
      <c r="AR31" s="123" t="s">
        <v>676</v>
      </c>
      <c r="AS31" s="123" t="s">
        <v>676</v>
      </c>
      <c r="AT31" s="123" t="s">
        <v>676</v>
      </c>
    </row>
    <row r="32" spans="1:46" x14ac:dyDescent="0.2">
      <c r="A32" s="32"/>
      <c r="B32" s="33"/>
      <c r="C32" s="51" t="s">
        <v>58</v>
      </c>
      <c r="D32" s="59" t="s">
        <v>56</v>
      </c>
      <c r="E32" s="60" t="s">
        <v>57</v>
      </c>
      <c r="F32" s="77" t="s">
        <v>676</v>
      </c>
      <c r="G32" s="77" t="s">
        <v>676</v>
      </c>
      <c r="H32" s="77" t="s">
        <v>676</v>
      </c>
      <c r="I32" s="77" t="s">
        <v>676</v>
      </c>
      <c r="J32" s="77" t="s">
        <v>676</v>
      </c>
      <c r="K32" s="77" t="s">
        <v>676</v>
      </c>
      <c r="L32" s="77" t="s">
        <v>676</v>
      </c>
      <c r="M32" s="77" t="s">
        <v>676</v>
      </c>
      <c r="N32" s="77" t="s">
        <v>676</v>
      </c>
      <c r="O32" s="77" t="s">
        <v>676</v>
      </c>
      <c r="P32" s="77" t="s">
        <v>676</v>
      </c>
      <c r="Q32" s="77" t="s">
        <v>676</v>
      </c>
      <c r="R32" s="77" t="s">
        <v>676</v>
      </c>
      <c r="S32" s="77"/>
      <c r="T32" s="74">
        <v>14879</v>
      </c>
      <c r="U32" s="74">
        <v>15884</v>
      </c>
      <c r="V32" s="181">
        <v>16354</v>
      </c>
      <c r="W32" s="181">
        <v>16402</v>
      </c>
      <c r="X32" s="181">
        <v>16291</v>
      </c>
      <c r="Y32" s="181">
        <v>16788</v>
      </c>
      <c r="Z32" s="181">
        <v>17150</v>
      </c>
      <c r="AA32" s="181">
        <v>18040</v>
      </c>
      <c r="AB32" s="74">
        <v>19087</v>
      </c>
      <c r="AC32" s="74">
        <v>19445</v>
      </c>
      <c r="AD32" s="74">
        <v>20445</v>
      </c>
      <c r="AE32" s="74">
        <v>21032</v>
      </c>
      <c r="AF32" s="74">
        <v>21468</v>
      </c>
      <c r="AG32" s="77"/>
      <c r="AH32" s="77" t="s">
        <v>676</v>
      </c>
      <c r="AI32" s="77" t="s">
        <v>676</v>
      </c>
      <c r="AJ32" s="77" t="s">
        <v>676</v>
      </c>
      <c r="AK32" s="77" t="s">
        <v>676</v>
      </c>
      <c r="AL32" s="77" t="s">
        <v>676</v>
      </c>
      <c r="AM32" s="77" t="s">
        <v>676</v>
      </c>
      <c r="AN32" s="77" t="s">
        <v>676</v>
      </c>
      <c r="AO32" s="77" t="s">
        <v>676</v>
      </c>
      <c r="AP32" s="123" t="s">
        <v>676</v>
      </c>
      <c r="AQ32" s="123" t="s">
        <v>676</v>
      </c>
      <c r="AR32" s="123" t="s">
        <v>676</v>
      </c>
      <c r="AS32" s="123" t="s">
        <v>676</v>
      </c>
      <c r="AT32" s="123" t="s">
        <v>676</v>
      </c>
    </row>
    <row r="33" spans="1:46" x14ac:dyDescent="0.2">
      <c r="A33" s="28"/>
      <c r="B33" s="29"/>
      <c r="C33" s="51"/>
      <c r="D33" s="57"/>
      <c r="E33" s="57"/>
      <c r="F33" s="65"/>
      <c r="G33" s="65"/>
      <c r="H33" s="65"/>
      <c r="I33" s="65"/>
      <c r="J33" s="65"/>
      <c r="K33" s="65"/>
      <c r="L33" s="65"/>
      <c r="M33" s="77"/>
      <c r="N33" s="65"/>
      <c r="O33" s="77"/>
      <c r="P33" s="77"/>
      <c r="Q33" s="77"/>
      <c r="R33" s="77"/>
      <c r="S33" s="77"/>
      <c r="T33" s="77" t="s">
        <v>1042</v>
      </c>
      <c r="U33" s="77" t="s">
        <v>1042</v>
      </c>
      <c r="V33" s="77" t="s">
        <v>1042</v>
      </c>
      <c r="W33" s="77" t="s">
        <v>1042</v>
      </c>
      <c r="X33" s="77" t="s">
        <v>1042</v>
      </c>
      <c r="Y33" s="77" t="s">
        <v>1042</v>
      </c>
      <c r="Z33" s="77" t="s">
        <v>1042</v>
      </c>
      <c r="AA33" s="77" t="s">
        <v>1042</v>
      </c>
      <c r="AB33" s="77" t="s">
        <v>1042</v>
      </c>
      <c r="AC33" s="77" t="s">
        <v>1042</v>
      </c>
      <c r="AD33" s="77"/>
      <c r="AE33" s="77"/>
      <c r="AF33" s="77"/>
      <c r="AG33" s="77"/>
      <c r="AH33" s="77" t="s">
        <v>1042</v>
      </c>
      <c r="AI33" s="77" t="s">
        <v>1042</v>
      </c>
      <c r="AJ33" s="77" t="s">
        <v>1042</v>
      </c>
      <c r="AK33" s="77" t="s">
        <v>1042</v>
      </c>
      <c r="AL33" s="77" t="s">
        <v>1042</v>
      </c>
      <c r="AM33" s="77" t="s">
        <v>1042</v>
      </c>
      <c r="AN33" s="77" t="s">
        <v>1042</v>
      </c>
      <c r="AO33" s="77" t="s">
        <v>1042</v>
      </c>
      <c r="AP33" s="78" t="s">
        <v>1042</v>
      </c>
      <c r="AQ33" s="78" t="s">
        <v>1042</v>
      </c>
      <c r="AR33" s="78"/>
      <c r="AS33" s="78"/>
    </row>
    <row r="34" spans="1:46" x14ac:dyDescent="0.2">
      <c r="A34" s="34" t="s">
        <v>18</v>
      </c>
      <c r="B34" s="35" t="s">
        <v>59</v>
      </c>
      <c r="C34" s="55" t="s">
        <v>81</v>
      </c>
      <c r="D34" s="61"/>
      <c r="E34" s="61"/>
      <c r="F34" s="78">
        <v>1821.6915237678372</v>
      </c>
      <c r="G34" s="78">
        <v>1803.3643202025332</v>
      </c>
      <c r="H34" s="78">
        <v>1862.7682049774737</v>
      </c>
      <c r="I34" s="78">
        <v>1741.588862030196</v>
      </c>
      <c r="J34" s="78">
        <v>1686.4534830749583</v>
      </c>
      <c r="K34" s="78">
        <v>1668.4541739723049</v>
      </c>
      <c r="L34" s="78">
        <v>1623.7976283936964</v>
      </c>
      <c r="M34" s="78">
        <v>1608.4527202331442</v>
      </c>
      <c r="N34" s="66">
        <v>1528.5203679927715</v>
      </c>
      <c r="O34" s="78">
        <v>1541.276255881088</v>
      </c>
      <c r="P34" s="78">
        <v>1487.7553402638623</v>
      </c>
      <c r="Q34" s="78">
        <v>1458.1412901286212</v>
      </c>
      <c r="R34" s="78">
        <v>1381.9028851694209</v>
      </c>
      <c r="S34" s="78"/>
      <c r="T34" s="78">
        <v>112174</v>
      </c>
      <c r="U34" s="78">
        <v>102240</v>
      </c>
      <c r="V34" s="78">
        <v>108278</v>
      </c>
      <c r="W34" s="78">
        <v>115910</v>
      </c>
      <c r="X34" s="78">
        <v>115427</v>
      </c>
      <c r="Y34" s="78">
        <v>116850</v>
      </c>
      <c r="Z34" s="78">
        <v>122276</v>
      </c>
      <c r="AA34" s="78">
        <v>129397</v>
      </c>
      <c r="AB34" s="78">
        <v>138160</v>
      </c>
      <c r="AC34" s="78">
        <v>147265</v>
      </c>
      <c r="AD34" s="78">
        <v>151028</v>
      </c>
      <c r="AE34" s="78">
        <v>154396</v>
      </c>
      <c r="AF34" s="78">
        <v>151113</v>
      </c>
      <c r="AG34" s="78"/>
      <c r="AH34" s="78">
        <v>172.4</v>
      </c>
      <c r="AI34" s="78">
        <v>165</v>
      </c>
      <c r="AJ34" s="78">
        <v>167.6</v>
      </c>
      <c r="AK34" s="78">
        <v>171.4</v>
      </c>
      <c r="AL34" s="78">
        <v>170.2</v>
      </c>
      <c r="AM34" s="78">
        <v>170</v>
      </c>
      <c r="AN34" s="78">
        <v>173.9</v>
      </c>
      <c r="AO34" s="78">
        <v>177.7</v>
      </c>
      <c r="AP34" s="78">
        <v>180.7</v>
      </c>
      <c r="AQ34" s="78">
        <v>185.2</v>
      </c>
      <c r="AR34" s="78">
        <v>188.2</v>
      </c>
      <c r="AS34" s="78">
        <v>188.1</v>
      </c>
      <c r="AT34" s="78">
        <v>188.1</v>
      </c>
    </row>
    <row r="35" spans="1:46" x14ac:dyDescent="0.2">
      <c r="A35" s="26"/>
      <c r="B35" s="27"/>
      <c r="C35" s="51" t="s">
        <v>11</v>
      </c>
      <c r="D35" s="51" t="s">
        <v>45</v>
      </c>
      <c r="E35" s="52" t="s">
        <v>46</v>
      </c>
      <c r="F35" s="77">
        <v>1015.21222758433</v>
      </c>
      <c r="G35" s="77">
        <v>1033.8500382591101</v>
      </c>
      <c r="H35" s="77">
        <v>1081.12883970282</v>
      </c>
      <c r="I35" s="77">
        <v>992.21483931094303</v>
      </c>
      <c r="J35" s="77">
        <v>978.01828691049002</v>
      </c>
      <c r="K35" s="77">
        <v>977.127109253296</v>
      </c>
      <c r="L35" s="77">
        <v>951.27002511718501</v>
      </c>
      <c r="M35" s="77">
        <v>937.675128708486</v>
      </c>
      <c r="N35" s="65">
        <v>902.48284990655804</v>
      </c>
      <c r="O35" s="77">
        <v>929.507902511981</v>
      </c>
      <c r="P35" s="77">
        <v>894.764396491978</v>
      </c>
      <c r="Q35" s="77">
        <v>873.82465326025397</v>
      </c>
      <c r="R35" s="77">
        <v>847.987175855033</v>
      </c>
      <c r="S35" s="77"/>
      <c r="T35" s="74">
        <v>38071</v>
      </c>
      <c r="U35" s="181">
        <v>30940</v>
      </c>
      <c r="V35" s="181">
        <v>35257</v>
      </c>
      <c r="W35" s="181">
        <v>38632</v>
      </c>
      <c r="X35" s="181">
        <v>37257</v>
      </c>
      <c r="Y35" s="181">
        <v>38056</v>
      </c>
      <c r="Z35" s="181">
        <v>40509</v>
      </c>
      <c r="AA35" s="181">
        <v>44718</v>
      </c>
      <c r="AB35" s="74">
        <v>47393</v>
      </c>
      <c r="AC35" s="74">
        <v>50774</v>
      </c>
      <c r="AD35" s="74">
        <v>50855</v>
      </c>
      <c r="AE35" s="74">
        <v>50594</v>
      </c>
      <c r="AF35" s="74">
        <v>49627</v>
      </c>
      <c r="AG35" s="77"/>
      <c r="AH35" s="181">
        <v>62</v>
      </c>
      <c r="AI35" s="181">
        <v>56.3</v>
      </c>
      <c r="AJ35" s="181">
        <v>58.3</v>
      </c>
      <c r="AK35" s="181">
        <v>60.7</v>
      </c>
      <c r="AL35" s="181">
        <v>59.3</v>
      </c>
      <c r="AM35" s="181">
        <v>58</v>
      </c>
      <c r="AN35" s="181">
        <v>58.3</v>
      </c>
      <c r="AO35" s="181">
        <v>59.4</v>
      </c>
      <c r="AP35" s="181">
        <v>59</v>
      </c>
      <c r="AQ35" s="181">
        <v>61</v>
      </c>
      <c r="AR35" s="181">
        <v>62.3</v>
      </c>
      <c r="AS35" s="181">
        <v>62.5</v>
      </c>
      <c r="AT35" s="181">
        <v>62.9</v>
      </c>
    </row>
    <row r="36" spans="1:46" x14ac:dyDescent="0.2">
      <c r="A36" s="26"/>
      <c r="B36" s="27"/>
      <c r="C36" s="51" t="s">
        <v>12</v>
      </c>
      <c r="D36" s="51" t="s">
        <v>47</v>
      </c>
      <c r="E36" s="52" t="s">
        <v>48</v>
      </c>
      <c r="F36" s="77">
        <v>321.57374026187199</v>
      </c>
      <c r="G36" s="77">
        <v>293.82308338096101</v>
      </c>
      <c r="H36" s="77">
        <v>318.52342013472997</v>
      </c>
      <c r="I36" s="77">
        <v>312.07733559046602</v>
      </c>
      <c r="J36" s="77">
        <v>287.59847529882001</v>
      </c>
      <c r="K36" s="77">
        <v>274.05204567632398</v>
      </c>
      <c r="L36" s="77">
        <v>259.216051987838</v>
      </c>
      <c r="M36" s="77">
        <v>253.50829924452401</v>
      </c>
      <c r="N36" s="65">
        <v>218.42157584333</v>
      </c>
      <c r="O36" s="77">
        <v>207.042375404773</v>
      </c>
      <c r="P36" s="77">
        <v>198.836106275221</v>
      </c>
      <c r="Q36" s="77">
        <v>198.40903583951399</v>
      </c>
      <c r="R36" s="77">
        <v>179.201340935974</v>
      </c>
      <c r="S36" s="77"/>
      <c r="T36" s="74">
        <v>38362</v>
      </c>
      <c r="U36" s="181">
        <v>36178</v>
      </c>
      <c r="V36" s="181">
        <v>38087</v>
      </c>
      <c r="W36" s="181">
        <v>41013</v>
      </c>
      <c r="X36" s="181">
        <v>41102</v>
      </c>
      <c r="Y36" s="181">
        <v>40929</v>
      </c>
      <c r="Z36" s="181">
        <v>42721</v>
      </c>
      <c r="AA36" s="181">
        <v>43730</v>
      </c>
      <c r="AB36" s="74">
        <v>46868</v>
      </c>
      <c r="AC36" s="74">
        <v>50026</v>
      </c>
      <c r="AD36" s="74">
        <v>52115</v>
      </c>
      <c r="AE36" s="74">
        <v>54853</v>
      </c>
      <c r="AF36" s="74">
        <v>52400</v>
      </c>
      <c r="AG36" s="77"/>
      <c r="AH36" s="181">
        <v>53.4</v>
      </c>
      <c r="AI36" s="181">
        <v>52.4</v>
      </c>
      <c r="AJ36" s="181">
        <v>54.1</v>
      </c>
      <c r="AK36" s="181">
        <v>55.1</v>
      </c>
      <c r="AL36" s="181">
        <v>55.1</v>
      </c>
      <c r="AM36" s="181">
        <v>55.9</v>
      </c>
      <c r="AN36" s="181">
        <v>57.8</v>
      </c>
      <c r="AO36" s="181">
        <v>58.9</v>
      </c>
      <c r="AP36" s="181">
        <v>60</v>
      </c>
      <c r="AQ36" s="181">
        <v>61.8</v>
      </c>
      <c r="AR36" s="181">
        <v>63.8</v>
      </c>
      <c r="AS36" s="181">
        <v>64.099999999999994</v>
      </c>
      <c r="AT36" s="181">
        <v>63.6</v>
      </c>
    </row>
    <row r="37" spans="1:46" x14ac:dyDescent="0.2">
      <c r="A37" s="26"/>
      <c r="B37" s="27"/>
      <c r="C37" s="51" t="s">
        <v>13</v>
      </c>
      <c r="D37" s="51" t="s">
        <v>49</v>
      </c>
      <c r="E37" s="52" t="s">
        <v>50</v>
      </c>
      <c r="F37" s="77">
        <v>33.038746545143297</v>
      </c>
      <c r="G37" s="77">
        <v>25.7437167040862</v>
      </c>
      <c r="H37" s="77">
        <v>25.1232682375529</v>
      </c>
      <c r="I37" s="77">
        <v>23.307924740775999</v>
      </c>
      <c r="J37" s="77">
        <v>22.353734463153199</v>
      </c>
      <c r="K37" s="77">
        <v>22.762701044063999</v>
      </c>
      <c r="L37" s="77">
        <v>20.556451625876399</v>
      </c>
      <c r="M37" s="77">
        <v>17.4646866655021</v>
      </c>
      <c r="N37" s="65">
        <v>17.863022597928499</v>
      </c>
      <c r="O37" s="77">
        <v>16.501056554468999</v>
      </c>
      <c r="P37" s="77">
        <v>16.1565089495185</v>
      </c>
      <c r="Q37" s="77">
        <v>16.533462039031001</v>
      </c>
      <c r="R37" s="77">
        <v>14.7438628961708</v>
      </c>
      <c r="S37" s="77"/>
      <c r="T37" s="74">
        <v>23200</v>
      </c>
      <c r="U37" s="181">
        <v>23552</v>
      </c>
      <c r="V37" s="181">
        <v>22566</v>
      </c>
      <c r="W37" s="181">
        <v>23384</v>
      </c>
      <c r="X37" s="181">
        <v>24370</v>
      </c>
      <c r="Y37" s="181">
        <v>24968</v>
      </c>
      <c r="Z37" s="181">
        <v>25799</v>
      </c>
      <c r="AA37" s="181">
        <v>26919</v>
      </c>
      <c r="AB37" s="74">
        <v>28447</v>
      </c>
      <c r="AC37" s="74">
        <v>29972</v>
      </c>
      <c r="AD37" s="74">
        <v>31172</v>
      </c>
      <c r="AE37" s="74">
        <v>32034</v>
      </c>
      <c r="AF37" s="74">
        <v>32291</v>
      </c>
      <c r="AG37" s="77"/>
      <c r="AH37" s="181">
        <v>57</v>
      </c>
      <c r="AI37" s="181">
        <v>56.3</v>
      </c>
      <c r="AJ37" s="181">
        <v>55.2</v>
      </c>
      <c r="AK37" s="181">
        <v>55.6</v>
      </c>
      <c r="AL37" s="181">
        <v>55.8</v>
      </c>
      <c r="AM37" s="181">
        <v>56.1</v>
      </c>
      <c r="AN37" s="181">
        <v>57.8</v>
      </c>
      <c r="AO37" s="181">
        <v>59.4</v>
      </c>
      <c r="AP37" s="181">
        <v>61.7</v>
      </c>
      <c r="AQ37" s="181">
        <v>62.4</v>
      </c>
      <c r="AR37" s="181">
        <v>62.1</v>
      </c>
      <c r="AS37" s="181">
        <v>61.5</v>
      </c>
      <c r="AT37" s="181">
        <v>61.6</v>
      </c>
    </row>
    <row r="38" spans="1:46" x14ac:dyDescent="0.2">
      <c r="A38" s="28"/>
      <c r="B38" s="29"/>
      <c r="C38" s="51" t="s">
        <v>14</v>
      </c>
      <c r="D38" s="54" t="s">
        <v>51</v>
      </c>
      <c r="E38" s="57" t="s">
        <v>52</v>
      </c>
      <c r="F38" s="77">
        <v>451.86680937649197</v>
      </c>
      <c r="G38" s="77">
        <v>449.94748185837602</v>
      </c>
      <c r="H38" s="77">
        <v>437.99267690237099</v>
      </c>
      <c r="I38" s="77">
        <v>413.98876238801103</v>
      </c>
      <c r="J38" s="77">
        <v>398.48298640249499</v>
      </c>
      <c r="K38" s="77">
        <v>394.51231799862097</v>
      </c>
      <c r="L38" s="77">
        <v>392.75509966279702</v>
      </c>
      <c r="M38" s="77">
        <v>399.80460561463201</v>
      </c>
      <c r="N38" s="65">
        <v>389.752919644955</v>
      </c>
      <c r="O38" s="77">
        <v>388.22492140986498</v>
      </c>
      <c r="P38" s="77">
        <v>377.99832854714498</v>
      </c>
      <c r="Q38" s="77">
        <v>369.37413898982197</v>
      </c>
      <c r="R38" s="77">
        <v>339.97050548224303</v>
      </c>
      <c r="S38" s="77"/>
      <c r="T38" s="77" t="s">
        <v>676</v>
      </c>
      <c r="U38" s="77" t="s">
        <v>676</v>
      </c>
      <c r="V38" s="77" t="s">
        <v>676</v>
      </c>
      <c r="W38" s="77" t="s">
        <v>676</v>
      </c>
      <c r="X38" s="77" t="s">
        <v>676</v>
      </c>
      <c r="Y38" s="77" t="s">
        <v>676</v>
      </c>
      <c r="Z38" s="77" t="s">
        <v>676</v>
      </c>
      <c r="AA38" s="77" t="s">
        <v>676</v>
      </c>
      <c r="AB38" s="77" t="s">
        <v>676</v>
      </c>
      <c r="AC38" s="77" t="s">
        <v>676</v>
      </c>
      <c r="AD38" s="77" t="s">
        <v>676</v>
      </c>
      <c r="AE38" s="77" t="s">
        <v>676</v>
      </c>
      <c r="AF38" s="77" t="s">
        <v>676</v>
      </c>
      <c r="AG38" s="77"/>
      <c r="AH38" s="77" t="s">
        <v>676</v>
      </c>
      <c r="AI38" s="77" t="s">
        <v>676</v>
      </c>
      <c r="AJ38" s="77" t="s">
        <v>676</v>
      </c>
      <c r="AK38" s="77" t="s">
        <v>676</v>
      </c>
      <c r="AL38" s="77" t="s">
        <v>676</v>
      </c>
      <c r="AM38" s="77" t="s">
        <v>676</v>
      </c>
      <c r="AN38" s="77" t="s">
        <v>676</v>
      </c>
      <c r="AO38" s="77" t="s">
        <v>676</v>
      </c>
      <c r="AP38" s="123" t="s">
        <v>676</v>
      </c>
      <c r="AQ38" s="123" t="s">
        <v>676</v>
      </c>
      <c r="AR38" s="123" t="s">
        <v>676</v>
      </c>
      <c r="AS38" s="123" t="s">
        <v>676</v>
      </c>
      <c r="AT38" s="123" t="s">
        <v>676</v>
      </c>
    </row>
    <row r="39" spans="1:46" x14ac:dyDescent="0.2">
      <c r="A39" s="32"/>
      <c r="B39" s="33"/>
      <c r="C39" s="51" t="s">
        <v>58</v>
      </c>
      <c r="D39" s="59" t="s">
        <v>56</v>
      </c>
      <c r="E39" s="60" t="s">
        <v>57</v>
      </c>
      <c r="F39" s="77" t="s">
        <v>676</v>
      </c>
      <c r="G39" s="77" t="s">
        <v>676</v>
      </c>
      <c r="H39" s="77" t="s">
        <v>676</v>
      </c>
      <c r="I39" s="77" t="s">
        <v>676</v>
      </c>
      <c r="J39" s="77" t="s">
        <v>676</v>
      </c>
      <c r="K39" s="77" t="s">
        <v>676</v>
      </c>
      <c r="L39" s="77" t="s">
        <v>676</v>
      </c>
      <c r="M39" s="77" t="s">
        <v>676</v>
      </c>
      <c r="N39" s="77" t="s">
        <v>676</v>
      </c>
      <c r="O39" s="77" t="s">
        <v>676</v>
      </c>
      <c r="P39" s="77" t="s">
        <v>676</v>
      </c>
      <c r="Q39" s="77" t="s">
        <v>676</v>
      </c>
      <c r="R39" s="77" t="s">
        <v>676</v>
      </c>
      <c r="S39" s="77"/>
      <c r="T39" s="74">
        <v>12541</v>
      </c>
      <c r="U39" s="181">
        <v>11570</v>
      </c>
      <c r="V39" s="181">
        <v>12368</v>
      </c>
      <c r="W39" s="181">
        <v>12881</v>
      </c>
      <c r="X39" s="181">
        <v>12698</v>
      </c>
      <c r="Y39" s="181">
        <v>12897</v>
      </c>
      <c r="Z39" s="181">
        <v>13247</v>
      </c>
      <c r="AA39" s="181">
        <v>14030</v>
      </c>
      <c r="AB39" s="74">
        <v>15452</v>
      </c>
      <c r="AC39" s="74">
        <v>16493</v>
      </c>
      <c r="AD39" s="74">
        <v>16886</v>
      </c>
      <c r="AE39" s="74">
        <v>16915</v>
      </c>
      <c r="AF39" s="74">
        <v>16795</v>
      </c>
      <c r="AG39" s="84"/>
      <c r="AH39" s="77" t="s">
        <v>676</v>
      </c>
      <c r="AI39" s="77" t="s">
        <v>676</v>
      </c>
      <c r="AJ39" s="77" t="s">
        <v>676</v>
      </c>
      <c r="AK39" s="77" t="s">
        <v>676</v>
      </c>
      <c r="AL39" s="77" t="s">
        <v>676</v>
      </c>
      <c r="AM39" s="77" t="s">
        <v>676</v>
      </c>
      <c r="AN39" s="77" t="s">
        <v>676</v>
      </c>
      <c r="AO39" s="77" t="s">
        <v>676</v>
      </c>
      <c r="AP39" s="123" t="s">
        <v>676</v>
      </c>
      <c r="AQ39" s="123" t="s">
        <v>676</v>
      </c>
      <c r="AR39" s="123" t="s">
        <v>676</v>
      </c>
      <c r="AS39" s="123" t="s">
        <v>676</v>
      </c>
      <c r="AT39" s="123" t="s">
        <v>676</v>
      </c>
    </row>
    <row r="40" spans="1:46" x14ac:dyDescent="0.2">
      <c r="A40" s="28"/>
      <c r="B40" s="29"/>
      <c r="C40" s="51"/>
      <c r="D40" s="57"/>
      <c r="E40" s="57"/>
      <c r="F40" s="65"/>
      <c r="G40" s="65"/>
      <c r="H40" s="65"/>
      <c r="I40" s="65"/>
      <c r="J40" s="65"/>
      <c r="K40" s="65"/>
      <c r="L40" s="65"/>
      <c r="M40" s="77"/>
      <c r="N40" s="65"/>
      <c r="O40" s="77"/>
      <c r="P40" s="77"/>
      <c r="Q40" s="77"/>
      <c r="R40" s="77"/>
      <c r="S40" s="77"/>
      <c r="T40" s="77" t="s">
        <v>1042</v>
      </c>
      <c r="U40" s="77" t="s">
        <v>1042</v>
      </c>
      <c r="V40" s="77" t="s">
        <v>1042</v>
      </c>
      <c r="W40" s="77" t="s">
        <v>1042</v>
      </c>
      <c r="X40" s="77" t="s">
        <v>1042</v>
      </c>
      <c r="Y40" s="77" t="s">
        <v>1042</v>
      </c>
      <c r="Z40" s="77" t="s">
        <v>1042</v>
      </c>
      <c r="AA40" s="77" t="s">
        <v>1042</v>
      </c>
      <c r="AB40" s="77" t="s">
        <v>1042</v>
      </c>
      <c r="AC40" s="77" t="s">
        <v>1042</v>
      </c>
      <c r="AD40" s="77"/>
      <c r="AE40" s="77"/>
      <c r="AF40" s="77"/>
      <c r="AG40" s="77"/>
      <c r="AH40" s="77" t="s">
        <v>1042</v>
      </c>
      <c r="AI40" s="77" t="s">
        <v>1042</v>
      </c>
      <c r="AJ40" s="77" t="s">
        <v>1042</v>
      </c>
      <c r="AK40" s="77" t="s">
        <v>1042</v>
      </c>
      <c r="AL40" s="77" t="s">
        <v>1042</v>
      </c>
      <c r="AM40" s="77" t="s">
        <v>1042</v>
      </c>
      <c r="AN40" s="77" t="s">
        <v>1042</v>
      </c>
      <c r="AO40" s="77" t="s">
        <v>1042</v>
      </c>
      <c r="AP40" s="123" t="s">
        <v>1042</v>
      </c>
      <c r="AQ40" s="123" t="s">
        <v>1042</v>
      </c>
    </row>
    <row r="41" spans="1:46" x14ac:dyDescent="0.2">
      <c r="A41" s="34" t="s">
        <v>19</v>
      </c>
      <c r="B41" s="35" t="s">
        <v>60</v>
      </c>
      <c r="C41" s="55" t="s">
        <v>81</v>
      </c>
      <c r="D41" s="61"/>
      <c r="E41" s="61"/>
      <c r="F41" s="78">
        <v>1028.8650252501441</v>
      </c>
      <c r="G41" s="78">
        <v>1008.4514693748636</v>
      </c>
      <c r="H41" s="78">
        <v>1040.9937200799177</v>
      </c>
      <c r="I41" s="78">
        <v>974.60268638211051</v>
      </c>
      <c r="J41" s="78">
        <v>943.08521949577664</v>
      </c>
      <c r="K41" s="78">
        <v>887.43368839146706</v>
      </c>
      <c r="L41" s="78">
        <v>866.17019113433969</v>
      </c>
      <c r="M41" s="78">
        <v>853.65418087363503</v>
      </c>
      <c r="N41" s="66">
        <v>836.96755523165962</v>
      </c>
      <c r="O41" s="78">
        <v>826.34453775402164</v>
      </c>
      <c r="P41" s="78">
        <v>805.2861514262579</v>
      </c>
      <c r="Q41" s="78">
        <v>784.11410427928081</v>
      </c>
      <c r="R41" s="78">
        <v>725.92333396154027</v>
      </c>
      <c r="S41" s="78"/>
      <c r="T41" s="78">
        <v>63201</v>
      </c>
      <c r="U41" s="78">
        <v>57151</v>
      </c>
      <c r="V41" s="78">
        <v>63453</v>
      </c>
      <c r="W41" s="78">
        <v>66349</v>
      </c>
      <c r="X41" s="78">
        <v>67180</v>
      </c>
      <c r="Y41" s="78">
        <v>68831</v>
      </c>
      <c r="Z41" s="78">
        <v>70983</v>
      </c>
      <c r="AA41" s="78">
        <v>76554</v>
      </c>
      <c r="AB41" s="78">
        <v>80130</v>
      </c>
      <c r="AC41" s="78">
        <v>84901</v>
      </c>
      <c r="AD41" s="78">
        <v>90455</v>
      </c>
      <c r="AE41" s="78">
        <v>93224</v>
      </c>
      <c r="AF41" s="78">
        <v>88731</v>
      </c>
      <c r="AG41" s="78"/>
      <c r="AH41" s="78">
        <v>94.2</v>
      </c>
      <c r="AI41" s="78">
        <v>89.7</v>
      </c>
      <c r="AJ41" s="78">
        <v>90.4</v>
      </c>
      <c r="AK41" s="78">
        <v>91.3</v>
      </c>
      <c r="AL41" s="78">
        <v>91.2</v>
      </c>
      <c r="AM41" s="78">
        <v>91.2</v>
      </c>
      <c r="AN41" s="78">
        <v>92.8</v>
      </c>
      <c r="AO41" s="78">
        <v>94.8</v>
      </c>
      <c r="AP41" s="78">
        <v>96.9</v>
      </c>
      <c r="AQ41" s="78">
        <v>100.4</v>
      </c>
      <c r="AR41" s="78">
        <v>102.4</v>
      </c>
      <c r="AS41" s="78">
        <v>101.9</v>
      </c>
      <c r="AT41" s="78">
        <v>99.2</v>
      </c>
    </row>
    <row r="42" spans="1:46" x14ac:dyDescent="0.2">
      <c r="A42" s="26"/>
      <c r="B42" s="27"/>
      <c r="C42" s="51" t="s">
        <v>11</v>
      </c>
      <c r="D42" s="51" t="s">
        <v>45</v>
      </c>
      <c r="E42" s="52" t="s">
        <v>46</v>
      </c>
      <c r="F42" s="77">
        <v>571.24256929312105</v>
      </c>
      <c r="G42" s="77">
        <v>569.43005033433406</v>
      </c>
      <c r="H42" s="77">
        <v>597.58626678833298</v>
      </c>
      <c r="I42" s="77">
        <v>556.79665853169399</v>
      </c>
      <c r="J42" s="77">
        <v>551.43566809979495</v>
      </c>
      <c r="K42" s="77">
        <v>508.331311110017</v>
      </c>
      <c r="L42" s="77">
        <v>496.984908674721</v>
      </c>
      <c r="M42" s="77">
        <v>496.27243704777101</v>
      </c>
      <c r="N42" s="65">
        <v>491.780274919269</v>
      </c>
      <c r="O42" s="77">
        <v>485.45478160143</v>
      </c>
      <c r="P42" s="77">
        <v>478.59626534715801</v>
      </c>
      <c r="Q42" s="77">
        <v>465.17478277549498</v>
      </c>
      <c r="R42" s="77">
        <v>435.563287752137</v>
      </c>
      <c r="S42" s="77"/>
      <c r="T42" s="74">
        <v>20772</v>
      </c>
      <c r="U42" s="74">
        <v>16242</v>
      </c>
      <c r="V42" s="181">
        <v>20537</v>
      </c>
      <c r="W42" s="181">
        <v>21684</v>
      </c>
      <c r="X42" s="181">
        <v>20974</v>
      </c>
      <c r="Y42" s="74">
        <v>19348</v>
      </c>
      <c r="Z42" s="74">
        <v>19907</v>
      </c>
      <c r="AA42" s="74">
        <v>22390</v>
      </c>
      <c r="AB42" s="74">
        <v>22309</v>
      </c>
      <c r="AC42" s="74">
        <v>24438</v>
      </c>
      <c r="AD42" s="74">
        <v>25962</v>
      </c>
      <c r="AE42" s="74">
        <v>26167</v>
      </c>
      <c r="AF42" s="74">
        <v>24462</v>
      </c>
      <c r="AG42" s="77"/>
      <c r="AH42" s="181">
        <v>32.799999999999997</v>
      </c>
      <c r="AI42" s="181">
        <v>29.7</v>
      </c>
      <c r="AJ42" s="181">
        <v>30.5</v>
      </c>
      <c r="AK42" s="181">
        <v>31.1</v>
      </c>
      <c r="AL42" s="181">
        <v>29.5</v>
      </c>
      <c r="AM42" s="181">
        <v>28.7</v>
      </c>
      <c r="AN42" s="181">
        <v>28.9</v>
      </c>
      <c r="AO42" s="181">
        <v>28.3</v>
      </c>
      <c r="AP42" s="181">
        <v>28.3</v>
      </c>
      <c r="AQ42" s="181">
        <v>29.1</v>
      </c>
      <c r="AR42" s="181">
        <v>30.4</v>
      </c>
      <c r="AS42" s="181">
        <v>30.7</v>
      </c>
      <c r="AT42" s="181">
        <v>29.2</v>
      </c>
    </row>
    <row r="43" spans="1:46" x14ac:dyDescent="0.2">
      <c r="A43" s="26"/>
      <c r="B43" s="27"/>
      <c r="C43" s="51" t="s">
        <v>12</v>
      </c>
      <c r="D43" s="51" t="s">
        <v>47</v>
      </c>
      <c r="E43" s="52" t="s">
        <v>48</v>
      </c>
      <c r="F43" s="77">
        <v>201.146150548272</v>
      </c>
      <c r="G43" s="77">
        <v>184.10756850241</v>
      </c>
      <c r="H43" s="77">
        <v>192.25710631877399</v>
      </c>
      <c r="I43" s="77">
        <v>186.37929376922699</v>
      </c>
      <c r="J43" s="77">
        <v>169.83594796301699</v>
      </c>
      <c r="K43" s="77">
        <v>160.00258047211</v>
      </c>
      <c r="L43" s="77">
        <v>152.46371398652499</v>
      </c>
      <c r="M43" s="77">
        <v>137.22621400265001</v>
      </c>
      <c r="N43" s="65">
        <v>130.35939024233201</v>
      </c>
      <c r="O43" s="77">
        <v>126.499013850482</v>
      </c>
      <c r="P43" s="77">
        <v>117.091829731356</v>
      </c>
      <c r="Q43" s="77">
        <v>113.625373733101</v>
      </c>
      <c r="R43" s="77">
        <v>103.69039416866801</v>
      </c>
      <c r="S43" s="77"/>
      <c r="T43" s="74">
        <v>23836</v>
      </c>
      <c r="U43" s="181">
        <v>22648</v>
      </c>
      <c r="V43" s="181">
        <v>23848</v>
      </c>
      <c r="W43" s="181">
        <v>25666</v>
      </c>
      <c r="X43" s="181">
        <v>26500</v>
      </c>
      <c r="Y43" s="74">
        <v>29365</v>
      </c>
      <c r="Z43" s="74">
        <v>30489</v>
      </c>
      <c r="AA43" s="74">
        <v>32019</v>
      </c>
      <c r="AB43" s="74">
        <v>34348</v>
      </c>
      <c r="AC43" s="74">
        <v>35673</v>
      </c>
      <c r="AD43" s="74">
        <v>38180</v>
      </c>
      <c r="AE43" s="74">
        <v>39948</v>
      </c>
      <c r="AF43" s="74">
        <v>37386</v>
      </c>
      <c r="AG43" s="77"/>
      <c r="AH43" s="181">
        <v>33.4</v>
      </c>
      <c r="AI43" s="181">
        <v>32.200000000000003</v>
      </c>
      <c r="AJ43" s="181">
        <v>32.6</v>
      </c>
      <c r="AK43" s="181">
        <v>33.1</v>
      </c>
      <c r="AL43" s="181">
        <v>33.799999999999997</v>
      </c>
      <c r="AM43" s="181">
        <v>34.6</v>
      </c>
      <c r="AN43" s="181">
        <v>35.1</v>
      </c>
      <c r="AO43" s="181">
        <v>36.4</v>
      </c>
      <c r="AP43" s="181">
        <v>37.5</v>
      </c>
      <c r="AQ43" s="181">
        <v>39.4</v>
      </c>
      <c r="AR43" s="181">
        <v>39.5</v>
      </c>
      <c r="AS43" s="181">
        <v>39.299999999999997</v>
      </c>
      <c r="AT43" s="181">
        <v>38.5</v>
      </c>
    </row>
    <row r="44" spans="1:46" x14ac:dyDescent="0.2">
      <c r="A44" s="26"/>
      <c r="B44" s="27"/>
      <c r="C44" s="51" t="s">
        <v>13</v>
      </c>
      <c r="D44" s="51" t="s">
        <v>49</v>
      </c>
      <c r="E44" s="52" t="s">
        <v>50</v>
      </c>
      <c r="F44" s="77">
        <v>11.182354328028101</v>
      </c>
      <c r="G44" s="77">
        <v>9.8532185916544304</v>
      </c>
      <c r="H44" s="77">
        <v>12.5046587563087</v>
      </c>
      <c r="I44" s="77">
        <v>11.7139631879886</v>
      </c>
      <c r="J44" s="77">
        <v>10.338457336219699</v>
      </c>
      <c r="K44" s="77">
        <v>8.9826117511761403</v>
      </c>
      <c r="L44" s="77">
        <v>9.9169020480077599</v>
      </c>
      <c r="M44" s="77">
        <v>7.5237930382960503</v>
      </c>
      <c r="N44" s="65">
        <v>7.88728442151554</v>
      </c>
      <c r="O44" s="77">
        <v>8.1679808515496504</v>
      </c>
      <c r="P44" s="77">
        <v>8.9878832115629699</v>
      </c>
      <c r="Q44" s="77">
        <v>7.7757903762538696</v>
      </c>
      <c r="R44" s="77">
        <v>7.5694687277912003</v>
      </c>
      <c r="S44" s="77"/>
      <c r="T44" s="74">
        <v>11334</v>
      </c>
      <c r="U44" s="74">
        <v>11541</v>
      </c>
      <c r="V44" s="74">
        <v>11650</v>
      </c>
      <c r="W44" s="74">
        <v>11419</v>
      </c>
      <c r="X44" s="74">
        <v>12121</v>
      </c>
      <c r="Y44" s="74">
        <v>12262</v>
      </c>
      <c r="Z44" s="74">
        <v>12727</v>
      </c>
      <c r="AA44" s="74">
        <v>13469</v>
      </c>
      <c r="AB44" s="74">
        <v>14113</v>
      </c>
      <c r="AC44" s="74">
        <v>14963</v>
      </c>
      <c r="AD44" s="74">
        <v>15795</v>
      </c>
      <c r="AE44" s="74">
        <v>16504</v>
      </c>
      <c r="AF44" s="74">
        <v>16701</v>
      </c>
      <c r="AG44" s="77"/>
      <c r="AH44" s="181">
        <v>28</v>
      </c>
      <c r="AI44" s="181">
        <v>27.8</v>
      </c>
      <c r="AJ44" s="181">
        <v>27.3</v>
      </c>
      <c r="AK44" s="181">
        <v>27.1</v>
      </c>
      <c r="AL44" s="181">
        <v>27.9</v>
      </c>
      <c r="AM44" s="181">
        <v>27.9</v>
      </c>
      <c r="AN44" s="181">
        <v>28.8</v>
      </c>
      <c r="AO44" s="181">
        <v>30.1</v>
      </c>
      <c r="AP44" s="181">
        <v>31.1</v>
      </c>
      <c r="AQ44" s="181">
        <v>31.9</v>
      </c>
      <c r="AR44" s="181">
        <v>32.5</v>
      </c>
      <c r="AS44" s="181">
        <v>31.9</v>
      </c>
      <c r="AT44" s="181">
        <v>31.5</v>
      </c>
    </row>
    <row r="45" spans="1:46" x14ac:dyDescent="0.2">
      <c r="A45" s="28"/>
      <c r="B45" s="29"/>
      <c r="C45" s="51" t="s">
        <v>14</v>
      </c>
      <c r="D45" s="54" t="s">
        <v>51</v>
      </c>
      <c r="E45" s="57" t="s">
        <v>52</v>
      </c>
      <c r="F45" s="77">
        <v>245.29395108072299</v>
      </c>
      <c r="G45" s="77">
        <v>245.06063194646501</v>
      </c>
      <c r="H45" s="77">
        <v>238.64568821650201</v>
      </c>
      <c r="I45" s="77">
        <v>219.712770893201</v>
      </c>
      <c r="J45" s="77">
        <v>211.47514609674499</v>
      </c>
      <c r="K45" s="77">
        <v>210.11718505816401</v>
      </c>
      <c r="L45" s="77">
        <v>206.804666425086</v>
      </c>
      <c r="M45" s="77">
        <v>212.63173678491799</v>
      </c>
      <c r="N45" s="65">
        <v>206.940605648543</v>
      </c>
      <c r="O45" s="77">
        <v>206.22276145056</v>
      </c>
      <c r="P45" s="77">
        <v>200.610173136181</v>
      </c>
      <c r="Q45" s="77">
        <v>197.53815739443101</v>
      </c>
      <c r="R45" s="77">
        <v>179.10018331294401</v>
      </c>
      <c r="S45" s="77"/>
      <c r="T45" s="77" t="s">
        <v>676</v>
      </c>
      <c r="U45" s="77" t="s">
        <v>676</v>
      </c>
      <c r="V45" s="77" t="s">
        <v>676</v>
      </c>
      <c r="W45" s="77" t="s">
        <v>676</v>
      </c>
      <c r="X45" s="77" t="s">
        <v>676</v>
      </c>
      <c r="Y45" s="77" t="s">
        <v>676</v>
      </c>
      <c r="Z45" s="77" t="s">
        <v>676</v>
      </c>
      <c r="AA45" s="77" t="s">
        <v>676</v>
      </c>
      <c r="AB45" s="77" t="s">
        <v>676</v>
      </c>
      <c r="AC45" s="77" t="s">
        <v>676</v>
      </c>
      <c r="AD45" s="77" t="s">
        <v>676</v>
      </c>
      <c r="AE45" s="77" t="s">
        <v>676</v>
      </c>
      <c r="AF45" s="77" t="s">
        <v>676</v>
      </c>
      <c r="AG45" s="77"/>
      <c r="AH45" s="77" t="s">
        <v>676</v>
      </c>
      <c r="AI45" s="77" t="s">
        <v>676</v>
      </c>
      <c r="AJ45" s="77" t="s">
        <v>676</v>
      </c>
      <c r="AK45" s="77" t="s">
        <v>676</v>
      </c>
      <c r="AL45" s="77" t="s">
        <v>676</v>
      </c>
      <c r="AM45" s="77" t="s">
        <v>676</v>
      </c>
      <c r="AN45" s="77" t="s">
        <v>676</v>
      </c>
      <c r="AO45" s="77" t="s">
        <v>676</v>
      </c>
      <c r="AP45" s="123" t="s">
        <v>676</v>
      </c>
      <c r="AQ45" s="123" t="s">
        <v>676</v>
      </c>
      <c r="AR45" s="123" t="s">
        <v>676</v>
      </c>
      <c r="AS45" s="123" t="s">
        <v>676</v>
      </c>
      <c r="AT45" s="123" t="s">
        <v>676</v>
      </c>
    </row>
    <row r="46" spans="1:46" x14ac:dyDescent="0.2">
      <c r="A46" s="32"/>
      <c r="B46" s="33"/>
      <c r="C46" s="51" t="s">
        <v>58</v>
      </c>
      <c r="D46" s="59" t="s">
        <v>56</v>
      </c>
      <c r="E46" s="60" t="s">
        <v>57</v>
      </c>
      <c r="F46" s="77" t="s">
        <v>676</v>
      </c>
      <c r="G46" s="77" t="s">
        <v>676</v>
      </c>
      <c r="H46" s="77" t="s">
        <v>676</v>
      </c>
      <c r="I46" s="77" t="s">
        <v>676</v>
      </c>
      <c r="J46" s="77" t="s">
        <v>676</v>
      </c>
      <c r="K46" s="77" t="s">
        <v>676</v>
      </c>
      <c r="L46" s="77" t="s">
        <v>676</v>
      </c>
      <c r="M46" s="77" t="s">
        <v>676</v>
      </c>
      <c r="N46" s="77" t="s">
        <v>676</v>
      </c>
      <c r="O46" s="77" t="s">
        <v>676</v>
      </c>
      <c r="P46" s="77" t="s">
        <v>676</v>
      </c>
      <c r="Q46" s="77" t="s">
        <v>676</v>
      </c>
      <c r="R46" s="77" t="s">
        <v>676</v>
      </c>
      <c r="S46" s="77"/>
      <c r="T46" s="74">
        <v>7259</v>
      </c>
      <c r="U46" s="181">
        <v>6720</v>
      </c>
      <c r="V46" s="181">
        <v>7418</v>
      </c>
      <c r="W46" s="181">
        <v>7580</v>
      </c>
      <c r="X46" s="181">
        <v>7585</v>
      </c>
      <c r="Y46" s="74">
        <v>7856</v>
      </c>
      <c r="Z46" s="74">
        <v>7860</v>
      </c>
      <c r="AA46" s="74">
        <v>8676</v>
      </c>
      <c r="AB46" s="74">
        <v>9360</v>
      </c>
      <c r="AC46" s="74">
        <v>9827</v>
      </c>
      <c r="AD46" s="74">
        <v>10518</v>
      </c>
      <c r="AE46" s="74">
        <v>10605</v>
      </c>
      <c r="AF46" s="74">
        <v>10182</v>
      </c>
      <c r="AG46" s="77"/>
      <c r="AH46" s="77" t="s">
        <v>676</v>
      </c>
      <c r="AI46" s="77" t="s">
        <v>676</v>
      </c>
      <c r="AJ46" s="77" t="s">
        <v>676</v>
      </c>
      <c r="AK46" s="77" t="s">
        <v>676</v>
      </c>
      <c r="AL46" s="77" t="s">
        <v>676</v>
      </c>
      <c r="AM46" s="77" t="s">
        <v>676</v>
      </c>
      <c r="AN46" s="77" t="s">
        <v>676</v>
      </c>
      <c r="AO46" s="77" t="s">
        <v>676</v>
      </c>
      <c r="AP46" s="123" t="s">
        <v>676</v>
      </c>
      <c r="AQ46" s="123" t="s">
        <v>676</v>
      </c>
      <c r="AR46" s="123" t="s">
        <v>676</v>
      </c>
      <c r="AS46" s="123" t="s">
        <v>676</v>
      </c>
      <c r="AT46" s="123" t="s">
        <v>676</v>
      </c>
    </row>
    <row r="47" spans="1:46" x14ac:dyDescent="0.2">
      <c r="A47" s="28"/>
      <c r="B47" s="29"/>
      <c r="C47" s="51"/>
      <c r="D47" s="57"/>
      <c r="E47" s="57"/>
      <c r="F47" s="65"/>
      <c r="G47" s="65"/>
      <c r="H47" s="65"/>
      <c r="I47" s="65"/>
      <c r="J47" s="65"/>
      <c r="K47" s="65"/>
      <c r="L47" s="65"/>
      <c r="M47" s="77"/>
      <c r="N47" s="65"/>
      <c r="O47" s="77"/>
      <c r="P47" s="77"/>
      <c r="Q47" s="77"/>
      <c r="R47" s="77"/>
      <c r="S47" s="77"/>
      <c r="T47" s="77" t="s">
        <v>1042</v>
      </c>
      <c r="U47" s="77" t="s">
        <v>1042</v>
      </c>
      <c r="V47" s="77" t="s">
        <v>1042</v>
      </c>
      <c r="W47" s="77" t="s">
        <v>1042</v>
      </c>
      <c r="X47" s="77" t="s">
        <v>1042</v>
      </c>
      <c r="Y47" s="77" t="s">
        <v>1042</v>
      </c>
      <c r="Z47" s="77" t="s">
        <v>1042</v>
      </c>
      <c r="AA47" s="77" t="s">
        <v>1042</v>
      </c>
      <c r="AB47" s="77" t="s">
        <v>1042</v>
      </c>
      <c r="AC47" s="77" t="s">
        <v>1042</v>
      </c>
      <c r="AD47" s="77"/>
      <c r="AE47" s="77"/>
      <c r="AF47" s="77"/>
      <c r="AG47" s="77"/>
      <c r="AH47" s="77" t="s">
        <v>1042</v>
      </c>
      <c r="AI47" s="77" t="s">
        <v>1042</v>
      </c>
      <c r="AJ47" s="77" t="s">
        <v>1042</v>
      </c>
      <c r="AK47" s="77" t="s">
        <v>1042</v>
      </c>
      <c r="AL47" s="77" t="s">
        <v>1042</v>
      </c>
      <c r="AM47" s="77" t="s">
        <v>1042</v>
      </c>
      <c r="AN47" s="77" t="s">
        <v>1042</v>
      </c>
      <c r="AO47" s="77" t="s">
        <v>1042</v>
      </c>
      <c r="AP47" s="123" t="s">
        <v>1042</v>
      </c>
      <c r="AQ47" s="123" t="s">
        <v>1042</v>
      </c>
    </row>
    <row r="48" spans="1:46" x14ac:dyDescent="0.2">
      <c r="A48" s="34" t="s">
        <v>20</v>
      </c>
      <c r="B48" s="35" t="s">
        <v>61</v>
      </c>
      <c r="C48" s="55" t="s">
        <v>81</v>
      </c>
      <c r="D48" s="61"/>
      <c r="E48" s="61"/>
      <c r="F48" s="78">
        <v>1992.9930387547288</v>
      </c>
      <c r="G48" s="78">
        <v>1876.2374543918418</v>
      </c>
      <c r="H48" s="78">
        <v>1984.7787117840064</v>
      </c>
      <c r="I48" s="78">
        <v>1932.6166745906676</v>
      </c>
      <c r="J48" s="78">
        <v>1859.4771628272433</v>
      </c>
      <c r="K48" s="78">
        <v>1737.0004347381391</v>
      </c>
      <c r="L48" s="78">
        <v>1768.8259602019118</v>
      </c>
      <c r="M48" s="78">
        <v>1723.3466309650564</v>
      </c>
      <c r="N48" s="66">
        <v>1684.0986002440627</v>
      </c>
      <c r="O48" s="78">
        <v>1694.3181163237164</v>
      </c>
      <c r="P48" s="78">
        <v>1630.4704793720311</v>
      </c>
      <c r="Q48" s="78">
        <v>1396.3018699403322</v>
      </c>
      <c r="R48" s="78">
        <v>1268.5851859207621</v>
      </c>
      <c r="S48" s="78"/>
      <c r="T48" s="78">
        <v>73241</v>
      </c>
      <c r="U48" s="78">
        <v>66930</v>
      </c>
      <c r="V48" s="78">
        <v>73866</v>
      </c>
      <c r="W48" s="78">
        <v>75295</v>
      </c>
      <c r="X48" s="78">
        <v>72791</v>
      </c>
      <c r="Y48" s="78">
        <v>74300</v>
      </c>
      <c r="Z48" s="78">
        <v>76077</v>
      </c>
      <c r="AA48" s="78">
        <v>79691</v>
      </c>
      <c r="AB48" s="78">
        <v>82225</v>
      </c>
      <c r="AC48" s="78">
        <v>85114</v>
      </c>
      <c r="AD48" s="78">
        <v>88375</v>
      </c>
      <c r="AE48" s="78">
        <v>90378</v>
      </c>
      <c r="AF48" s="78">
        <v>86965</v>
      </c>
      <c r="AG48" s="78"/>
      <c r="AH48" s="78">
        <v>107.4</v>
      </c>
      <c r="AI48" s="78">
        <v>104.1</v>
      </c>
      <c r="AJ48" s="78">
        <v>104</v>
      </c>
      <c r="AK48" s="78">
        <v>102.9</v>
      </c>
      <c r="AL48" s="78">
        <v>103</v>
      </c>
      <c r="AM48" s="78">
        <v>103.3</v>
      </c>
      <c r="AN48" s="78">
        <v>104.2</v>
      </c>
      <c r="AO48" s="78">
        <v>105.2</v>
      </c>
      <c r="AP48" s="78">
        <v>107.2</v>
      </c>
      <c r="AQ48" s="78">
        <v>107.6</v>
      </c>
      <c r="AR48" s="78">
        <v>108.3</v>
      </c>
      <c r="AS48" s="78">
        <v>108.2</v>
      </c>
      <c r="AT48" s="78">
        <v>108.3</v>
      </c>
    </row>
    <row r="49" spans="1:46" x14ac:dyDescent="0.2">
      <c r="A49" s="26"/>
      <c r="B49" s="27"/>
      <c r="C49" s="51" t="s">
        <v>11</v>
      </c>
      <c r="D49" s="51" t="s">
        <v>45</v>
      </c>
      <c r="E49" s="52" t="s">
        <v>46</v>
      </c>
      <c r="F49" s="77">
        <v>1379.5070589028501</v>
      </c>
      <c r="G49" s="77">
        <v>1281.1913043711199</v>
      </c>
      <c r="H49" s="77">
        <v>1389.4891477311301</v>
      </c>
      <c r="I49" s="77">
        <v>1368.80200967019</v>
      </c>
      <c r="J49" s="77">
        <v>1332.0590465038199</v>
      </c>
      <c r="K49" s="77">
        <v>1230.3239909857</v>
      </c>
      <c r="L49" s="77">
        <v>1260.0863841840101</v>
      </c>
      <c r="M49" s="77">
        <v>1223.0037495214899</v>
      </c>
      <c r="N49" s="65">
        <v>1207.1126356131699</v>
      </c>
      <c r="O49" s="77">
        <v>1233.3773734896099</v>
      </c>
      <c r="P49" s="77">
        <v>1180.32487259759</v>
      </c>
      <c r="Q49" s="77">
        <v>965.590401343336</v>
      </c>
      <c r="R49" s="77">
        <v>882.01925307722104</v>
      </c>
      <c r="S49" s="77"/>
      <c r="T49" s="74">
        <v>27597</v>
      </c>
      <c r="U49" s="181">
        <v>21565</v>
      </c>
      <c r="V49" s="181">
        <v>27213</v>
      </c>
      <c r="W49" s="181">
        <v>27727</v>
      </c>
      <c r="X49" s="181">
        <v>25296</v>
      </c>
      <c r="Y49" s="181">
        <v>25666</v>
      </c>
      <c r="Z49" s="181">
        <v>25827</v>
      </c>
      <c r="AA49" s="181">
        <v>27542</v>
      </c>
      <c r="AB49" s="74">
        <v>27391</v>
      </c>
      <c r="AC49" s="74">
        <v>28521</v>
      </c>
      <c r="AD49" s="74">
        <v>30267</v>
      </c>
      <c r="AE49" s="74">
        <v>30270</v>
      </c>
      <c r="AF49" s="74">
        <v>27901</v>
      </c>
      <c r="AG49" s="77"/>
      <c r="AH49" s="181">
        <v>39.200000000000003</v>
      </c>
      <c r="AI49" s="181">
        <v>36.4</v>
      </c>
      <c r="AJ49" s="181">
        <v>35.799999999999997</v>
      </c>
      <c r="AK49" s="181">
        <v>36</v>
      </c>
      <c r="AL49" s="181">
        <v>35.299999999999997</v>
      </c>
      <c r="AM49" s="181">
        <v>34.9</v>
      </c>
      <c r="AN49" s="181">
        <v>35.1</v>
      </c>
      <c r="AO49" s="181">
        <v>34.9</v>
      </c>
      <c r="AP49" s="181">
        <v>34.299999999999997</v>
      </c>
      <c r="AQ49" s="181">
        <v>34.200000000000003</v>
      </c>
      <c r="AR49" s="181">
        <v>35.299999999999997</v>
      </c>
      <c r="AS49" s="181">
        <v>35.5</v>
      </c>
      <c r="AT49" s="181">
        <v>35</v>
      </c>
    </row>
    <row r="50" spans="1:46" x14ac:dyDescent="0.2">
      <c r="A50" s="26"/>
      <c r="B50" s="27"/>
      <c r="C50" s="51" t="s">
        <v>12</v>
      </c>
      <c r="D50" s="51" t="s">
        <v>47</v>
      </c>
      <c r="E50" s="52" t="s">
        <v>48</v>
      </c>
      <c r="F50" s="77">
        <v>248.49470693365899</v>
      </c>
      <c r="G50" s="77">
        <v>233.40295461466201</v>
      </c>
      <c r="H50" s="77">
        <v>241.20817163280799</v>
      </c>
      <c r="I50" s="77">
        <v>236.17620161636401</v>
      </c>
      <c r="J50" s="77">
        <v>210.793461819398</v>
      </c>
      <c r="K50" s="77">
        <v>194.82578334629</v>
      </c>
      <c r="L50" s="77">
        <v>197.842315771176</v>
      </c>
      <c r="M50" s="77">
        <v>185.91055710350801</v>
      </c>
      <c r="N50" s="65">
        <v>170.366309573206</v>
      </c>
      <c r="O50" s="77">
        <v>159.71817769623601</v>
      </c>
      <c r="P50" s="77">
        <v>158.74434456740701</v>
      </c>
      <c r="Q50" s="77">
        <v>145.64963634713001</v>
      </c>
      <c r="R50" s="77">
        <v>127.109988912479</v>
      </c>
      <c r="S50" s="77"/>
      <c r="T50" s="74">
        <v>22831</v>
      </c>
      <c r="U50" s="74">
        <v>23260</v>
      </c>
      <c r="V50" s="74">
        <v>23543</v>
      </c>
      <c r="W50" s="74">
        <v>24180</v>
      </c>
      <c r="X50" s="74">
        <v>23940</v>
      </c>
      <c r="Y50" s="181">
        <v>24669</v>
      </c>
      <c r="Z50" s="181">
        <v>25805</v>
      </c>
      <c r="AA50" s="181">
        <v>26621</v>
      </c>
      <c r="AB50" s="74">
        <v>27767</v>
      </c>
      <c r="AC50" s="74">
        <v>28331</v>
      </c>
      <c r="AD50" s="74">
        <v>28633</v>
      </c>
      <c r="AE50" s="74">
        <v>30019</v>
      </c>
      <c r="AF50" s="74">
        <v>28733</v>
      </c>
      <c r="AG50" s="77"/>
      <c r="AH50" s="181">
        <v>31.4</v>
      </c>
      <c r="AI50" s="181">
        <v>30.8</v>
      </c>
      <c r="AJ50" s="181">
        <v>31.6</v>
      </c>
      <c r="AK50" s="181">
        <v>30.7</v>
      </c>
      <c r="AL50" s="181">
        <v>31.3</v>
      </c>
      <c r="AM50" s="181">
        <v>32</v>
      </c>
      <c r="AN50" s="181">
        <v>32.4</v>
      </c>
      <c r="AO50" s="181">
        <v>32.9</v>
      </c>
      <c r="AP50" s="181">
        <v>34.299999999999997</v>
      </c>
      <c r="AQ50" s="181">
        <v>34.1</v>
      </c>
      <c r="AR50" s="181">
        <v>34</v>
      </c>
      <c r="AS50" s="181">
        <v>33.1</v>
      </c>
      <c r="AT50" s="181">
        <v>33.6</v>
      </c>
    </row>
    <row r="51" spans="1:46" x14ac:dyDescent="0.2">
      <c r="A51" s="26"/>
      <c r="B51" s="27"/>
      <c r="C51" s="51" t="s">
        <v>13</v>
      </c>
      <c r="D51" s="51" t="s">
        <v>49</v>
      </c>
      <c r="E51" s="52" t="s">
        <v>50</v>
      </c>
      <c r="F51" s="77">
        <v>19.061708403456699</v>
      </c>
      <c r="G51" s="77">
        <v>17.887097028335901</v>
      </c>
      <c r="H51" s="77">
        <v>17.838264373777399</v>
      </c>
      <c r="I51" s="77">
        <v>15.893661903078501</v>
      </c>
      <c r="J51" s="77">
        <v>16.158096740463499</v>
      </c>
      <c r="K51" s="77">
        <v>14.4161551239132</v>
      </c>
      <c r="L51" s="77">
        <v>14.048442799468001</v>
      </c>
      <c r="M51" s="77">
        <v>13.5349982490036</v>
      </c>
      <c r="N51" s="65">
        <v>12.8379156257568</v>
      </c>
      <c r="O51" s="77">
        <v>11.812370275123399</v>
      </c>
      <c r="P51" s="77">
        <v>11.983286671530999</v>
      </c>
      <c r="Q51" s="77">
        <v>12.595594360299</v>
      </c>
      <c r="R51" s="77">
        <v>11.3007169890281</v>
      </c>
      <c r="S51" s="77"/>
      <c r="T51" s="74">
        <v>14687</v>
      </c>
      <c r="U51" s="181">
        <v>14610</v>
      </c>
      <c r="V51" s="181">
        <v>14780</v>
      </c>
      <c r="W51" s="181">
        <v>15204</v>
      </c>
      <c r="X51" s="181">
        <v>15747</v>
      </c>
      <c r="Y51" s="181">
        <v>15967</v>
      </c>
      <c r="Z51" s="181">
        <v>16414</v>
      </c>
      <c r="AA51" s="181">
        <v>17058</v>
      </c>
      <c r="AB51" s="74">
        <v>18133</v>
      </c>
      <c r="AC51" s="74">
        <v>19110</v>
      </c>
      <c r="AD51" s="74">
        <v>19817</v>
      </c>
      <c r="AE51" s="74">
        <v>20418</v>
      </c>
      <c r="AF51" s="74">
        <v>21006</v>
      </c>
      <c r="AG51" s="84"/>
      <c r="AH51" s="181">
        <v>36.799999999999997</v>
      </c>
      <c r="AI51" s="181">
        <v>36.9</v>
      </c>
      <c r="AJ51" s="181">
        <v>36.6</v>
      </c>
      <c r="AK51" s="181">
        <v>36.200000000000003</v>
      </c>
      <c r="AL51" s="181">
        <v>36.4</v>
      </c>
      <c r="AM51" s="181">
        <v>36.4</v>
      </c>
      <c r="AN51" s="181">
        <v>36.700000000000003</v>
      </c>
      <c r="AO51" s="181">
        <v>37.4</v>
      </c>
      <c r="AP51" s="181">
        <v>38.6</v>
      </c>
      <c r="AQ51" s="181">
        <v>39.299999999999997</v>
      </c>
      <c r="AR51" s="181">
        <v>39</v>
      </c>
      <c r="AS51" s="181">
        <v>39.6</v>
      </c>
      <c r="AT51" s="181">
        <v>39.700000000000003</v>
      </c>
    </row>
    <row r="52" spans="1:46" x14ac:dyDescent="0.2">
      <c r="A52" s="28"/>
      <c r="B52" s="29"/>
      <c r="C52" s="51" t="s">
        <v>14</v>
      </c>
      <c r="D52" s="54" t="s">
        <v>51</v>
      </c>
      <c r="E52" s="57" t="s">
        <v>52</v>
      </c>
      <c r="F52" s="77">
        <v>345.929564514763</v>
      </c>
      <c r="G52" s="77">
        <v>343.75609837772402</v>
      </c>
      <c r="H52" s="77">
        <v>336.24312804629102</v>
      </c>
      <c r="I52" s="77">
        <v>311.74480140103498</v>
      </c>
      <c r="J52" s="77">
        <v>300.46655776356198</v>
      </c>
      <c r="K52" s="77">
        <v>297.43450528223599</v>
      </c>
      <c r="L52" s="77">
        <v>296.848817447258</v>
      </c>
      <c r="M52" s="77">
        <v>300.89732609105499</v>
      </c>
      <c r="N52" s="65">
        <v>293.78173943193002</v>
      </c>
      <c r="O52" s="77">
        <v>289.41019486274701</v>
      </c>
      <c r="P52" s="77">
        <v>279.41797553550299</v>
      </c>
      <c r="Q52" s="77">
        <v>272.46623788956703</v>
      </c>
      <c r="R52" s="77">
        <v>248.15522694203401</v>
      </c>
      <c r="S52" s="77"/>
      <c r="T52" s="77" t="s">
        <v>676</v>
      </c>
      <c r="U52" s="77" t="s">
        <v>676</v>
      </c>
      <c r="V52" s="77" t="s">
        <v>676</v>
      </c>
      <c r="W52" s="77" t="s">
        <v>676</v>
      </c>
      <c r="X52" s="77" t="s">
        <v>676</v>
      </c>
      <c r="Y52" s="77" t="s">
        <v>676</v>
      </c>
      <c r="Z52" s="77" t="s">
        <v>676</v>
      </c>
      <c r="AA52" s="77" t="s">
        <v>676</v>
      </c>
      <c r="AB52" s="77" t="s">
        <v>676</v>
      </c>
      <c r="AC52" s="77" t="s">
        <v>676</v>
      </c>
      <c r="AD52" s="77" t="s">
        <v>676</v>
      </c>
      <c r="AE52" s="77" t="s">
        <v>676</v>
      </c>
      <c r="AF52" s="77" t="s">
        <v>676</v>
      </c>
      <c r="AG52" s="77"/>
      <c r="AH52" s="77" t="s">
        <v>676</v>
      </c>
      <c r="AI52" s="77" t="s">
        <v>676</v>
      </c>
      <c r="AJ52" s="77" t="s">
        <v>676</v>
      </c>
      <c r="AK52" s="77" t="s">
        <v>676</v>
      </c>
      <c r="AL52" s="77" t="s">
        <v>676</v>
      </c>
      <c r="AM52" s="77" t="s">
        <v>676</v>
      </c>
      <c r="AN52" s="77" t="s">
        <v>676</v>
      </c>
      <c r="AO52" s="77" t="s">
        <v>676</v>
      </c>
      <c r="AP52" s="123" t="s">
        <v>676</v>
      </c>
      <c r="AQ52" s="123" t="s">
        <v>676</v>
      </c>
      <c r="AR52" s="123" t="s">
        <v>676</v>
      </c>
      <c r="AS52" s="123" t="s">
        <v>676</v>
      </c>
      <c r="AT52" s="123" t="s">
        <v>676</v>
      </c>
    </row>
    <row r="53" spans="1:46" x14ac:dyDescent="0.2">
      <c r="A53" s="32"/>
      <c r="B53" s="33"/>
      <c r="C53" s="51" t="s">
        <v>58</v>
      </c>
      <c r="D53" s="59" t="s">
        <v>56</v>
      </c>
      <c r="E53" s="60" t="s">
        <v>57</v>
      </c>
      <c r="F53" s="77" t="s">
        <v>676</v>
      </c>
      <c r="G53" s="77" t="s">
        <v>676</v>
      </c>
      <c r="H53" s="77" t="s">
        <v>676</v>
      </c>
      <c r="I53" s="77" t="s">
        <v>676</v>
      </c>
      <c r="J53" s="77" t="s">
        <v>676</v>
      </c>
      <c r="K53" s="77" t="s">
        <v>676</v>
      </c>
      <c r="L53" s="77" t="s">
        <v>676</v>
      </c>
      <c r="M53" s="77" t="s">
        <v>676</v>
      </c>
      <c r="N53" s="77" t="s">
        <v>676</v>
      </c>
      <c r="O53" s="77" t="s">
        <v>676</v>
      </c>
      <c r="P53" s="77" t="s">
        <v>676</v>
      </c>
      <c r="Q53" s="77" t="s">
        <v>676</v>
      </c>
      <c r="R53" s="77" t="s">
        <v>676</v>
      </c>
      <c r="S53" s="77"/>
      <c r="T53" s="74">
        <v>8126</v>
      </c>
      <c r="U53" s="74">
        <v>7495</v>
      </c>
      <c r="V53" s="181">
        <v>8330</v>
      </c>
      <c r="W53" s="181">
        <v>8184</v>
      </c>
      <c r="X53" s="181">
        <v>7808</v>
      </c>
      <c r="Y53" s="181">
        <v>7998</v>
      </c>
      <c r="Z53" s="181">
        <v>8031</v>
      </c>
      <c r="AA53" s="181">
        <v>8470</v>
      </c>
      <c r="AB53" s="74">
        <v>8934</v>
      </c>
      <c r="AC53" s="74">
        <v>9152</v>
      </c>
      <c r="AD53" s="74">
        <v>9658</v>
      </c>
      <c r="AE53" s="74">
        <v>9671</v>
      </c>
      <c r="AF53" s="74">
        <v>9325</v>
      </c>
      <c r="AG53" s="84"/>
      <c r="AH53" s="77" t="s">
        <v>676</v>
      </c>
      <c r="AI53" s="77" t="s">
        <v>676</v>
      </c>
      <c r="AJ53" s="77" t="s">
        <v>676</v>
      </c>
      <c r="AK53" s="77" t="s">
        <v>676</v>
      </c>
      <c r="AL53" s="77" t="s">
        <v>676</v>
      </c>
      <c r="AM53" s="77" t="s">
        <v>676</v>
      </c>
      <c r="AN53" s="77" t="s">
        <v>676</v>
      </c>
      <c r="AO53" s="77" t="s">
        <v>676</v>
      </c>
      <c r="AP53" s="123" t="s">
        <v>676</v>
      </c>
      <c r="AQ53" s="123" t="s">
        <v>676</v>
      </c>
      <c r="AR53" s="123" t="s">
        <v>676</v>
      </c>
      <c r="AS53" s="123" t="s">
        <v>676</v>
      </c>
      <c r="AT53" s="123" t="s">
        <v>676</v>
      </c>
    </row>
    <row r="54" spans="1:46" x14ac:dyDescent="0.2">
      <c r="A54" s="28"/>
      <c r="B54" s="29"/>
      <c r="C54" s="51"/>
      <c r="D54" s="57"/>
      <c r="E54" s="57"/>
      <c r="F54" s="65"/>
      <c r="G54" s="65"/>
      <c r="H54" s="65"/>
      <c r="I54" s="65"/>
      <c r="J54" s="65"/>
      <c r="K54" s="65"/>
      <c r="L54" s="65"/>
      <c r="M54" s="77"/>
      <c r="N54" s="65"/>
      <c r="O54" s="77"/>
      <c r="P54" s="77"/>
      <c r="Q54" s="77"/>
      <c r="R54" s="77"/>
      <c r="S54" s="77"/>
      <c r="T54" s="77" t="s">
        <v>1042</v>
      </c>
      <c r="U54" s="77" t="s">
        <v>1042</v>
      </c>
      <c r="V54" s="77" t="s">
        <v>1042</v>
      </c>
      <c r="W54" s="77" t="s">
        <v>1042</v>
      </c>
      <c r="X54" s="77" t="s">
        <v>1042</v>
      </c>
      <c r="Y54" s="77" t="s">
        <v>1042</v>
      </c>
      <c r="Z54" s="77" t="s">
        <v>1042</v>
      </c>
      <c r="AA54" s="77" t="s">
        <v>1042</v>
      </c>
      <c r="AB54" s="77" t="s">
        <v>1042</v>
      </c>
      <c r="AC54" s="77" t="s">
        <v>1042</v>
      </c>
      <c r="AD54" s="77"/>
      <c r="AE54" s="77"/>
      <c r="AF54" s="77"/>
      <c r="AG54" s="77"/>
      <c r="AH54" s="77" t="s">
        <v>1042</v>
      </c>
      <c r="AI54" s="77" t="s">
        <v>1042</v>
      </c>
      <c r="AJ54" s="77" t="s">
        <v>1042</v>
      </c>
      <c r="AK54" s="77" t="s">
        <v>1042</v>
      </c>
      <c r="AL54" s="77" t="s">
        <v>1042</v>
      </c>
      <c r="AM54" s="77" t="s">
        <v>1042</v>
      </c>
      <c r="AN54" s="77" t="s">
        <v>1042</v>
      </c>
      <c r="AO54" s="77" t="s">
        <v>1042</v>
      </c>
      <c r="AP54" s="123" t="s">
        <v>1042</v>
      </c>
      <c r="AQ54" s="123" t="s">
        <v>1042</v>
      </c>
    </row>
    <row r="55" spans="1:46" x14ac:dyDescent="0.2">
      <c r="A55" s="34" t="s">
        <v>21</v>
      </c>
      <c r="B55" s="35" t="s">
        <v>62</v>
      </c>
      <c r="C55" s="55" t="s">
        <v>81</v>
      </c>
      <c r="D55" s="61"/>
      <c r="E55" s="61"/>
      <c r="F55" s="78">
        <v>2768.2935827141346</v>
      </c>
      <c r="G55" s="78">
        <v>2447.0158971601909</v>
      </c>
      <c r="H55" s="78">
        <v>2683.9904091815874</v>
      </c>
      <c r="I55" s="78">
        <v>2752.8744754813329</v>
      </c>
      <c r="J55" s="78">
        <v>2875.0996371654128</v>
      </c>
      <c r="K55" s="78">
        <v>2722.2068138466598</v>
      </c>
      <c r="L55" s="78">
        <v>2698.5171749727847</v>
      </c>
      <c r="M55" s="78">
        <v>2994.3501194543901</v>
      </c>
      <c r="N55" s="66">
        <v>2862.6115266312704</v>
      </c>
      <c r="O55" s="78">
        <v>2782.6978079212777</v>
      </c>
      <c r="P55" s="78">
        <v>2915.6174186379058</v>
      </c>
      <c r="Q55" s="78">
        <v>2510.059796367274</v>
      </c>
      <c r="R55" s="78">
        <v>2353.7366353350267</v>
      </c>
      <c r="S55" s="78"/>
      <c r="T55" s="78">
        <v>15423</v>
      </c>
      <c r="U55" s="78">
        <v>15471</v>
      </c>
      <c r="V55" s="78">
        <v>16296</v>
      </c>
      <c r="W55" s="78">
        <v>17468</v>
      </c>
      <c r="X55" s="78">
        <v>17382</v>
      </c>
      <c r="Y55" s="78">
        <v>17869</v>
      </c>
      <c r="Z55" s="78">
        <v>18303</v>
      </c>
      <c r="AA55" s="78">
        <v>19059</v>
      </c>
      <c r="AB55" s="78">
        <v>19319</v>
      </c>
      <c r="AC55" s="78">
        <v>20192</v>
      </c>
      <c r="AD55" s="78">
        <v>20444</v>
      </c>
      <c r="AE55" s="78">
        <v>21471</v>
      </c>
      <c r="AF55" s="78">
        <v>21631</v>
      </c>
      <c r="AG55" s="78"/>
      <c r="AH55" s="78">
        <v>28.5</v>
      </c>
      <c r="AI55" s="78">
        <v>28.9</v>
      </c>
      <c r="AJ55" s="78">
        <v>28.4</v>
      </c>
      <c r="AK55" s="78">
        <v>28.9</v>
      </c>
      <c r="AL55" s="78">
        <v>29.1</v>
      </c>
      <c r="AM55" s="78">
        <v>29.3</v>
      </c>
      <c r="AN55" s="78">
        <v>30</v>
      </c>
      <c r="AO55" s="78">
        <v>29.7</v>
      </c>
      <c r="AP55" s="78">
        <v>30.1</v>
      </c>
      <c r="AQ55" s="78">
        <v>30.7</v>
      </c>
      <c r="AR55" s="78">
        <v>30.7</v>
      </c>
      <c r="AS55" s="78">
        <v>29.5</v>
      </c>
      <c r="AT55" s="78">
        <v>29.3</v>
      </c>
    </row>
    <row r="56" spans="1:46" x14ac:dyDescent="0.2">
      <c r="A56" s="30"/>
      <c r="B56" s="31"/>
      <c r="C56" s="51" t="s">
        <v>11</v>
      </c>
      <c r="D56" s="51" t="s">
        <v>45</v>
      </c>
      <c r="E56" s="52" t="s">
        <v>46</v>
      </c>
      <c r="F56" s="77">
        <v>2358.8402437260802</v>
      </c>
      <c r="G56" s="77">
        <v>2048.4540971964898</v>
      </c>
      <c r="H56" s="77">
        <v>2325.0638565583099</v>
      </c>
      <c r="I56" s="77">
        <v>2434.6376301425398</v>
      </c>
      <c r="J56" s="77">
        <v>2575.7545257472402</v>
      </c>
      <c r="K56" s="77">
        <v>2400.7462368121801</v>
      </c>
      <c r="L56" s="77">
        <v>2368.0228248295098</v>
      </c>
      <c r="M56" s="77">
        <v>2638.5582354650901</v>
      </c>
      <c r="N56" s="65">
        <v>2495.01122919618</v>
      </c>
      <c r="O56" s="77">
        <v>2426.3779299827902</v>
      </c>
      <c r="P56" s="77">
        <v>2549.1557939399199</v>
      </c>
      <c r="Q56" s="77">
        <v>2200.9300946035801</v>
      </c>
      <c r="R56" s="77">
        <v>2081.9292182015702</v>
      </c>
      <c r="S56" s="77"/>
      <c r="T56" s="74">
        <v>3482</v>
      </c>
      <c r="U56" s="181">
        <v>3185</v>
      </c>
      <c r="V56" s="181">
        <v>3461</v>
      </c>
      <c r="W56" s="181">
        <v>3974</v>
      </c>
      <c r="X56" s="181">
        <v>3902</v>
      </c>
      <c r="Y56" s="181">
        <v>3818</v>
      </c>
      <c r="Z56" s="181">
        <v>3828</v>
      </c>
      <c r="AA56" s="181">
        <v>4279</v>
      </c>
      <c r="AB56" s="74">
        <v>4130</v>
      </c>
      <c r="AC56" s="74">
        <v>4351</v>
      </c>
      <c r="AD56" s="74">
        <v>4280</v>
      </c>
      <c r="AE56" s="74">
        <v>4529</v>
      </c>
      <c r="AF56" s="74">
        <v>4839</v>
      </c>
      <c r="AG56" s="77"/>
      <c r="AH56" s="181">
        <v>6.5</v>
      </c>
      <c r="AI56" s="181">
        <v>6.7</v>
      </c>
      <c r="AJ56" s="181">
        <v>6.6</v>
      </c>
      <c r="AK56" s="181">
        <v>7.2</v>
      </c>
      <c r="AL56" s="181">
        <v>7.3</v>
      </c>
      <c r="AM56" s="181">
        <v>7</v>
      </c>
      <c r="AN56" s="181">
        <v>7.3</v>
      </c>
      <c r="AO56" s="181">
        <v>7.3</v>
      </c>
      <c r="AP56" s="181">
        <v>7.2</v>
      </c>
      <c r="AQ56" s="181">
        <v>7.6</v>
      </c>
      <c r="AR56" s="181">
        <v>7.4</v>
      </c>
      <c r="AS56" s="181">
        <v>6.9</v>
      </c>
      <c r="AT56" s="181">
        <v>7</v>
      </c>
    </row>
    <row r="57" spans="1:46" x14ac:dyDescent="0.2">
      <c r="A57" s="30"/>
      <c r="B57" s="31"/>
      <c r="C57" s="51" t="s">
        <v>12</v>
      </c>
      <c r="D57" s="51" t="s">
        <v>47</v>
      </c>
      <c r="E57" s="52" t="s">
        <v>48</v>
      </c>
      <c r="F57" s="77">
        <v>306.39197035664102</v>
      </c>
      <c r="G57" s="77">
        <v>294.72120573162698</v>
      </c>
      <c r="H57" s="77">
        <v>255.79890337339299</v>
      </c>
      <c r="I57" s="77">
        <v>221.540185110941</v>
      </c>
      <c r="J57" s="77">
        <v>205.18603677278901</v>
      </c>
      <c r="K57" s="77">
        <v>229.33545393927</v>
      </c>
      <c r="L57" s="77">
        <v>238.42698286508801</v>
      </c>
      <c r="M57" s="77">
        <v>262.529892827259</v>
      </c>
      <c r="N57" s="65">
        <v>276.611885087796</v>
      </c>
      <c r="O57" s="77">
        <v>268.294160655859</v>
      </c>
      <c r="P57" s="77">
        <v>279.26595481867798</v>
      </c>
      <c r="Q57" s="77">
        <v>219.09695323110699</v>
      </c>
      <c r="R57" s="77">
        <v>187.25265731008599</v>
      </c>
      <c r="S57" s="77"/>
      <c r="T57" s="74">
        <v>6278</v>
      </c>
      <c r="U57" s="181">
        <v>6510</v>
      </c>
      <c r="V57" s="181">
        <v>6997</v>
      </c>
      <c r="W57" s="181">
        <v>7502</v>
      </c>
      <c r="X57" s="181">
        <v>7448</v>
      </c>
      <c r="Y57" s="181">
        <v>7853</v>
      </c>
      <c r="Z57" s="181">
        <v>8089</v>
      </c>
      <c r="AA57" s="181">
        <v>8140</v>
      </c>
      <c r="AB57" s="74">
        <v>8321</v>
      </c>
      <c r="AC57" s="74">
        <v>8667</v>
      </c>
      <c r="AD57" s="74">
        <v>8659</v>
      </c>
      <c r="AE57" s="74">
        <v>9125</v>
      </c>
      <c r="AF57" s="74">
        <v>8728</v>
      </c>
      <c r="AG57" s="77"/>
      <c r="AH57" s="181">
        <v>11</v>
      </c>
      <c r="AI57" s="181">
        <v>11.5</v>
      </c>
      <c r="AJ57" s="181">
        <v>12</v>
      </c>
      <c r="AK57" s="181">
        <v>12</v>
      </c>
      <c r="AL57" s="181">
        <v>12.1</v>
      </c>
      <c r="AM57" s="181">
        <v>12.2</v>
      </c>
      <c r="AN57" s="181">
        <v>12.1</v>
      </c>
      <c r="AO57" s="181">
        <v>12.1</v>
      </c>
      <c r="AP57" s="181">
        <v>12.7</v>
      </c>
      <c r="AQ57" s="181">
        <v>12.8</v>
      </c>
      <c r="AR57" s="181">
        <v>12.9</v>
      </c>
      <c r="AS57" s="181">
        <v>12.1</v>
      </c>
      <c r="AT57" s="181">
        <v>11.9</v>
      </c>
    </row>
    <row r="58" spans="1:46" x14ac:dyDescent="0.2">
      <c r="A58" s="30"/>
      <c r="B58" s="31"/>
      <c r="C58" s="51" t="s">
        <v>13</v>
      </c>
      <c r="D58" s="51" t="s">
        <v>49</v>
      </c>
      <c r="E58" s="52" t="s">
        <v>50</v>
      </c>
      <c r="F58" s="77">
        <v>7.3296036729854004</v>
      </c>
      <c r="G58" s="77">
        <v>7.6915700402132696</v>
      </c>
      <c r="H58" s="77">
        <v>8.6822086646349295</v>
      </c>
      <c r="I58" s="77">
        <v>7.1830009612476102</v>
      </c>
      <c r="J58" s="77">
        <v>7.4970162147844199</v>
      </c>
      <c r="K58" s="77">
        <v>5.9445259316134598</v>
      </c>
      <c r="L58" s="77">
        <v>5.4516644605157696</v>
      </c>
      <c r="M58" s="77">
        <v>5.3952055590463504</v>
      </c>
      <c r="N58" s="65">
        <v>5.3738059438722496</v>
      </c>
      <c r="O58" s="77">
        <v>4.9295900093495399</v>
      </c>
      <c r="P58" s="77">
        <v>4.7909270091579002</v>
      </c>
      <c r="Q58" s="77">
        <v>6.1737097001858396</v>
      </c>
      <c r="R58" s="77">
        <v>5.55944241632029</v>
      </c>
      <c r="S58" s="77"/>
      <c r="T58" s="74">
        <v>4074</v>
      </c>
      <c r="U58" s="181">
        <v>4143</v>
      </c>
      <c r="V58" s="181">
        <v>4119</v>
      </c>
      <c r="W58" s="181">
        <v>4202</v>
      </c>
      <c r="X58" s="181">
        <v>4248</v>
      </c>
      <c r="Y58" s="181">
        <v>4347</v>
      </c>
      <c r="Z58" s="181">
        <v>4549</v>
      </c>
      <c r="AA58" s="181">
        <v>4705</v>
      </c>
      <c r="AB58" s="74">
        <v>4847</v>
      </c>
      <c r="AC58" s="74">
        <v>5090</v>
      </c>
      <c r="AD58" s="74">
        <v>5383</v>
      </c>
      <c r="AE58" s="74">
        <v>5627</v>
      </c>
      <c r="AF58" s="74">
        <v>5830</v>
      </c>
      <c r="AG58" s="77"/>
      <c r="AH58" s="181">
        <v>11</v>
      </c>
      <c r="AI58" s="181">
        <v>10.7</v>
      </c>
      <c r="AJ58" s="181">
        <v>9.8000000000000007</v>
      </c>
      <c r="AK58" s="181">
        <v>9.6999999999999993</v>
      </c>
      <c r="AL58" s="181">
        <v>9.6999999999999993</v>
      </c>
      <c r="AM58" s="181">
        <v>10.1</v>
      </c>
      <c r="AN58" s="181">
        <v>10.6</v>
      </c>
      <c r="AO58" s="181">
        <v>10.3</v>
      </c>
      <c r="AP58" s="181">
        <v>10.199999999999999</v>
      </c>
      <c r="AQ58" s="181">
        <v>10.3</v>
      </c>
      <c r="AR58" s="181">
        <v>10.4</v>
      </c>
      <c r="AS58" s="181">
        <v>10.5</v>
      </c>
      <c r="AT58" s="181">
        <v>10.4</v>
      </c>
    </row>
    <row r="59" spans="1:46" x14ac:dyDescent="0.2">
      <c r="A59" s="28"/>
      <c r="B59" s="29"/>
      <c r="C59" s="51" t="s">
        <v>14</v>
      </c>
      <c r="D59" s="54" t="s">
        <v>51</v>
      </c>
      <c r="E59" s="57" t="s">
        <v>52</v>
      </c>
      <c r="F59" s="77">
        <v>95.731764958427704</v>
      </c>
      <c r="G59" s="77">
        <v>96.149024191861102</v>
      </c>
      <c r="H59" s="77">
        <v>94.445440585249997</v>
      </c>
      <c r="I59" s="77">
        <v>89.513659266604506</v>
      </c>
      <c r="J59" s="77">
        <v>86.662058430599103</v>
      </c>
      <c r="K59" s="77">
        <v>86.180597163596204</v>
      </c>
      <c r="L59" s="77">
        <v>86.615702817670694</v>
      </c>
      <c r="M59" s="77">
        <v>87.866785602994895</v>
      </c>
      <c r="N59" s="65">
        <v>85.614606403421803</v>
      </c>
      <c r="O59" s="77">
        <v>83.096127273279393</v>
      </c>
      <c r="P59" s="77">
        <v>82.404742870150301</v>
      </c>
      <c r="Q59" s="77">
        <v>83.859038832401197</v>
      </c>
      <c r="R59" s="77">
        <v>78.995317407050095</v>
      </c>
      <c r="S59" s="77"/>
      <c r="T59" s="77" t="s">
        <v>676</v>
      </c>
      <c r="U59" s="77" t="s">
        <v>676</v>
      </c>
      <c r="V59" s="77" t="s">
        <v>676</v>
      </c>
      <c r="W59" s="77" t="s">
        <v>676</v>
      </c>
      <c r="X59" s="77" t="s">
        <v>676</v>
      </c>
      <c r="Y59" s="77" t="s">
        <v>676</v>
      </c>
      <c r="Z59" s="77" t="s">
        <v>676</v>
      </c>
      <c r="AA59" s="77" t="s">
        <v>676</v>
      </c>
      <c r="AB59" s="77" t="s">
        <v>676</v>
      </c>
      <c r="AC59" s="77" t="s">
        <v>676</v>
      </c>
      <c r="AD59" s="77" t="s">
        <v>676</v>
      </c>
      <c r="AE59" s="77" t="s">
        <v>676</v>
      </c>
      <c r="AF59" s="77" t="s">
        <v>676</v>
      </c>
      <c r="AG59" s="77"/>
      <c r="AH59" s="77" t="s">
        <v>676</v>
      </c>
      <c r="AI59" s="77" t="s">
        <v>676</v>
      </c>
      <c r="AJ59" s="77" t="s">
        <v>676</v>
      </c>
      <c r="AK59" s="77" t="s">
        <v>676</v>
      </c>
      <c r="AL59" s="77" t="s">
        <v>676</v>
      </c>
      <c r="AM59" s="77" t="s">
        <v>676</v>
      </c>
      <c r="AN59" s="77" t="s">
        <v>676</v>
      </c>
      <c r="AO59" s="77" t="s">
        <v>676</v>
      </c>
      <c r="AP59" s="123" t="s">
        <v>676</v>
      </c>
      <c r="AQ59" s="123" t="s">
        <v>676</v>
      </c>
      <c r="AR59" s="123" t="s">
        <v>676</v>
      </c>
      <c r="AS59" s="123" t="s">
        <v>676</v>
      </c>
      <c r="AT59" s="123" t="s">
        <v>676</v>
      </c>
    </row>
    <row r="60" spans="1:46" x14ac:dyDescent="0.2">
      <c r="A60" s="32"/>
      <c r="B60" s="33"/>
      <c r="C60" s="51" t="s">
        <v>58</v>
      </c>
      <c r="D60" s="59" t="s">
        <v>56</v>
      </c>
      <c r="E60" s="60" t="s">
        <v>57</v>
      </c>
      <c r="F60" s="77" t="s">
        <v>676</v>
      </c>
      <c r="G60" s="77" t="s">
        <v>676</v>
      </c>
      <c r="H60" s="77" t="s">
        <v>676</v>
      </c>
      <c r="I60" s="77" t="s">
        <v>676</v>
      </c>
      <c r="J60" s="77" t="s">
        <v>676</v>
      </c>
      <c r="K60" s="77" t="s">
        <v>676</v>
      </c>
      <c r="L60" s="77" t="s">
        <v>676</v>
      </c>
      <c r="M60" s="77" t="s">
        <v>676</v>
      </c>
      <c r="N60" s="77" t="s">
        <v>676</v>
      </c>
      <c r="O60" s="77" t="s">
        <v>676</v>
      </c>
      <c r="P60" s="77" t="s">
        <v>676</v>
      </c>
      <c r="Q60" s="77" t="s">
        <v>676</v>
      </c>
      <c r="R60" s="77" t="s">
        <v>676</v>
      </c>
      <c r="S60" s="77"/>
      <c r="T60" s="74">
        <v>1589</v>
      </c>
      <c r="U60" s="181">
        <v>1633</v>
      </c>
      <c r="V60" s="181">
        <v>1719</v>
      </c>
      <c r="W60" s="181">
        <v>1790</v>
      </c>
      <c r="X60" s="181">
        <v>1784</v>
      </c>
      <c r="Y60" s="181">
        <v>1851</v>
      </c>
      <c r="Z60" s="181">
        <v>1837</v>
      </c>
      <c r="AA60" s="181">
        <v>1935</v>
      </c>
      <c r="AB60" s="74">
        <v>2021</v>
      </c>
      <c r="AC60" s="74">
        <v>2084</v>
      </c>
      <c r="AD60" s="74">
        <v>2122</v>
      </c>
      <c r="AE60" s="74">
        <v>2190</v>
      </c>
      <c r="AF60" s="74">
        <v>2234</v>
      </c>
      <c r="AG60" s="77"/>
      <c r="AH60" s="77" t="s">
        <v>676</v>
      </c>
      <c r="AI60" s="77" t="s">
        <v>676</v>
      </c>
      <c r="AJ60" s="77" t="s">
        <v>676</v>
      </c>
      <c r="AK60" s="77" t="s">
        <v>676</v>
      </c>
      <c r="AL60" s="77" t="s">
        <v>676</v>
      </c>
      <c r="AM60" s="77" t="s">
        <v>676</v>
      </c>
      <c r="AN60" s="77" t="s">
        <v>676</v>
      </c>
      <c r="AO60" s="77" t="s">
        <v>676</v>
      </c>
      <c r="AP60" s="123" t="s">
        <v>676</v>
      </c>
      <c r="AQ60" s="123" t="s">
        <v>676</v>
      </c>
      <c r="AR60" s="123" t="s">
        <v>676</v>
      </c>
      <c r="AS60" s="123" t="s">
        <v>676</v>
      </c>
      <c r="AT60" s="123" t="s">
        <v>676</v>
      </c>
    </row>
    <row r="61" spans="1:46" x14ac:dyDescent="0.2">
      <c r="C61" s="51"/>
      <c r="F61" s="65"/>
      <c r="G61" s="65"/>
      <c r="H61" s="65"/>
      <c r="I61" s="65"/>
      <c r="J61" s="65"/>
      <c r="K61" s="65"/>
      <c r="L61" s="65"/>
      <c r="M61" s="77"/>
      <c r="N61" s="65"/>
      <c r="O61" s="77"/>
      <c r="P61" s="77"/>
      <c r="Q61" s="77"/>
      <c r="R61" s="77"/>
      <c r="S61" s="77"/>
      <c r="T61" s="77" t="s">
        <v>1042</v>
      </c>
      <c r="U61" s="77" t="s">
        <v>1042</v>
      </c>
      <c r="V61" s="77" t="s">
        <v>1042</v>
      </c>
      <c r="W61" s="77" t="s">
        <v>1042</v>
      </c>
      <c r="X61" s="77" t="s">
        <v>1042</v>
      </c>
      <c r="Y61" s="77" t="s">
        <v>1042</v>
      </c>
      <c r="Z61" s="77" t="s">
        <v>1042</v>
      </c>
      <c r="AA61" s="77" t="s">
        <v>1042</v>
      </c>
      <c r="AB61" s="77" t="s">
        <v>1042</v>
      </c>
      <c r="AC61" s="77" t="s">
        <v>1042</v>
      </c>
      <c r="AD61" s="77"/>
      <c r="AE61" s="77"/>
      <c r="AF61" s="77"/>
      <c r="AG61" s="77"/>
      <c r="AH61" s="77" t="s">
        <v>1042</v>
      </c>
      <c r="AI61" s="77" t="s">
        <v>1042</v>
      </c>
      <c r="AJ61" s="77" t="s">
        <v>1042</v>
      </c>
      <c r="AK61" s="77" t="s">
        <v>1042</v>
      </c>
      <c r="AL61" s="77" t="s">
        <v>1042</v>
      </c>
      <c r="AM61" s="77" t="s">
        <v>1042</v>
      </c>
      <c r="AN61" s="77" t="s">
        <v>1042</v>
      </c>
      <c r="AO61" s="77" t="s">
        <v>1042</v>
      </c>
      <c r="AP61" s="123" t="s">
        <v>1042</v>
      </c>
      <c r="AQ61" s="123" t="s">
        <v>1042</v>
      </c>
    </row>
    <row r="62" spans="1:46" x14ac:dyDescent="0.2">
      <c r="A62" s="34" t="s">
        <v>22</v>
      </c>
      <c r="B62" s="35" t="s">
        <v>63</v>
      </c>
      <c r="C62" s="55" t="s">
        <v>81</v>
      </c>
      <c r="D62" s="61"/>
      <c r="E62" s="39"/>
      <c r="F62" s="78">
        <v>829.35053249049554</v>
      </c>
      <c r="G62" s="78">
        <v>821.11834260942987</v>
      </c>
      <c r="H62" s="78">
        <v>888.75786885982984</v>
      </c>
      <c r="I62" s="78">
        <v>706.81891127987774</v>
      </c>
      <c r="J62" s="78">
        <v>696.64134892791162</v>
      </c>
      <c r="K62" s="78">
        <v>647.88056727688377</v>
      </c>
      <c r="L62" s="78">
        <v>608.78054573539407</v>
      </c>
      <c r="M62" s="78">
        <v>601.71063235145948</v>
      </c>
      <c r="N62" s="66">
        <v>585.42619825770953</v>
      </c>
      <c r="O62" s="78">
        <v>553.95829068642411</v>
      </c>
      <c r="P62" s="78">
        <v>567.72735065840902</v>
      </c>
      <c r="Q62" s="78">
        <v>520.06238126607138</v>
      </c>
      <c r="R62" s="78">
        <v>492.19195179010245</v>
      </c>
      <c r="S62" s="78"/>
      <c r="T62" s="78">
        <v>48093</v>
      </c>
      <c r="U62" s="78">
        <v>45103</v>
      </c>
      <c r="V62" s="78">
        <v>47007</v>
      </c>
      <c r="W62" s="78">
        <v>46732</v>
      </c>
      <c r="X62" s="78">
        <v>45835</v>
      </c>
      <c r="Y62" s="78">
        <v>47265</v>
      </c>
      <c r="Z62" s="78">
        <v>48564</v>
      </c>
      <c r="AA62" s="78">
        <v>53392</v>
      </c>
      <c r="AB62" s="78">
        <v>53644</v>
      </c>
      <c r="AC62" s="78">
        <v>54263</v>
      </c>
      <c r="AD62" s="78">
        <v>60562</v>
      </c>
      <c r="AE62" s="78">
        <v>63210</v>
      </c>
      <c r="AF62" s="78">
        <v>61968</v>
      </c>
      <c r="AG62" s="78"/>
      <c r="AH62" s="78">
        <v>70</v>
      </c>
      <c r="AI62" s="78">
        <v>67.7</v>
      </c>
      <c r="AJ62" s="78">
        <v>69.099999999999994</v>
      </c>
      <c r="AK62" s="78">
        <v>68.400000000000006</v>
      </c>
      <c r="AL62" s="78">
        <v>67.900000000000006</v>
      </c>
      <c r="AM62" s="78">
        <v>70.099999999999994</v>
      </c>
      <c r="AN62" s="78">
        <v>68.7</v>
      </c>
      <c r="AO62" s="78">
        <v>67.599999999999994</v>
      </c>
      <c r="AP62" s="78">
        <v>71.400000000000006</v>
      </c>
      <c r="AQ62" s="78">
        <v>72</v>
      </c>
      <c r="AR62" s="78">
        <v>71.5</v>
      </c>
      <c r="AS62" s="78">
        <v>70.5</v>
      </c>
      <c r="AT62" s="78">
        <v>69.7</v>
      </c>
    </row>
    <row r="63" spans="1:46" x14ac:dyDescent="0.2">
      <c r="A63" s="30"/>
      <c r="B63" s="31"/>
      <c r="C63" s="51" t="s">
        <v>11</v>
      </c>
      <c r="D63" s="51" t="s">
        <v>45</v>
      </c>
      <c r="E63" s="52" t="s">
        <v>46</v>
      </c>
      <c r="F63" s="77">
        <v>471.136176688261</v>
      </c>
      <c r="G63" s="77">
        <v>477.30479203165601</v>
      </c>
      <c r="H63" s="77">
        <v>544.26014013577105</v>
      </c>
      <c r="I63" s="77">
        <v>388.997625614448</v>
      </c>
      <c r="J63" s="77">
        <v>398.350996045675</v>
      </c>
      <c r="K63" s="77">
        <v>357.041671759682</v>
      </c>
      <c r="L63" s="77">
        <v>317.728972945848</v>
      </c>
      <c r="M63" s="77">
        <v>312.92232620564602</v>
      </c>
      <c r="N63" s="65">
        <v>303.56173327331601</v>
      </c>
      <c r="O63" s="77">
        <v>283.85971541944599</v>
      </c>
      <c r="P63" s="77">
        <v>305.74071782251201</v>
      </c>
      <c r="Q63" s="77">
        <v>260.302446366011</v>
      </c>
      <c r="R63" s="77">
        <v>255.03378443703599</v>
      </c>
      <c r="S63" s="77"/>
      <c r="T63" s="74">
        <v>16297</v>
      </c>
      <c r="U63" s="74">
        <v>13510</v>
      </c>
      <c r="V63" s="181">
        <v>14083</v>
      </c>
      <c r="W63" s="181">
        <v>13982</v>
      </c>
      <c r="X63" s="181">
        <v>12986</v>
      </c>
      <c r="Y63" s="74">
        <v>13339</v>
      </c>
      <c r="Z63" s="74">
        <v>13711</v>
      </c>
      <c r="AA63" s="74">
        <v>15242</v>
      </c>
      <c r="AB63" s="74">
        <v>14590</v>
      </c>
      <c r="AC63" s="74">
        <v>15573</v>
      </c>
      <c r="AD63" s="74">
        <v>18560</v>
      </c>
      <c r="AE63" s="74">
        <v>19322</v>
      </c>
      <c r="AF63" s="74">
        <v>18506</v>
      </c>
      <c r="AG63" s="77"/>
      <c r="AH63" s="181">
        <v>22.2</v>
      </c>
      <c r="AI63" s="181">
        <v>19.899999999999999</v>
      </c>
      <c r="AJ63" s="181">
        <v>20.399999999999999</v>
      </c>
      <c r="AK63" s="181">
        <v>20.9</v>
      </c>
      <c r="AL63" s="181">
        <v>20.399999999999999</v>
      </c>
      <c r="AM63" s="181">
        <v>20.8</v>
      </c>
      <c r="AN63" s="181">
        <v>20.399999999999999</v>
      </c>
      <c r="AO63" s="181">
        <v>19.899999999999999</v>
      </c>
      <c r="AP63" s="181">
        <v>19.899999999999999</v>
      </c>
      <c r="AQ63" s="181">
        <v>20.8</v>
      </c>
      <c r="AR63" s="181">
        <v>20.3</v>
      </c>
      <c r="AS63" s="181">
        <v>19.7</v>
      </c>
      <c r="AT63" s="181">
        <v>19.600000000000001</v>
      </c>
    </row>
    <row r="64" spans="1:46" x14ac:dyDescent="0.2">
      <c r="A64" s="30"/>
      <c r="B64" s="31"/>
      <c r="C64" s="51" t="s">
        <v>12</v>
      </c>
      <c r="D64" s="51" t="s">
        <v>47</v>
      </c>
      <c r="E64" s="52" t="s">
        <v>48</v>
      </c>
      <c r="F64" s="77">
        <v>118.37959939378899</v>
      </c>
      <c r="G64" s="77">
        <v>108.324240174091</v>
      </c>
      <c r="H64" s="77">
        <v>114.707458672459</v>
      </c>
      <c r="I64" s="77">
        <v>107.886874703571</v>
      </c>
      <c r="J64" s="77">
        <v>94.000491299535597</v>
      </c>
      <c r="K64" s="77">
        <v>92.187767181800297</v>
      </c>
      <c r="L64" s="77">
        <v>94.107817886764295</v>
      </c>
      <c r="M64" s="77">
        <v>89.980247992707604</v>
      </c>
      <c r="N64" s="65">
        <v>87.071043429472397</v>
      </c>
      <c r="O64" s="77">
        <v>79.050387815752799</v>
      </c>
      <c r="P64" s="77">
        <v>76.8906746494023</v>
      </c>
      <c r="Q64" s="77">
        <v>75.435426574381097</v>
      </c>
      <c r="R64" s="77">
        <v>69.937477355192101</v>
      </c>
      <c r="S64" s="77"/>
      <c r="T64" s="74">
        <v>14542</v>
      </c>
      <c r="U64" s="181">
        <v>14736</v>
      </c>
      <c r="V64" s="181">
        <v>15389</v>
      </c>
      <c r="W64" s="181">
        <v>15669</v>
      </c>
      <c r="X64" s="181">
        <v>15578</v>
      </c>
      <c r="Y64" s="74">
        <v>15935</v>
      </c>
      <c r="Z64" s="74">
        <v>16511</v>
      </c>
      <c r="AA64" s="74">
        <v>19171</v>
      </c>
      <c r="AB64" s="74">
        <v>19075</v>
      </c>
      <c r="AC64" s="74">
        <v>18126</v>
      </c>
      <c r="AD64" s="74">
        <v>20220</v>
      </c>
      <c r="AE64" s="74">
        <v>21547</v>
      </c>
      <c r="AF64" s="74">
        <v>20883</v>
      </c>
      <c r="AG64" s="77"/>
      <c r="AH64" s="181">
        <v>19.7</v>
      </c>
      <c r="AI64" s="181">
        <v>19.600000000000001</v>
      </c>
      <c r="AJ64" s="181">
        <v>20.100000000000001</v>
      </c>
      <c r="AK64" s="181">
        <v>20.100000000000001</v>
      </c>
      <c r="AL64" s="181">
        <v>20.2</v>
      </c>
      <c r="AM64" s="181">
        <v>20</v>
      </c>
      <c r="AN64" s="181">
        <v>20</v>
      </c>
      <c r="AO64" s="181">
        <v>20.7</v>
      </c>
      <c r="AP64" s="181">
        <v>22</v>
      </c>
      <c r="AQ64" s="181">
        <v>22.3</v>
      </c>
      <c r="AR64" s="181">
        <v>22.4</v>
      </c>
      <c r="AS64" s="181">
        <v>21.8</v>
      </c>
      <c r="AT64" s="181">
        <v>21.4</v>
      </c>
    </row>
    <row r="65" spans="1:46" x14ac:dyDescent="0.2">
      <c r="A65" s="30"/>
      <c r="B65" s="31"/>
      <c r="C65" s="51" t="s">
        <v>13</v>
      </c>
      <c r="D65" s="51" t="s">
        <v>49</v>
      </c>
      <c r="E65" s="52" t="s">
        <v>50</v>
      </c>
      <c r="F65" s="77">
        <v>18.748688726697502</v>
      </c>
      <c r="G65" s="77">
        <v>16.4501679875778</v>
      </c>
      <c r="H65" s="77">
        <v>17.787207794925902</v>
      </c>
      <c r="I65" s="77">
        <v>13.8133901988367</v>
      </c>
      <c r="J65" s="77">
        <v>15.944406949329</v>
      </c>
      <c r="K65" s="77">
        <v>11.679628331096501</v>
      </c>
      <c r="L65" s="77">
        <v>12.1331903029948</v>
      </c>
      <c r="M65" s="77">
        <v>10.5102437163789</v>
      </c>
      <c r="N65" s="65">
        <v>10.025663026438099</v>
      </c>
      <c r="O65" s="77">
        <v>9.0115822173033795</v>
      </c>
      <c r="P65" s="77">
        <v>9.1121055674657594</v>
      </c>
      <c r="Q65" s="77">
        <v>10.964310026708301</v>
      </c>
      <c r="R65" s="77">
        <v>9.9643628612283397</v>
      </c>
      <c r="S65" s="77"/>
      <c r="T65" s="74">
        <v>12102</v>
      </c>
      <c r="U65" s="74">
        <v>11928</v>
      </c>
      <c r="V65" s="74">
        <v>12287</v>
      </c>
      <c r="W65" s="74">
        <v>12079</v>
      </c>
      <c r="X65" s="74">
        <v>12583</v>
      </c>
      <c r="Y65" s="74">
        <v>13009</v>
      </c>
      <c r="Z65" s="74">
        <v>13237</v>
      </c>
      <c r="AA65" s="74">
        <v>13589</v>
      </c>
      <c r="AB65" s="74">
        <v>14535</v>
      </c>
      <c r="AC65" s="74">
        <v>15151</v>
      </c>
      <c r="AD65" s="74">
        <v>15423</v>
      </c>
      <c r="AE65" s="74">
        <v>15785</v>
      </c>
      <c r="AF65" s="74">
        <v>16094</v>
      </c>
      <c r="AG65" s="77"/>
      <c r="AH65" s="181">
        <v>28.1</v>
      </c>
      <c r="AI65" s="181">
        <v>28.2</v>
      </c>
      <c r="AJ65" s="181">
        <v>28.6</v>
      </c>
      <c r="AK65" s="181">
        <v>27.4</v>
      </c>
      <c r="AL65" s="181">
        <v>27.3</v>
      </c>
      <c r="AM65" s="181">
        <v>29.3</v>
      </c>
      <c r="AN65" s="181">
        <v>28.3</v>
      </c>
      <c r="AO65" s="181">
        <v>27</v>
      </c>
      <c r="AP65" s="181">
        <v>29.5</v>
      </c>
      <c r="AQ65" s="181">
        <v>28.9</v>
      </c>
      <c r="AR65" s="181">
        <v>28.8</v>
      </c>
      <c r="AS65" s="181">
        <v>29</v>
      </c>
      <c r="AT65" s="181">
        <v>28.7</v>
      </c>
    </row>
    <row r="66" spans="1:46" x14ac:dyDescent="0.2">
      <c r="A66" s="28"/>
      <c r="B66" s="29"/>
      <c r="C66" s="51" t="s">
        <v>14</v>
      </c>
      <c r="D66" s="54" t="s">
        <v>51</v>
      </c>
      <c r="E66" s="57" t="s">
        <v>52</v>
      </c>
      <c r="F66" s="77">
        <v>221.08606768174801</v>
      </c>
      <c r="G66" s="77">
        <v>219.03914241610499</v>
      </c>
      <c r="H66" s="77">
        <v>212.00306225667401</v>
      </c>
      <c r="I66" s="77">
        <v>196.12102076302199</v>
      </c>
      <c r="J66" s="77">
        <v>188.34545463337199</v>
      </c>
      <c r="K66" s="77">
        <v>186.971500004305</v>
      </c>
      <c r="L66" s="77">
        <v>184.810564599787</v>
      </c>
      <c r="M66" s="77">
        <v>188.29781443672701</v>
      </c>
      <c r="N66" s="65">
        <v>184.767758528483</v>
      </c>
      <c r="O66" s="77">
        <v>182.03660523392199</v>
      </c>
      <c r="P66" s="77">
        <v>175.98385261902899</v>
      </c>
      <c r="Q66" s="77">
        <v>173.360198298971</v>
      </c>
      <c r="R66" s="77">
        <v>157.25632713664601</v>
      </c>
      <c r="S66" s="77"/>
      <c r="T66" s="77" t="s">
        <v>676</v>
      </c>
      <c r="U66" s="77" t="s">
        <v>676</v>
      </c>
      <c r="V66" s="77" t="s">
        <v>676</v>
      </c>
      <c r="W66" s="77" t="s">
        <v>676</v>
      </c>
      <c r="X66" s="77" t="s">
        <v>676</v>
      </c>
      <c r="Y66" s="77" t="s">
        <v>676</v>
      </c>
      <c r="Z66" s="77" t="s">
        <v>676</v>
      </c>
      <c r="AA66" s="77" t="s">
        <v>676</v>
      </c>
      <c r="AB66" s="77" t="s">
        <v>676</v>
      </c>
      <c r="AC66" s="77" t="s">
        <v>676</v>
      </c>
      <c r="AD66" s="77" t="s">
        <v>676</v>
      </c>
      <c r="AE66" s="77" t="s">
        <v>676</v>
      </c>
      <c r="AF66" s="77" t="s">
        <v>676</v>
      </c>
      <c r="AG66" s="77"/>
      <c r="AH66" s="77" t="s">
        <v>676</v>
      </c>
      <c r="AI66" s="77" t="s">
        <v>676</v>
      </c>
      <c r="AJ66" s="77" t="s">
        <v>676</v>
      </c>
      <c r="AK66" s="77" t="s">
        <v>676</v>
      </c>
      <c r="AL66" s="77" t="s">
        <v>676</v>
      </c>
      <c r="AM66" s="77" t="s">
        <v>676</v>
      </c>
      <c r="AN66" s="77" t="s">
        <v>676</v>
      </c>
      <c r="AO66" s="77" t="s">
        <v>676</v>
      </c>
      <c r="AP66" s="123" t="s">
        <v>676</v>
      </c>
      <c r="AQ66" s="123" t="s">
        <v>676</v>
      </c>
      <c r="AR66" s="123" t="s">
        <v>676</v>
      </c>
      <c r="AS66" s="123" t="s">
        <v>676</v>
      </c>
      <c r="AT66" s="123" t="s">
        <v>676</v>
      </c>
    </row>
    <row r="67" spans="1:46" x14ac:dyDescent="0.2">
      <c r="A67" s="32"/>
      <c r="B67" s="33"/>
      <c r="C67" s="51" t="s">
        <v>58</v>
      </c>
      <c r="D67" s="59" t="s">
        <v>56</v>
      </c>
      <c r="E67" s="60" t="s">
        <v>57</v>
      </c>
      <c r="F67" s="77" t="s">
        <v>676</v>
      </c>
      <c r="G67" s="77" t="s">
        <v>676</v>
      </c>
      <c r="H67" s="77" t="s">
        <v>676</v>
      </c>
      <c r="I67" s="77" t="s">
        <v>676</v>
      </c>
      <c r="J67" s="77" t="s">
        <v>676</v>
      </c>
      <c r="K67" s="77" t="s">
        <v>676</v>
      </c>
      <c r="L67" s="77" t="s">
        <v>676</v>
      </c>
      <c r="M67" s="77" t="s">
        <v>676</v>
      </c>
      <c r="N67" s="77" t="s">
        <v>676</v>
      </c>
      <c r="O67" s="77" t="s">
        <v>676</v>
      </c>
      <c r="P67" s="77" t="s">
        <v>676</v>
      </c>
      <c r="Q67" s="77" t="s">
        <v>676</v>
      </c>
      <c r="R67" s="77" t="s">
        <v>676</v>
      </c>
      <c r="S67" s="77"/>
      <c r="T67" s="74">
        <v>5152</v>
      </c>
      <c r="U67" s="181">
        <v>4929</v>
      </c>
      <c r="V67" s="181">
        <v>5248</v>
      </c>
      <c r="W67" s="181">
        <v>5002</v>
      </c>
      <c r="X67" s="181">
        <v>4688</v>
      </c>
      <c r="Y67" s="74">
        <v>4982</v>
      </c>
      <c r="Z67" s="74">
        <v>5105</v>
      </c>
      <c r="AA67" s="74">
        <v>5390</v>
      </c>
      <c r="AB67" s="74">
        <v>5444</v>
      </c>
      <c r="AC67" s="74">
        <v>5413</v>
      </c>
      <c r="AD67" s="74">
        <v>6359</v>
      </c>
      <c r="AE67" s="74">
        <v>6556</v>
      </c>
      <c r="AF67" s="74">
        <v>6485</v>
      </c>
      <c r="AG67" s="77"/>
      <c r="AH67" s="77" t="s">
        <v>676</v>
      </c>
      <c r="AI67" s="77" t="s">
        <v>676</v>
      </c>
      <c r="AJ67" s="77" t="s">
        <v>676</v>
      </c>
      <c r="AK67" s="77" t="s">
        <v>676</v>
      </c>
      <c r="AL67" s="77" t="s">
        <v>676</v>
      </c>
      <c r="AM67" s="77" t="s">
        <v>676</v>
      </c>
      <c r="AN67" s="77" t="s">
        <v>676</v>
      </c>
      <c r="AO67" s="77" t="s">
        <v>676</v>
      </c>
      <c r="AP67" s="123" t="s">
        <v>676</v>
      </c>
      <c r="AQ67" s="123" t="s">
        <v>676</v>
      </c>
      <c r="AR67" s="123" t="s">
        <v>676</v>
      </c>
      <c r="AS67" s="123" t="s">
        <v>676</v>
      </c>
      <c r="AT67" s="123" t="s">
        <v>676</v>
      </c>
    </row>
    <row r="68" spans="1:46" x14ac:dyDescent="0.2">
      <c r="C68" s="51"/>
      <c r="F68" s="65"/>
      <c r="G68" s="65"/>
      <c r="H68" s="65"/>
      <c r="I68" s="65"/>
      <c r="J68" s="65"/>
      <c r="K68" s="65"/>
      <c r="L68" s="65"/>
      <c r="M68" s="77"/>
      <c r="N68" s="65"/>
      <c r="O68" s="77"/>
      <c r="P68" s="77"/>
      <c r="Q68" s="77"/>
      <c r="R68" s="77"/>
      <c r="S68" s="77"/>
      <c r="T68" s="77" t="s">
        <v>1042</v>
      </c>
      <c r="U68" s="77" t="s">
        <v>1042</v>
      </c>
      <c r="V68" s="77" t="s">
        <v>1042</v>
      </c>
      <c r="W68" s="77" t="s">
        <v>1042</v>
      </c>
      <c r="X68" s="77" t="s">
        <v>1042</v>
      </c>
      <c r="Y68" s="77" t="s">
        <v>1042</v>
      </c>
      <c r="Z68" s="77" t="s">
        <v>1042</v>
      </c>
      <c r="AA68" s="77" t="s">
        <v>1042</v>
      </c>
      <c r="AB68" s="77" t="s">
        <v>1042</v>
      </c>
      <c r="AC68" s="77" t="s">
        <v>1042</v>
      </c>
      <c r="AD68" s="77"/>
      <c r="AE68" s="77"/>
      <c r="AF68" s="77"/>
      <c r="AG68" s="77"/>
      <c r="AH68" s="77" t="s">
        <v>1042</v>
      </c>
      <c r="AI68" s="77" t="s">
        <v>1042</v>
      </c>
      <c r="AJ68" s="77" t="s">
        <v>1042</v>
      </c>
      <c r="AK68" s="77" t="s">
        <v>1042</v>
      </c>
      <c r="AL68" s="77" t="s">
        <v>1042</v>
      </c>
      <c r="AM68" s="77" t="s">
        <v>1042</v>
      </c>
      <c r="AN68" s="77" t="s">
        <v>1042</v>
      </c>
      <c r="AO68" s="77" t="s">
        <v>1042</v>
      </c>
      <c r="AP68" s="123" t="s">
        <v>1042</v>
      </c>
      <c r="AQ68" s="123" t="s">
        <v>1042</v>
      </c>
    </row>
    <row r="69" spans="1:46" x14ac:dyDescent="0.2">
      <c r="A69" s="34" t="s">
        <v>23</v>
      </c>
      <c r="B69" s="35" t="s">
        <v>64</v>
      </c>
      <c r="C69" s="55" t="s">
        <v>81</v>
      </c>
      <c r="D69" s="61"/>
      <c r="E69" s="61"/>
      <c r="F69" s="78">
        <v>7111.1359414535982</v>
      </c>
      <c r="G69" s="78">
        <v>7210.9383974421271</v>
      </c>
      <c r="H69" s="78">
        <v>8203.5364374715537</v>
      </c>
      <c r="I69" s="78">
        <v>7417.8166581512251</v>
      </c>
      <c r="J69" s="78">
        <v>6801.8132081500171</v>
      </c>
      <c r="K69" s="78">
        <v>6795.6471715218067</v>
      </c>
      <c r="L69" s="78">
        <v>6359.3838871414173</v>
      </c>
      <c r="M69" s="78">
        <v>6512.6191367447136</v>
      </c>
      <c r="N69" s="66">
        <v>6211.8164169663851</v>
      </c>
      <c r="O69" s="78">
        <v>5856.1316605220945</v>
      </c>
      <c r="P69" s="78">
        <v>5582.2440350098968</v>
      </c>
      <c r="Q69" s="78">
        <v>5580.7610239388923</v>
      </c>
      <c r="R69" s="78">
        <v>5370.5456614110453</v>
      </c>
      <c r="S69" s="78"/>
      <c r="T69" s="78">
        <v>393394</v>
      </c>
      <c r="U69" s="78">
        <v>380118</v>
      </c>
      <c r="V69" s="78">
        <v>412784</v>
      </c>
      <c r="W69" s="78">
        <v>424619</v>
      </c>
      <c r="X69" s="78">
        <v>426268</v>
      </c>
      <c r="Y69" s="78">
        <v>437323</v>
      </c>
      <c r="Z69" s="78">
        <v>460062</v>
      </c>
      <c r="AA69" s="78">
        <v>486127</v>
      </c>
      <c r="AB69" s="78">
        <v>503233</v>
      </c>
      <c r="AC69" s="78">
        <v>537856</v>
      </c>
      <c r="AD69" s="78">
        <v>553305</v>
      </c>
      <c r="AE69" s="78">
        <v>579950</v>
      </c>
      <c r="AF69" s="78">
        <v>584631</v>
      </c>
      <c r="AG69" s="78"/>
      <c r="AH69" s="78">
        <v>562.79999999999995</v>
      </c>
      <c r="AI69" s="78">
        <v>552.4</v>
      </c>
      <c r="AJ69" s="78">
        <v>558.70000000000005</v>
      </c>
      <c r="AK69" s="78">
        <v>572.79999999999995</v>
      </c>
      <c r="AL69" s="78">
        <v>573.9</v>
      </c>
      <c r="AM69" s="78">
        <v>576.29999999999995</v>
      </c>
      <c r="AN69" s="78">
        <v>588.20000000000005</v>
      </c>
      <c r="AO69" s="78">
        <v>596.9</v>
      </c>
      <c r="AP69" s="78">
        <v>606.9</v>
      </c>
      <c r="AQ69" s="78">
        <v>621.20000000000005</v>
      </c>
      <c r="AR69" s="78">
        <v>629.20000000000005</v>
      </c>
      <c r="AS69" s="78">
        <v>635</v>
      </c>
      <c r="AT69" s="78">
        <v>628.9</v>
      </c>
    </row>
    <row r="70" spans="1:46" x14ac:dyDescent="0.2">
      <c r="A70" s="30"/>
      <c r="B70" s="31"/>
      <c r="C70" s="51" t="s">
        <v>11</v>
      </c>
      <c r="D70" s="51" t="s">
        <v>45</v>
      </c>
      <c r="E70" s="52" t="s">
        <v>46</v>
      </c>
      <c r="F70" s="77">
        <v>3626.0772375705001</v>
      </c>
      <c r="G70" s="77">
        <v>3906.4667448889199</v>
      </c>
      <c r="H70" s="77">
        <v>4806.7045455135403</v>
      </c>
      <c r="I70" s="77">
        <v>4237.6857128809397</v>
      </c>
      <c r="J70" s="77">
        <v>3945.55627371939</v>
      </c>
      <c r="K70" s="77">
        <v>3928.8819301428098</v>
      </c>
      <c r="L70" s="77">
        <v>3587.8934242954301</v>
      </c>
      <c r="M70" s="77">
        <v>3698.5353111754998</v>
      </c>
      <c r="N70" s="65">
        <v>3565.9444409061998</v>
      </c>
      <c r="O70" s="77">
        <v>3362.4292074847299</v>
      </c>
      <c r="P70" s="77">
        <v>3182.5174462254199</v>
      </c>
      <c r="Q70" s="77">
        <v>3198.6711081878402</v>
      </c>
      <c r="R70" s="77">
        <v>3171.7553098607</v>
      </c>
      <c r="S70" s="77"/>
      <c r="T70" s="74">
        <v>103804</v>
      </c>
      <c r="U70" s="181">
        <v>95837</v>
      </c>
      <c r="V70" s="181">
        <v>98523</v>
      </c>
      <c r="W70" s="181">
        <v>99647</v>
      </c>
      <c r="X70" s="181">
        <v>96956</v>
      </c>
      <c r="Y70" s="181">
        <v>94692</v>
      </c>
      <c r="Z70" s="181">
        <v>104202</v>
      </c>
      <c r="AA70" s="181">
        <v>106889</v>
      </c>
      <c r="AB70" s="74">
        <v>109085</v>
      </c>
      <c r="AC70" s="74">
        <v>117502</v>
      </c>
      <c r="AD70" s="74">
        <v>120227</v>
      </c>
      <c r="AE70" s="74">
        <v>126867</v>
      </c>
      <c r="AF70" s="74">
        <v>125979</v>
      </c>
      <c r="AG70" s="77"/>
      <c r="AH70" s="181">
        <v>133.80000000000001</v>
      </c>
      <c r="AI70" s="181">
        <v>127.9</v>
      </c>
      <c r="AJ70" s="181">
        <v>125.6</v>
      </c>
      <c r="AK70" s="181">
        <v>128.19999999999999</v>
      </c>
      <c r="AL70" s="181">
        <v>128</v>
      </c>
      <c r="AM70" s="181">
        <v>125.6</v>
      </c>
      <c r="AN70" s="181">
        <v>128.69999999999999</v>
      </c>
      <c r="AO70" s="181">
        <v>127.6</v>
      </c>
      <c r="AP70" s="181">
        <v>126.2</v>
      </c>
      <c r="AQ70" s="181">
        <v>131.69999999999999</v>
      </c>
      <c r="AR70" s="181">
        <v>132.6</v>
      </c>
      <c r="AS70" s="181">
        <v>133</v>
      </c>
      <c r="AT70" s="181">
        <v>131</v>
      </c>
    </row>
    <row r="71" spans="1:46" x14ac:dyDescent="0.2">
      <c r="A71" s="30"/>
      <c r="B71" s="31"/>
      <c r="C71" s="51" t="s">
        <v>12</v>
      </c>
      <c r="D71" s="51" t="s">
        <v>47</v>
      </c>
      <c r="E71" s="52" t="s">
        <v>48</v>
      </c>
      <c r="F71" s="77">
        <v>1900.9835041850899</v>
      </c>
      <c r="G71" s="77">
        <v>1734.7623875832601</v>
      </c>
      <c r="H71" s="77">
        <v>1856.2803477442801</v>
      </c>
      <c r="I71" s="77">
        <v>1744.5254964242199</v>
      </c>
      <c r="J71" s="77">
        <v>1471.9369856559799</v>
      </c>
      <c r="K71" s="77">
        <v>1517.17135617145</v>
      </c>
      <c r="L71" s="77">
        <v>1434.8789947851201</v>
      </c>
      <c r="M71" s="77">
        <v>1460.3818925094199</v>
      </c>
      <c r="N71" s="65">
        <v>1314.6455047955001</v>
      </c>
      <c r="O71" s="77">
        <v>1178.84091596288</v>
      </c>
      <c r="P71" s="77">
        <v>1119.28203599781</v>
      </c>
      <c r="Q71" s="77">
        <v>1103.33474181261</v>
      </c>
      <c r="R71" s="77">
        <v>1028.0209678389001</v>
      </c>
      <c r="S71" s="77"/>
      <c r="T71" s="74">
        <v>171150</v>
      </c>
      <c r="U71" s="74">
        <v>165045</v>
      </c>
      <c r="V71" s="74">
        <v>187393</v>
      </c>
      <c r="W71" s="74">
        <v>194660</v>
      </c>
      <c r="X71" s="74">
        <v>194546</v>
      </c>
      <c r="Y71" s="181">
        <v>205049</v>
      </c>
      <c r="Z71" s="181">
        <v>212758</v>
      </c>
      <c r="AA71" s="181">
        <v>227568</v>
      </c>
      <c r="AB71" s="74">
        <v>234351</v>
      </c>
      <c r="AC71" s="74">
        <v>251488</v>
      </c>
      <c r="AD71" s="74">
        <v>261773</v>
      </c>
      <c r="AE71" s="74">
        <v>274982</v>
      </c>
      <c r="AF71" s="74">
        <v>276113</v>
      </c>
      <c r="AG71" s="77"/>
      <c r="AH71" s="181">
        <v>256.3</v>
      </c>
      <c r="AI71" s="181">
        <v>254.4</v>
      </c>
      <c r="AJ71" s="181">
        <v>262.3</v>
      </c>
      <c r="AK71" s="181">
        <v>269.3</v>
      </c>
      <c r="AL71" s="181">
        <v>269.60000000000002</v>
      </c>
      <c r="AM71" s="181">
        <v>273.89999999999998</v>
      </c>
      <c r="AN71" s="181">
        <v>277.89999999999998</v>
      </c>
      <c r="AO71" s="181">
        <v>282.39999999999998</v>
      </c>
      <c r="AP71" s="181">
        <v>287.8</v>
      </c>
      <c r="AQ71" s="181">
        <v>295.2</v>
      </c>
      <c r="AR71" s="181">
        <v>302.60000000000002</v>
      </c>
      <c r="AS71" s="181">
        <v>306.89999999999998</v>
      </c>
      <c r="AT71" s="181">
        <v>302</v>
      </c>
    </row>
    <row r="72" spans="1:46" x14ac:dyDescent="0.2">
      <c r="A72" s="30"/>
      <c r="B72" s="31"/>
      <c r="C72" s="51" t="s">
        <v>13</v>
      </c>
      <c r="D72" s="51" t="s">
        <v>49</v>
      </c>
      <c r="E72" s="52" t="s">
        <v>50</v>
      </c>
      <c r="F72" s="77">
        <v>111.48046536700799</v>
      </c>
      <c r="G72" s="77">
        <v>101.442196554047</v>
      </c>
      <c r="H72" s="77">
        <v>111.824489355343</v>
      </c>
      <c r="I72" s="77">
        <v>96.521269197395199</v>
      </c>
      <c r="J72" s="77">
        <v>100.536508953227</v>
      </c>
      <c r="K72" s="77">
        <v>80.685537008536798</v>
      </c>
      <c r="L72" s="77">
        <v>71.515313072567693</v>
      </c>
      <c r="M72" s="77">
        <v>67.3763440213541</v>
      </c>
      <c r="N72" s="65">
        <v>67.302833837344707</v>
      </c>
      <c r="O72" s="77">
        <v>61.703234881924402</v>
      </c>
      <c r="P72" s="77">
        <v>62.071449511426501</v>
      </c>
      <c r="Q72" s="77">
        <v>75.685341609621602</v>
      </c>
      <c r="R72" s="77">
        <v>66.631467235985298</v>
      </c>
      <c r="S72" s="77"/>
      <c r="T72" s="74">
        <v>73800</v>
      </c>
      <c r="U72" s="181">
        <v>74777</v>
      </c>
      <c r="V72" s="181">
        <v>79850</v>
      </c>
      <c r="W72" s="181">
        <v>83884</v>
      </c>
      <c r="X72" s="181">
        <v>88564</v>
      </c>
      <c r="Y72" s="181">
        <v>90285</v>
      </c>
      <c r="Z72" s="181">
        <v>94060</v>
      </c>
      <c r="AA72" s="181">
        <v>99141</v>
      </c>
      <c r="AB72" s="74">
        <v>103708</v>
      </c>
      <c r="AC72" s="74">
        <v>108920</v>
      </c>
      <c r="AD72" s="74">
        <v>108669</v>
      </c>
      <c r="AE72" s="74">
        <v>113641</v>
      </c>
      <c r="AF72" s="74">
        <v>116345</v>
      </c>
      <c r="AG72" s="84"/>
      <c r="AH72" s="181">
        <v>172.7</v>
      </c>
      <c r="AI72" s="181">
        <v>170.1</v>
      </c>
      <c r="AJ72" s="181">
        <v>170.8</v>
      </c>
      <c r="AK72" s="181">
        <v>175.3</v>
      </c>
      <c r="AL72" s="181">
        <v>176.3</v>
      </c>
      <c r="AM72" s="181">
        <v>176.8</v>
      </c>
      <c r="AN72" s="181">
        <v>181.6</v>
      </c>
      <c r="AO72" s="181">
        <v>186.9</v>
      </c>
      <c r="AP72" s="181">
        <v>192.9</v>
      </c>
      <c r="AQ72" s="181">
        <v>194.3</v>
      </c>
      <c r="AR72" s="181">
        <v>194</v>
      </c>
      <c r="AS72" s="181">
        <v>195.1</v>
      </c>
      <c r="AT72" s="181">
        <v>195.9</v>
      </c>
    </row>
    <row r="73" spans="1:46" x14ac:dyDescent="0.2">
      <c r="A73" s="28"/>
      <c r="B73" s="29"/>
      <c r="C73" s="51" t="s">
        <v>14</v>
      </c>
      <c r="D73" s="54" t="s">
        <v>51</v>
      </c>
      <c r="E73" s="57" t="s">
        <v>52</v>
      </c>
      <c r="F73" s="77">
        <v>1472.5947343309999</v>
      </c>
      <c r="G73" s="77">
        <v>1468.2670684159</v>
      </c>
      <c r="H73" s="77">
        <v>1428.7270548583899</v>
      </c>
      <c r="I73" s="77">
        <v>1339.08417964867</v>
      </c>
      <c r="J73" s="77">
        <v>1283.78343982142</v>
      </c>
      <c r="K73" s="77">
        <v>1268.9083481990101</v>
      </c>
      <c r="L73" s="77">
        <v>1265.0961549883</v>
      </c>
      <c r="M73" s="77">
        <v>1286.3255890384401</v>
      </c>
      <c r="N73" s="65">
        <v>1263.9236374273401</v>
      </c>
      <c r="O73" s="77">
        <v>1253.1583021925601</v>
      </c>
      <c r="P73" s="77">
        <v>1218.3731032752401</v>
      </c>
      <c r="Q73" s="77">
        <v>1203.06983232882</v>
      </c>
      <c r="R73" s="77">
        <v>1104.1379164754601</v>
      </c>
      <c r="S73" s="77"/>
      <c r="T73" s="77" t="s">
        <v>676</v>
      </c>
      <c r="U73" s="77" t="s">
        <v>676</v>
      </c>
      <c r="V73" s="77" t="s">
        <v>676</v>
      </c>
      <c r="W73" s="77" t="s">
        <v>676</v>
      </c>
      <c r="X73" s="77" t="s">
        <v>676</v>
      </c>
      <c r="Y73" s="77" t="s">
        <v>676</v>
      </c>
      <c r="Z73" s="77" t="s">
        <v>676</v>
      </c>
      <c r="AA73" s="77" t="s">
        <v>676</v>
      </c>
      <c r="AB73" s="77" t="s">
        <v>676</v>
      </c>
      <c r="AC73" s="77" t="s">
        <v>676</v>
      </c>
      <c r="AD73" s="77" t="s">
        <v>676</v>
      </c>
      <c r="AE73" s="77" t="s">
        <v>676</v>
      </c>
      <c r="AF73" s="77" t="s">
        <v>676</v>
      </c>
      <c r="AG73" s="77"/>
      <c r="AH73" s="77" t="s">
        <v>676</v>
      </c>
      <c r="AI73" s="77" t="s">
        <v>676</v>
      </c>
      <c r="AJ73" s="77" t="s">
        <v>676</v>
      </c>
      <c r="AK73" s="77" t="s">
        <v>676</v>
      </c>
      <c r="AL73" s="77" t="s">
        <v>676</v>
      </c>
      <c r="AM73" s="77" t="s">
        <v>676</v>
      </c>
      <c r="AN73" s="77" t="s">
        <v>676</v>
      </c>
      <c r="AO73" s="77" t="s">
        <v>676</v>
      </c>
      <c r="AP73" s="123" t="s">
        <v>676</v>
      </c>
      <c r="AQ73" s="123" t="s">
        <v>676</v>
      </c>
      <c r="AR73" s="123" t="s">
        <v>676</v>
      </c>
      <c r="AS73" s="123" t="s">
        <v>676</v>
      </c>
      <c r="AT73" s="123" t="s">
        <v>676</v>
      </c>
    </row>
    <row r="74" spans="1:46" x14ac:dyDescent="0.2">
      <c r="A74" s="32"/>
      <c r="B74" s="33"/>
      <c r="C74" s="51" t="s">
        <v>58</v>
      </c>
      <c r="D74" s="59" t="s">
        <v>56</v>
      </c>
      <c r="E74" s="60" t="s">
        <v>57</v>
      </c>
      <c r="F74" s="77" t="s">
        <v>676</v>
      </c>
      <c r="G74" s="77" t="s">
        <v>676</v>
      </c>
      <c r="H74" s="77" t="s">
        <v>676</v>
      </c>
      <c r="I74" s="77" t="s">
        <v>676</v>
      </c>
      <c r="J74" s="77" t="s">
        <v>676</v>
      </c>
      <c r="K74" s="77" t="s">
        <v>676</v>
      </c>
      <c r="L74" s="77" t="s">
        <v>676</v>
      </c>
      <c r="M74" s="77" t="s">
        <v>676</v>
      </c>
      <c r="N74" s="77" t="s">
        <v>676</v>
      </c>
      <c r="O74" s="77" t="s">
        <v>676</v>
      </c>
      <c r="P74" s="77" t="s">
        <v>676</v>
      </c>
      <c r="Q74" s="77" t="s">
        <v>676</v>
      </c>
      <c r="R74" s="77" t="s">
        <v>676</v>
      </c>
      <c r="S74" s="77"/>
      <c r="T74" s="74">
        <v>44640</v>
      </c>
      <c r="U74" s="74">
        <v>44459</v>
      </c>
      <c r="V74" s="181">
        <v>47018</v>
      </c>
      <c r="W74" s="181">
        <v>46428</v>
      </c>
      <c r="X74" s="181">
        <v>46202</v>
      </c>
      <c r="Y74" s="181">
        <v>47297</v>
      </c>
      <c r="Z74" s="181">
        <v>49042</v>
      </c>
      <c r="AA74" s="181">
        <v>52529</v>
      </c>
      <c r="AB74" s="74">
        <v>56089</v>
      </c>
      <c r="AC74" s="74">
        <v>59946</v>
      </c>
      <c r="AD74" s="74">
        <v>62636</v>
      </c>
      <c r="AE74" s="74">
        <v>64460</v>
      </c>
      <c r="AF74" s="74">
        <v>66194</v>
      </c>
      <c r="AG74" s="77"/>
      <c r="AH74" s="77" t="s">
        <v>676</v>
      </c>
      <c r="AI74" s="77" t="s">
        <v>676</v>
      </c>
      <c r="AJ74" s="77" t="s">
        <v>676</v>
      </c>
      <c r="AK74" s="77" t="s">
        <v>676</v>
      </c>
      <c r="AL74" s="77" t="s">
        <v>676</v>
      </c>
      <c r="AM74" s="77" t="s">
        <v>676</v>
      </c>
      <c r="AN74" s="77" t="s">
        <v>676</v>
      </c>
      <c r="AO74" s="77" t="s">
        <v>676</v>
      </c>
      <c r="AP74" s="123" t="s">
        <v>676</v>
      </c>
      <c r="AQ74" s="123" t="s">
        <v>676</v>
      </c>
      <c r="AR74" s="123" t="s">
        <v>676</v>
      </c>
      <c r="AS74" s="123" t="s">
        <v>676</v>
      </c>
      <c r="AT74" s="123" t="s">
        <v>676</v>
      </c>
    </row>
    <row r="75" spans="1:46" x14ac:dyDescent="0.2">
      <c r="C75" s="51"/>
      <c r="F75" s="65"/>
      <c r="G75" s="65"/>
      <c r="H75" s="65"/>
      <c r="I75" s="65"/>
      <c r="J75" s="65"/>
      <c r="K75" s="65"/>
      <c r="L75" s="65"/>
      <c r="M75" s="77"/>
      <c r="N75" s="65"/>
      <c r="O75" s="77"/>
      <c r="P75" s="77"/>
      <c r="Q75" s="77"/>
      <c r="R75" s="77"/>
      <c r="S75" s="77"/>
      <c r="T75" s="77" t="s">
        <v>1042</v>
      </c>
      <c r="U75" s="77" t="s">
        <v>1042</v>
      </c>
      <c r="V75" s="77" t="s">
        <v>1042</v>
      </c>
      <c r="W75" s="77" t="s">
        <v>1042</v>
      </c>
      <c r="X75" s="77" t="s">
        <v>1042</v>
      </c>
      <c r="Y75" s="77" t="s">
        <v>1042</v>
      </c>
      <c r="Z75" s="77" t="s">
        <v>1042</v>
      </c>
      <c r="AA75" s="77" t="s">
        <v>1042</v>
      </c>
      <c r="AB75" s="77" t="s">
        <v>1042</v>
      </c>
      <c r="AC75" s="77" t="s">
        <v>1042</v>
      </c>
      <c r="AD75" s="77"/>
      <c r="AE75" s="77"/>
      <c r="AF75" s="77"/>
      <c r="AG75" s="77"/>
      <c r="AH75" s="77" t="s">
        <v>1042</v>
      </c>
      <c r="AI75" s="77" t="s">
        <v>1042</v>
      </c>
      <c r="AJ75" s="77" t="s">
        <v>1042</v>
      </c>
      <c r="AK75" s="77" t="s">
        <v>1042</v>
      </c>
      <c r="AL75" s="77" t="s">
        <v>1042</v>
      </c>
      <c r="AM75" s="77" t="s">
        <v>1042</v>
      </c>
      <c r="AN75" s="77" t="s">
        <v>1042</v>
      </c>
      <c r="AO75" s="77" t="s">
        <v>1042</v>
      </c>
      <c r="AP75" s="123" t="s">
        <v>1042</v>
      </c>
      <c r="AQ75" s="123" t="s">
        <v>1042</v>
      </c>
    </row>
    <row r="76" spans="1:46" x14ac:dyDescent="0.2">
      <c r="A76" s="34" t="s">
        <v>24</v>
      </c>
      <c r="B76" s="35" t="s">
        <v>65</v>
      </c>
      <c r="C76" s="55" t="s">
        <v>81</v>
      </c>
      <c r="D76" s="61"/>
      <c r="E76" s="61"/>
      <c r="F76" s="78">
        <v>1855.9795714347094</v>
      </c>
      <c r="G76" s="78">
        <v>1772.2800266329773</v>
      </c>
      <c r="H76" s="78">
        <v>1798.8742117620288</v>
      </c>
      <c r="I76" s="78">
        <v>1703.6557830492684</v>
      </c>
      <c r="J76" s="78">
        <v>1627.1703497615217</v>
      </c>
      <c r="K76" s="78">
        <v>1430.5692187374341</v>
      </c>
      <c r="L76" s="78">
        <v>1440.9617274001789</v>
      </c>
      <c r="M76" s="78">
        <v>1418.3526590619967</v>
      </c>
      <c r="N76" s="66">
        <v>1385.2870882959558</v>
      </c>
      <c r="O76" s="78">
        <v>1358.8319915625364</v>
      </c>
      <c r="P76" s="78">
        <v>1299.4702117866407</v>
      </c>
      <c r="Q76" s="78">
        <v>1299.8946515640819</v>
      </c>
      <c r="R76" s="78">
        <v>1244.8869516646596</v>
      </c>
      <c r="S76" s="78"/>
      <c r="T76" s="78">
        <v>92916</v>
      </c>
      <c r="U76" s="78">
        <v>87763</v>
      </c>
      <c r="V76" s="78">
        <v>97265</v>
      </c>
      <c r="W76" s="78">
        <v>98391</v>
      </c>
      <c r="X76" s="78">
        <v>96119</v>
      </c>
      <c r="Y76" s="78">
        <v>99316</v>
      </c>
      <c r="Z76" s="78">
        <v>100570</v>
      </c>
      <c r="AA76" s="78">
        <v>103323</v>
      </c>
      <c r="AB76" s="78">
        <v>110660</v>
      </c>
      <c r="AC76" s="78">
        <v>115057</v>
      </c>
      <c r="AD76" s="78">
        <v>121335</v>
      </c>
      <c r="AE76" s="78">
        <v>126826</v>
      </c>
      <c r="AF76" s="78">
        <v>123730</v>
      </c>
      <c r="AG76" s="78"/>
      <c r="AH76" s="78">
        <v>131.9</v>
      </c>
      <c r="AI76" s="78">
        <v>130.6</v>
      </c>
      <c r="AJ76" s="78">
        <v>132.19999999999999</v>
      </c>
      <c r="AK76" s="78">
        <v>136.6</v>
      </c>
      <c r="AL76" s="78">
        <v>137.9</v>
      </c>
      <c r="AM76" s="78">
        <v>137.9</v>
      </c>
      <c r="AN76" s="78">
        <v>140.4</v>
      </c>
      <c r="AO76" s="78">
        <v>140.69999999999999</v>
      </c>
      <c r="AP76" s="78">
        <v>142.5</v>
      </c>
      <c r="AQ76" s="78">
        <v>145.69999999999999</v>
      </c>
      <c r="AR76" s="78">
        <v>147.69999999999999</v>
      </c>
      <c r="AS76" s="78">
        <v>148.69999999999999</v>
      </c>
      <c r="AT76" s="78">
        <v>149.4</v>
      </c>
    </row>
    <row r="77" spans="1:46" x14ac:dyDescent="0.2">
      <c r="A77" s="30"/>
      <c r="B77" s="31"/>
      <c r="C77" s="51" t="s">
        <v>11</v>
      </c>
      <c r="D77" s="51" t="s">
        <v>45</v>
      </c>
      <c r="E77" s="52" t="s">
        <v>46</v>
      </c>
      <c r="F77" s="77">
        <v>1098.5115082766299</v>
      </c>
      <c r="G77" s="77">
        <v>1036.88478478244</v>
      </c>
      <c r="H77" s="77">
        <v>1050.6594568493499</v>
      </c>
      <c r="I77" s="77">
        <v>991.595600592849</v>
      </c>
      <c r="J77" s="77">
        <v>962.84833561485902</v>
      </c>
      <c r="K77" s="77">
        <v>792.44481028296104</v>
      </c>
      <c r="L77" s="77">
        <v>817.113687106822</v>
      </c>
      <c r="M77" s="77">
        <v>799.59942018105301</v>
      </c>
      <c r="N77" s="65">
        <v>793.66983083272896</v>
      </c>
      <c r="O77" s="77">
        <v>791.43854493056494</v>
      </c>
      <c r="P77" s="77">
        <v>752.05406479139504</v>
      </c>
      <c r="Q77" s="77">
        <v>756.69684222309695</v>
      </c>
      <c r="R77" s="77">
        <v>740.34177733005401</v>
      </c>
      <c r="S77" s="77"/>
      <c r="T77" s="74">
        <v>31927</v>
      </c>
      <c r="U77" s="181">
        <v>26506</v>
      </c>
      <c r="V77" s="181">
        <v>32342</v>
      </c>
      <c r="W77" s="181">
        <v>29947</v>
      </c>
      <c r="X77" s="181">
        <v>27712</v>
      </c>
      <c r="Y77" s="181">
        <v>28447</v>
      </c>
      <c r="Z77" s="181">
        <v>27584</v>
      </c>
      <c r="AA77" s="181">
        <v>27239</v>
      </c>
      <c r="AB77" s="74">
        <v>28950</v>
      </c>
      <c r="AC77" s="74">
        <v>30498</v>
      </c>
      <c r="AD77" s="74">
        <v>32773</v>
      </c>
      <c r="AE77" s="74">
        <v>34278</v>
      </c>
      <c r="AF77" s="74">
        <v>31947</v>
      </c>
      <c r="AG77" s="77"/>
      <c r="AH77" s="181">
        <v>39.299999999999997</v>
      </c>
      <c r="AI77" s="181">
        <v>37.700000000000003</v>
      </c>
      <c r="AJ77" s="181">
        <v>37.299999999999997</v>
      </c>
      <c r="AK77" s="181">
        <v>38.5</v>
      </c>
      <c r="AL77" s="181">
        <v>39</v>
      </c>
      <c r="AM77" s="181">
        <v>37.9</v>
      </c>
      <c r="AN77" s="181">
        <v>37.6</v>
      </c>
      <c r="AO77" s="181">
        <v>37.700000000000003</v>
      </c>
      <c r="AP77" s="181">
        <v>37.700000000000003</v>
      </c>
      <c r="AQ77" s="181">
        <v>39</v>
      </c>
      <c r="AR77" s="181">
        <v>39.299999999999997</v>
      </c>
      <c r="AS77" s="181">
        <v>39.299999999999997</v>
      </c>
      <c r="AT77" s="181">
        <v>39.299999999999997</v>
      </c>
    </row>
    <row r="78" spans="1:46" x14ac:dyDescent="0.2">
      <c r="A78" s="30"/>
      <c r="B78" s="31"/>
      <c r="C78" s="51" t="s">
        <v>12</v>
      </c>
      <c r="D78" s="51" t="s">
        <v>47</v>
      </c>
      <c r="E78" s="52" t="s">
        <v>48</v>
      </c>
      <c r="F78" s="77">
        <v>308.90907721316802</v>
      </c>
      <c r="G78" s="77">
        <v>288.92916920894902</v>
      </c>
      <c r="H78" s="77">
        <v>307.29171295302802</v>
      </c>
      <c r="I78" s="77">
        <v>300.56745242253999</v>
      </c>
      <c r="J78" s="77">
        <v>266.51609716714802</v>
      </c>
      <c r="K78" s="77">
        <v>250.99653570433199</v>
      </c>
      <c r="L78" s="77">
        <v>241.92565756823501</v>
      </c>
      <c r="M78" s="77">
        <v>229.67134453013699</v>
      </c>
      <c r="N78" s="65">
        <v>214.00157033652201</v>
      </c>
      <c r="O78" s="77">
        <v>194.00534098257199</v>
      </c>
      <c r="P78" s="77">
        <v>185.27460869294401</v>
      </c>
      <c r="Q78" s="77">
        <v>182.85352600964001</v>
      </c>
      <c r="R78" s="77">
        <v>172.560070051125</v>
      </c>
      <c r="S78" s="77"/>
      <c r="T78" s="74">
        <v>33646</v>
      </c>
      <c r="U78" s="181">
        <v>34232</v>
      </c>
      <c r="V78" s="181">
        <v>35936</v>
      </c>
      <c r="W78" s="181">
        <v>38755</v>
      </c>
      <c r="X78" s="181">
        <v>38955</v>
      </c>
      <c r="Y78" s="181">
        <v>40703</v>
      </c>
      <c r="Z78" s="181">
        <v>42262</v>
      </c>
      <c r="AA78" s="181">
        <v>43991</v>
      </c>
      <c r="AB78" s="74">
        <v>47230</v>
      </c>
      <c r="AC78" s="74">
        <v>48470</v>
      </c>
      <c r="AD78" s="74">
        <v>50616</v>
      </c>
      <c r="AE78" s="74">
        <v>53244</v>
      </c>
      <c r="AF78" s="74">
        <v>51738</v>
      </c>
      <c r="AG78" s="77"/>
      <c r="AH78" s="181">
        <v>51.1</v>
      </c>
      <c r="AI78" s="181">
        <v>51.8</v>
      </c>
      <c r="AJ78" s="181">
        <v>53.8</v>
      </c>
      <c r="AK78" s="181">
        <v>56.4</v>
      </c>
      <c r="AL78" s="181">
        <v>57.6</v>
      </c>
      <c r="AM78" s="181">
        <v>58.6</v>
      </c>
      <c r="AN78" s="181">
        <v>60.2</v>
      </c>
      <c r="AO78" s="181">
        <v>60</v>
      </c>
      <c r="AP78" s="181">
        <v>60.6</v>
      </c>
      <c r="AQ78" s="181">
        <v>60.9</v>
      </c>
      <c r="AR78" s="181">
        <v>62.7</v>
      </c>
      <c r="AS78" s="181">
        <v>63.6</v>
      </c>
      <c r="AT78" s="181">
        <v>63.1</v>
      </c>
    </row>
    <row r="79" spans="1:46" x14ac:dyDescent="0.2">
      <c r="A79" s="30"/>
      <c r="B79" s="31"/>
      <c r="C79" s="51" t="s">
        <v>13</v>
      </c>
      <c r="D79" s="51" t="s">
        <v>49</v>
      </c>
      <c r="E79" s="52" t="s">
        <v>50</v>
      </c>
      <c r="F79" s="77">
        <v>29.0975229156554</v>
      </c>
      <c r="G79" s="77">
        <v>28.3659395296051</v>
      </c>
      <c r="H79" s="77">
        <v>30.867083436393798</v>
      </c>
      <c r="I79" s="77">
        <v>26.551304410793598</v>
      </c>
      <c r="J79" s="77">
        <v>27.838014569870602</v>
      </c>
      <c r="K79" s="77">
        <v>21.534180179932001</v>
      </c>
      <c r="L79" s="77">
        <v>20.2428804927569</v>
      </c>
      <c r="M79" s="77">
        <v>20.9007770774158</v>
      </c>
      <c r="N79" s="65">
        <v>19.693541041423899</v>
      </c>
      <c r="O79" s="77">
        <v>18.243308977499499</v>
      </c>
      <c r="P79" s="77">
        <v>16.795130546556599</v>
      </c>
      <c r="Q79" s="77">
        <v>20.584650300579</v>
      </c>
      <c r="R79" s="77">
        <v>17.859329372699701</v>
      </c>
      <c r="S79" s="77"/>
      <c r="T79" s="74">
        <v>16771</v>
      </c>
      <c r="U79" s="181">
        <v>16774</v>
      </c>
      <c r="V79" s="181">
        <v>17679</v>
      </c>
      <c r="W79" s="181">
        <v>18687</v>
      </c>
      <c r="X79" s="181">
        <v>18762</v>
      </c>
      <c r="Y79" s="181">
        <v>19096</v>
      </c>
      <c r="Z79" s="181">
        <v>19718</v>
      </c>
      <c r="AA79" s="181">
        <v>20821</v>
      </c>
      <c r="AB79" s="74">
        <v>22013</v>
      </c>
      <c r="AC79" s="74">
        <v>23258</v>
      </c>
      <c r="AD79" s="74">
        <v>24272</v>
      </c>
      <c r="AE79" s="74">
        <v>25265</v>
      </c>
      <c r="AF79" s="74">
        <v>26268</v>
      </c>
      <c r="AG79" s="84"/>
      <c r="AH79" s="181">
        <v>41.5</v>
      </c>
      <c r="AI79" s="181">
        <v>41.1</v>
      </c>
      <c r="AJ79" s="181">
        <v>41.1</v>
      </c>
      <c r="AK79" s="181">
        <v>41.7</v>
      </c>
      <c r="AL79" s="181">
        <v>41.3</v>
      </c>
      <c r="AM79" s="181">
        <v>41.4</v>
      </c>
      <c r="AN79" s="181">
        <v>42.6</v>
      </c>
      <c r="AO79" s="181">
        <v>43</v>
      </c>
      <c r="AP79" s="181">
        <v>44.2</v>
      </c>
      <c r="AQ79" s="181">
        <v>45.8</v>
      </c>
      <c r="AR79" s="181">
        <v>45.7</v>
      </c>
      <c r="AS79" s="181">
        <v>45.8</v>
      </c>
      <c r="AT79" s="181">
        <v>47</v>
      </c>
    </row>
    <row r="80" spans="1:46" x14ac:dyDescent="0.2">
      <c r="A80" s="28"/>
      <c r="B80" s="29"/>
      <c r="C80" s="51" t="s">
        <v>14</v>
      </c>
      <c r="D80" s="54" t="s">
        <v>51</v>
      </c>
      <c r="E80" s="57" t="s">
        <v>52</v>
      </c>
      <c r="F80" s="77">
        <v>419.46146302925598</v>
      </c>
      <c r="G80" s="77">
        <v>418.10013311198298</v>
      </c>
      <c r="H80" s="77">
        <v>410.055958523257</v>
      </c>
      <c r="I80" s="77">
        <v>384.94142562308599</v>
      </c>
      <c r="J80" s="77">
        <v>369.96790240964401</v>
      </c>
      <c r="K80" s="77">
        <v>365.59369257020899</v>
      </c>
      <c r="L80" s="77">
        <v>361.679502232365</v>
      </c>
      <c r="M80" s="77">
        <v>368.18111727339101</v>
      </c>
      <c r="N80" s="65">
        <v>357.92214608528099</v>
      </c>
      <c r="O80" s="77">
        <v>355.1447966719</v>
      </c>
      <c r="P80" s="77">
        <v>345.34640775574502</v>
      </c>
      <c r="Q80" s="77">
        <v>339.759633030766</v>
      </c>
      <c r="R80" s="77">
        <v>314.12577491078099</v>
      </c>
      <c r="S80" s="77"/>
      <c r="T80" s="77" t="s">
        <v>676</v>
      </c>
      <c r="U80" s="77" t="s">
        <v>676</v>
      </c>
      <c r="V80" s="77" t="s">
        <v>676</v>
      </c>
      <c r="W80" s="77" t="s">
        <v>676</v>
      </c>
      <c r="X80" s="77" t="s">
        <v>676</v>
      </c>
      <c r="Y80" s="77" t="s">
        <v>676</v>
      </c>
      <c r="Z80" s="77" t="s">
        <v>676</v>
      </c>
      <c r="AA80" s="77" t="s">
        <v>676</v>
      </c>
      <c r="AB80" s="77" t="s">
        <v>676</v>
      </c>
      <c r="AC80" s="77" t="s">
        <v>676</v>
      </c>
      <c r="AD80" s="77" t="s">
        <v>676</v>
      </c>
      <c r="AE80" s="77" t="s">
        <v>676</v>
      </c>
      <c r="AF80" s="77" t="s">
        <v>676</v>
      </c>
      <c r="AG80" s="77"/>
      <c r="AH80" s="77" t="s">
        <v>676</v>
      </c>
      <c r="AI80" s="77" t="s">
        <v>676</v>
      </c>
      <c r="AJ80" s="77" t="s">
        <v>676</v>
      </c>
      <c r="AK80" s="77" t="s">
        <v>676</v>
      </c>
      <c r="AL80" s="77" t="s">
        <v>676</v>
      </c>
      <c r="AM80" s="77" t="s">
        <v>676</v>
      </c>
      <c r="AN80" s="77" t="s">
        <v>676</v>
      </c>
      <c r="AO80" s="77" t="s">
        <v>676</v>
      </c>
      <c r="AP80" s="123" t="s">
        <v>676</v>
      </c>
      <c r="AQ80" s="123" t="s">
        <v>676</v>
      </c>
      <c r="AR80" s="123" t="s">
        <v>676</v>
      </c>
      <c r="AS80" s="123" t="s">
        <v>676</v>
      </c>
      <c r="AT80" s="123" t="s">
        <v>676</v>
      </c>
    </row>
    <row r="81" spans="1:46" x14ac:dyDescent="0.2">
      <c r="A81" s="32"/>
      <c r="B81" s="33"/>
      <c r="C81" s="51" t="s">
        <v>58</v>
      </c>
      <c r="D81" s="59" t="s">
        <v>56</v>
      </c>
      <c r="E81" s="60" t="s">
        <v>57</v>
      </c>
      <c r="F81" s="77" t="s">
        <v>676</v>
      </c>
      <c r="G81" s="77" t="s">
        <v>676</v>
      </c>
      <c r="H81" s="77" t="s">
        <v>676</v>
      </c>
      <c r="I81" s="77" t="s">
        <v>676</v>
      </c>
      <c r="J81" s="77" t="s">
        <v>676</v>
      </c>
      <c r="K81" s="77" t="s">
        <v>676</v>
      </c>
      <c r="L81" s="77" t="s">
        <v>676</v>
      </c>
      <c r="M81" s="77" t="s">
        <v>676</v>
      </c>
      <c r="N81" s="77" t="s">
        <v>676</v>
      </c>
      <c r="O81" s="77" t="s">
        <v>676</v>
      </c>
      <c r="P81" s="77" t="s">
        <v>676</v>
      </c>
      <c r="Q81" s="77" t="s">
        <v>676</v>
      </c>
      <c r="R81" s="77" t="s">
        <v>676</v>
      </c>
      <c r="S81" s="77"/>
      <c r="T81" s="74">
        <v>10572</v>
      </c>
      <c r="U81" s="181">
        <v>10251</v>
      </c>
      <c r="V81" s="181">
        <v>11308</v>
      </c>
      <c r="W81" s="181">
        <v>11002</v>
      </c>
      <c r="X81" s="181">
        <v>10690</v>
      </c>
      <c r="Y81" s="181">
        <v>11070</v>
      </c>
      <c r="Z81" s="181">
        <v>11006</v>
      </c>
      <c r="AA81" s="181">
        <v>11272</v>
      </c>
      <c r="AB81" s="74">
        <v>12467</v>
      </c>
      <c r="AC81" s="74">
        <v>12831</v>
      </c>
      <c r="AD81" s="74">
        <v>13674</v>
      </c>
      <c r="AE81" s="74">
        <v>14039</v>
      </c>
      <c r="AF81" s="74">
        <v>13777</v>
      </c>
      <c r="AG81" s="77"/>
      <c r="AH81" s="77" t="s">
        <v>676</v>
      </c>
      <c r="AI81" s="77" t="s">
        <v>676</v>
      </c>
      <c r="AJ81" s="77" t="s">
        <v>676</v>
      </c>
      <c r="AK81" s="77" t="s">
        <v>676</v>
      </c>
      <c r="AL81" s="77" t="s">
        <v>676</v>
      </c>
      <c r="AM81" s="77" t="s">
        <v>676</v>
      </c>
      <c r="AN81" s="77" t="s">
        <v>676</v>
      </c>
      <c r="AO81" s="77" t="s">
        <v>676</v>
      </c>
      <c r="AP81" s="123" t="s">
        <v>676</v>
      </c>
      <c r="AQ81" s="123" t="s">
        <v>676</v>
      </c>
      <c r="AR81" s="123" t="s">
        <v>676</v>
      </c>
      <c r="AS81" s="123" t="s">
        <v>676</v>
      </c>
      <c r="AT81" s="123" t="s">
        <v>676</v>
      </c>
    </row>
    <row r="82" spans="1:46" x14ac:dyDescent="0.2">
      <c r="C82" s="51"/>
      <c r="F82" s="65"/>
      <c r="G82" s="65"/>
      <c r="H82" s="65"/>
      <c r="I82" s="65"/>
      <c r="J82" s="65"/>
      <c r="K82" s="65"/>
      <c r="L82" s="65"/>
      <c r="M82" s="77"/>
      <c r="N82" s="65"/>
      <c r="O82" s="77"/>
      <c r="P82" s="77"/>
      <c r="Q82" s="77"/>
      <c r="R82" s="77"/>
      <c r="S82" s="77"/>
      <c r="T82" s="77" t="s">
        <v>1042</v>
      </c>
      <c r="U82" s="77" t="s">
        <v>1042</v>
      </c>
      <c r="V82" s="77" t="s">
        <v>1042</v>
      </c>
      <c r="W82" s="77" t="s">
        <v>1042</v>
      </c>
      <c r="X82" s="77" t="s">
        <v>1042</v>
      </c>
      <c r="Y82" s="77" t="s">
        <v>1042</v>
      </c>
      <c r="Z82" s="77" t="s">
        <v>1042</v>
      </c>
      <c r="AA82" s="77" t="s">
        <v>1042</v>
      </c>
      <c r="AB82" s="77" t="s">
        <v>1042</v>
      </c>
      <c r="AC82" s="77" t="s">
        <v>1042</v>
      </c>
      <c r="AD82" s="77"/>
      <c r="AE82" s="77"/>
      <c r="AF82" s="77"/>
      <c r="AG82" s="77"/>
      <c r="AH82" s="77" t="s">
        <v>1042</v>
      </c>
      <c r="AI82" s="77" t="s">
        <v>1042</v>
      </c>
      <c r="AJ82" s="77" t="s">
        <v>1042</v>
      </c>
      <c r="AK82" s="77" t="s">
        <v>1042</v>
      </c>
      <c r="AL82" s="77" t="s">
        <v>1042</v>
      </c>
      <c r="AM82" s="77" t="s">
        <v>1042</v>
      </c>
      <c r="AN82" s="77" t="s">
        <v>1042</v>
      </c>
      <c r="AO82" s="77" t="s">
        <v>1042</v>
      </c>
      <c r="AP82" s="123" t="s">
        <v>1042</v>
      </c>
      <c r="AQ82" s="123" t="s">
        <v>1042</v>
      </c>
    </row>
    <row r="83" spans="1:46" x14ac:dyDescent="0.2">
      <c r="A83" s="34" t="s">
        <v>25</v>
      </c>
      <c r="B83" s="35" t="s">
        <v>66</v>
      </c>
      <c r="C83" s="55" t="s">
        <v>81</v>
      </c>
      <c r="D83" s="61"/>
      <c r="E83" s="61"/>
      <c r="F83" s="78">
        <v>13983.59510331879</v>
      </c>
      <c r="G83" s="78">
        <v>13192.349514265352</v>
      </c>
      <c r="H83" s="78">
        <v>13977.420518564857</v>
      </c>
      <c r="I83" s="78">
        <v>12369.088667628866</v>
      </c>
      <c r="J83" s="78">
        <v>11587.724412482259</v>
      </c>
      <c r="K83" s="78">
        <v>11374.000959765799</v>
      </c>
      <c r="L83" s="78">
        <v>11173.275233210939</v>
      </c>
      <c r="M83" s="78">
        <v>11684.779013443063</v>
      </c>
      <c r="N83" s="66">
        <v>12066.49392872094</v>
      </c>
      <c r="O83" s="78">
        <v>11644.396753747824</v>
      </c>
      <c r="P83" s="78">
        <v>11449.17435972422</v>
      </c>
      <c r="Q83" s="78">
        <v>10802.022623024892</v>
      </c>
      <c r="R83" s="78">
        <v>9583.7123513256192</v>
      </c>
      <c r="S83" s="78"/>
      <c r="T83" s="78">
        <v>571191</v>
      </c>
      <c r="U83" s="78">
        <v>549834</v>
      </c>
      <c r="V83" s="78">
        <v>581577</v>
      </c>
      <c r="W83" s="78">
        <v>611506</v>
      </c>
      <c r="X83" s="78">
        <v>611083</v>
      </c>
      <c r="Y83" s="78">
        <v>627363</v>
      </c>
      <c r="Z83" s="78">
        <v>660654</v>
      </c>
      <c r="AA83" s="78">
        <v>724082</v>
      </c>
      <c r="AB83" s="78">
        <v>751117</v>
      </c>
      <c r="AC83" s="78">
        <v>794167</v>
      </c>
      <c r="AD83" s="78">
        <v>814013</v>
      </c>
      <c r="AE83" s="78">
        <v>849885</v>
      </c>
      <c r="AF83" s="78">
        <v>823507</v>
      </c>
      <c r="AG83" s="78"/>
      <c r="AH83" s="78">
        <v>782.5</v>
      </c>
      <c r="AI83" s="78">
        <v>760.1</v>
      </c>
      <c r="AJ83" s="78">
        <v>761.9</v>
      </c>
      <c r="AK83" s="78">
        <v>781.1</v>
      </c>
      <c r="AL83" s="78">
        <v>785.7</v>
      </c>
      <c r="AM83" s="78">
        <v>790.1</v>
      </c>
      <c r="AN83" s="78">
        <v>802.8</v>
      </c>
      <c r="AO83" s="78">
        <v>817.8</v>
      </c>
      <c r="AP83" s="78">
        <v>837.2</v>
      </c>
      <c r="AQ83" s="78">
        <v>864.7</v>
      </c>
      <c r="AR83" s="78">
        <v>880.9</v>
      </c>
      <c r="AS83" s="78">
        <v>884.3</v>
      </c>
      <c r="AT83" s="78">
        <v>870.9</v>
      </c>
    </row>
    <row r="84" spans="1:46" x14ac:dyDescent="0.2">
      <c r="A84" s="30"/>
      <c r="B84" s="31"/>
      <c r="C84" s="51" t="s">
        <v>11</v>
      </c>
      <c r="D84" s="51" t="s">
        <v>45</v>
      </c>
      <c r="E84" s="52" t="s">
        <v>46</v>
      </c>
      <c r="F84" s="77">
        <v>7776.1743821704204</v>
      </c>
      <c r="G84" s="77">
        <v>7415.5508495528102</v>
      </c>
      <c r="H84" s="77">
        <v>8132.7629321631002</v>
      </c>
      <c r="I84" s="77">
        <v>7478.0199846927799</v>
      </c>
      <c r="J84" s="77">
        <v>7359.9186934873496</v>
      </c>
      <c r="K84" s="77">
        <v>6948.1872021479203</v>
      </c>
      <c r="L84" s="77">
        <v>6754.7378861546704</v>
      </c>
      <c r="M84" s="77">
        <v>6762.8603746238896</v>
      </c>
      <c r="N84" s="65">
        <v>6886.5908742296697</v>
      </c>
      <c r="O84" s="77">
        <v>6804.7420567235404</v>
      </c>
      <c r="P84" s="77">
        <v>7079.5680997360096</v>
      </c>
      <c r="Q84" s="77">
        <v>6691.36510594416</v>
      </c>
      <c r="R84" s="77">
        <v>6053.5143079920899</v>
      </c>
      <c r="S84" s="77"/>
      <c r="T84" s="74">
        <v>156908</v>
      </c>
      <c r="U84" s="74">
        <v>138697</v>
      </c>
      <c r="V84" s="181">
        <v>159179</v>
      </c>
      <c r="W84" s="181">
        <v>169504</v>
      </c>
      <c r="X84" s="181">
        <v>159390</v>
      </c>
      <c r="Y84" s="74">
        <v>162733</v>
      </c>
      <c r="Z84" s="74">
        <v>174718</v>
      </c>
      <c r="AA84" s="74">
        <v>205272</v>
      </c>
      <c r="AB84" s="74">
        <v>204996</v>
      </c>
      <c r="AC84" s="74">
        <v>221824</v>
      </c>
      <c r="AD84" s="74">
        <v>219426</v>
      </c>
      <c r="AE84" s="74">
        <v>225994</v>
      </c>
      <c r="AF84" s="74">
        <v>206676</v>
      </c>
      <c r="AG84" s="77"/>
      <c r="AH84" s="181">
        <v>206.6</v>
      </c>
      <c r="AI84" s="181">
        <v>195.5</v>
      </c>
      <c r="AJ84" s="181">
        <v>191.9</v>
      </c>
      <c r="AK84" s="181">
        <v>197.7</v>
      </c>
      <c r="AL84" s="181">
        <v>196.6</v>
      </c>
      <c r="AM84" s="181">
        <v>196</v>
      </c>
      <c r="AN84" s="181">
        <v>195.7</v>
      </c>
      <c r="AO84" s="181">
        <v>195.9</v>
      </c>
      <c r="AP84" s="181">
        <v>196.5</v>
      </c>
      <c r="AQ84" s="181">
        <v>204.6</v>
      </c>
      <c r="AR84" s="181">
        <v>210.7</v>
      </c>
      <c r="AS84" s="181">
        <v>207.5</v>
      </c>
      <c r="AT84" s="181">
        <v>206.6</v>
      </c>
    </row>
    <row r="85" spans="1:46" x14ac:dyDescent="0.2">
      <c r="A85" s="30"/>
      <c r="B85" s="31"/>
      <c r="C85" s="51" t="s">
        <v>12</v>
      </c>
      <c r="D85" s="51" t="s">
        <v>47</v>
      </c>
      <c r="E85" s="52" t="s">
        <v>48</v>
      </c>
      <c r="F85" s="77">
        <v>4154.6060974975298</v>
      </c>
      <c r="G85" s="77">
        <v>3738.9687366358298</v>
      </c>
      <c r="H85" s="77">
        <v>3845.2554273639098</v>
      </c>
      <c r="I85" s="77">
        <v>3013.8138685430699</v>
      </c>
      <c r="J85" s="77">
        <v>2410.1917114675398</v>
      </c>
      <c r="K85" s="77">
        <v>2647.8551274423698</v>
      </c>
      <c r="L85" s="77">
        <v>2675.2722954271298</v>
      </c>
      <c r="M85" s="77">
        <v>3147.7304203347398</v>
      </c>
      <c r="N85" s="65">
        <v>3449.4660291690502</v>
      </c>
      <c r="O85" s="77">
        <v>3136.9505198287302</v>
      </c>
      <c r="P85" s="77">
        <v>2726.00629371894</v>
      </c>
      <c r="Q85" s="77">
        <v>2500.6394461929899</v>
      </c>
      <c r="R85" s="77">
        <v>2042.0521898704999</v>
      </c>
      <c r="S85" s="77"/>
      <c r="T85" s="74">
        <v>241466</v>
      </c>
      <c r="U85" s="181">
        <v>237692</v>
      </c>
      <c r="V85" s="181">
        <v>247330</v>
      </c>
      <c r="W85" s="181">
        <v>262885</v>
      </c>
      <c r="X85" s="181">
        <v>267472</v>
      </c>
      <c r="Y85" s="74">
        <v>276066</v>
      </c>
      <c r="Z85" s="74">
        <v>289716</v>
      </c>
      <c r="AA85" s="74">
        <v>310069</v>
      </c>
      <c r="AB85" s="74">
        <v>324620</v>
      </c>
      <c r="AC85" s="74">
        <v>338957</v>
      </c>
      <c r="AD85" s="74">
        <v>351834</v>
      </c>
      <c r="AE85" s="74">
        <v>371781</v>
      </c>
      <c r="AF85" s="74">
        <v>362910</v>
      </c>
      <c r="AG85" s="77"/>
      <c r="AH85" s="181">
        <v>326.7</v>
      </c>
      <c r="AI85" s="181">
        <v>319.89999999999998</v>
      </c>
      <c r="AJ85" s="181">
        <v>330</v>
      </c>
      <c r="AK85" s="181">
        <v>341</v>
      </c>
      <c r="AL85" s="181">
        <v>344.9</v>
      </c>
      <c r="AM85" s="181">
        <v>349.6</v>
      </c>
      <c r="AN85" s="181">
        <v>356.3</v>
      </c>
      <c r="AO85" s="181">
        <v>364.2</v>
      </c>
      <c r="AP85" s="181">
        <v>374.7</v>
      </c>
      <c r="AQ85" s="181">
        <v>387.8</v>
      </c>
      <c r="AR85" s="181">
        <v>398.3</v>
      </c>
      <c r="AS85" s="181">
        <v>402.2</v>
      </c>
      <c r="AT85" s="181">
        <v>391.6</v>
      </c>
    </row>
    <row r="86" spans="1:46" x14ac:dyDescent="0.2">
      <c r="A86" s="30"/>
      <c r="B86" s="31"/>
      <c r="C86" s="51" t="s">
        <v>13</v>
      </c>
      <c r="D86" s="51" t="s">
        <v>49</v>
      </c>
      <c r="E86" s="52" t="s">
        <v>50</v>
      </c>
      <c r="F86" s="77">
        <v>102.804382312309</v>
      </c>
      <c r="G86" s="77">
        <v>97.789820278271506</v>
      </c>
      <c r="H86" s="77">
        <v>102.259330170547</v>
      </c>
      <c r="I86" s="77">
        <v>92.490269132656806</v>
      </c>
      <c r="J86" s="77">
        <v>95.540053205789903</v>
      </c>
      <c r="K86" s="77">
        <v>80.953783101347895</v>
      </c>
      <c r="L86" s="77">
        <v>74.5981932513494</v>
      </c>
      <c r="M86" s="77">
        <v>74.960294700544694</v>
      </c>
      <c r="N86" s="65">
        <v>72.805676083340003</v>
      </c>
      <c r="O86" s="77">
        <v>71.596930289313804</v>
      </c>
      <c r="P86" s="77">
        <v>67.264278157899099</v>
      </c>
      <c r="Q86" s="77">
        <v>74.0160883143418</v>
      </c>
      <c r="R86" s="77">
        <v>67.502868021439795</v>
      </c>
      <c r="S86" s="77"/>
      <c r="T86" s="74">
        <v>106756</v>
      </c>
      <c r="U86" s="74">
        <v>108555</v>
      </c>
      <c r="V86" s="74">
        <v>105129</v>
      </c>
      <c r="W86" s="74">
        <v>108299</v>
      </c>
      <c r="X86" s="74">
        <v>114930</v>
      </c>
      <c r="Y86" s="74">
        <v>116660</v>
      </c>
      <c r="Z86" s="74">
        <v>121556</v>
      </c>
      <c r="AA86" s="74">
        <v>127427</v>
      </c>
      <c r="AB86" s="74">
        <v>134757</v>
      </c>
      <c r="AC86" s="74">
        <v>142071</v>
      </c>
      <c r="AD86" s="74">
        <v>149083</v>
      </c>
      <c r="AE86" s="74">
        <v>156226</v>
      </c>
      <c r="AF86" s="74">
        <v>160153</v>
      </c>
      <c r="AG86" s="77"/>
      <c r="AH86" s="181">
        <v>249.2</v>
      </c>
      <c r="AI86" s="181">
        <v>244.7</v>
      </c>
      <c r="AJ86" s="181">
        <v>240</v>
      </c>
      <c r="AK86" s="181">
        <v>242.4</v>
      </c>
      <c r="AL86" s="181">
        <v>244.2</v>
      </c>
      <c r="AM86" s="181">
        <v>244.5</v>
      </c>
      <c r="AN86" s="181">
        <v>250.8</v>
      </c>
      <c r="AO86" s="181">
        <v>257.7</v>
      </c>
      <c r="AP86" s="181">
        <v>266</v>
      </c>
      <c r="AQ86" s="181">
        <v>272.3</v>
      </c>
      <c r="AR86" s="181">
        <v>271.89999999999998</v>
      </c>
      <c r="AS86" s="181">
        <v>274.60000000000002</v>
      </c>
      <c r="AT86" s="181">
        <v>272.7</v>
      </c>
    </row>
    <row r="87" spans="1:46" x14ac:dyDescent="0.2">
      <c r="A87" s="28"/>
      <c r="B87" s="29"/>
      <c r="C87" s="51" t="s">
        <v>14</v>
      </c>
      <c r="D87" s="54" t="s">
        <v>51</v>
      </c>
      <c r="E87" s="57" t="s">
        <v>52</v>
      </c>
      <c r="F87" s="77">
        <v>1950.01024133853</v>
      </c>
      <c r="G87" s="77">
        <v>1940.04010779844</v>
      </c>
      <c r="H87" s="77">
        <v>1897.1428288673001</v>
      </c>
      <c r="I87" s="77">
        <v>1784.7645452603599</v>
      </c>
      <c r="J87" s="77">
        <v>1722.07395432158</v>
      </c>
      <c r="K87" s="77">
        <v>1697.0048470741599</v>
      </c>
      <c r="L87" s="77">
        <v>1668.66685837779</v>
      </c>
      <c r="M87" s="77">
        <v>1699.22792378389</v>
      </c>
      <c r="N87" s="65">
        <v>1657.6313492388799</v>
      </c>
      <c r="O87" s="77">
        <v>1631.1072469062401</v>
      </c>
      <c r="P87" s="77">
        <v>1576.33568811137</v>
      </c>
      <c r="Q87" s="77">
        <v>1536.0019825734</v>
      </c>
      <c r="R87" s="77">
        <v>1420.6429854415901</v>
      </c>
      <c r="S87" s="77"/>
      <c r="T87" s="77" t="s">
        <v>676</v>
      </c>
      <c r="U87" s="77" t="s">
        <v>676</v>
      </c>
      <c r="V87" s="77" t="s">
        <v>676</v>
      </c>
      <c r="W87" s="77" t="s">
        <v>676</v>
      </c>
      <c r="X87" s="77" t="s">
        <v>676</v>
      </c>
      <c r="Y87" s="77" t="s">
        <v>676</v>
      </c>
      <c r="Z87" s="77" t="s">
        <v>676</v>
      </c>
      <c r="AA87" s="77" t="s">
        <v>676</v>
      </c>
      <c r="AB87" s="77" t="s">
        <v>676</v>
      </c>
      <c r="AC87" s="77" t="s">
        <v>676</v>
      </c>
      <c r="AD87" s="77" t="s">
        <v>676</v>
      </c>
      <c r="AE87" s="77" t="s">
        <v>676</v>
      </c>
      <c r="AF87" s="77" t="s">
        <v>676</v>
      </c>
      <c r="AG87" s="77"/>
      <c r="AH87" s="77" t="s">
        <v>676</v>
      </c>
      <c r="AI87" s="77" t="s">
        <v>676</v>
      </c>
      <c r="AJ87" s="77" t="s">
        <v>676</v>
      </c>
      <c r="AK87" s="77" t="s">
        <v>676</v>
      </c>
      <c r="AL87" s="77" t="s">
        <v>676</v>
      </c>
      <c r="AM87" s="77" t="s">
        <v>676</v>
      </c>
      <c r="AN87" s="77" t="s">
        <v>676</v>
      </c>
      <c r="AO87" s="77" t="s">
        <v>676</v>
      </c>
      <c r="AP87" s="123" t="s">
        <v>676</v>
      </c>
      <c r="AQ87" s="123" t="s">
        <v>676</v>
      </c>
      <c r="AR87" s="123" t="s">
        <v>676</v>
      </c>
      <c r="AS87" s="123" t="s">
        <v>676</v>
      </c>
      <c r="AT87" s="123" t="s">
        <v>676</v>
      </c>
    </row>
    <row r="88" spans="1:46" x14ac:dyDescent="0.2">
      <c r="A88" s="32"/>
      <c r="B88" s="33"/>
      <c r="C88" s="51" t="s">
        <v>58</v>
      </c>
      <c r="D88" s="59" t="s">
        <v>56</v>
      </c>
      <c r="E88" s="60" t="s">
        <v>57</v>
      </c>
      <c r="F88" s="77" t="s">
        <v>676</v>
      </c>
      <c r="G88" s="77" t="s">
        <v>676</v>
      </c>
      <c r="H88" s="77" t="s">
        <v>676</v>
      </c>
      <c r="I88" s="77" t="s">
        <v>676</v>
      </c>
      <c r="J88" s="77" t="s">
        <v>676</v>
      </c>
      <c r="K88" s="77" t="s">
        <v>676</v>
      </c>
      <c r="L88" s="77" t="s">
        <v>676</v>
      </c>
      <c r="M88" s="77" t="s">
        <v>676</v>
      </c>
      <c r="N88" s="77" t="s">
        <v>676</v>
      </c>
      <c r="O88" s="77" t="s">
        <v>676</v>
      </c>
      <c r="P88" s="77" t="s">
        <v>676</v>
      </c>
      <c r="Q88" s="77" t="s">
        <v>676</v>
      </c>
      <c r="R88" s="77" t="s">
        <v>676</v>
      </c>
      <c r="S88" s="77"/>
      <c r="T88" s="74">
        <v>66061</v>
      </c>
      <c r="U88" s="181">
        <v>64890</v>
      </c>
      <c r="V88" s="181">
        <v>69939</v>
      </c>
      <c r="W88" s="181">
        <v>70818</v>
      </c>
      <c r="X88" s="181">
        <v>69291</v>
      </c>
      <c r="Y88" s="74">
        <v>71904</v>
      </c>
      <c r="Z88" s="74">
        <v>74664</v>
      </c>
      <c r="AA88" s="74">
        <v>81314</v>
      </c>
      <c r="AB88" s="74">
        <v>86744</v>
      </c>
      <c r="AC88" s="74">
        <v>91315</v>
      </c>
      <c r="AD88" s="74">
        <v>93670</v>
      </c>
      <c r="AE88" s="74">
        <v>95884</v>
      </c>
      <c r="AF88" s="74">
        <v>93768</v>
      </c>
      <c r="AG88" s="77"/>
      <c r="AH88" s="77" t="s">
        <v>676</v>
      </c>
      <c r="AI88" s="77" t="s">
        <v>676</v>
      </c>
      <c r="AJ88" s="77" t="s">
        <v>676</v>
      </c>
      <c r="AK88" s="77" t="s">
        <v>676</v>
      </c>
      <c r="AL88" s="77" t="s">
        <v>676</v>
      </c>
      <c r="AM88" s="77" t="s">
        <v>676</v>
      </c>
      <c r="AN88" s="77" t="s">
        <v>676</v>
      </c>
      <c r="AO88" s="77" t="s">
        <v>676</v>
      </c>
      <c r="AP88" s="123" t="s">
        <v>676</v>
      </c>
      <c r="AQ88" s="123" t="s">
        <v>676</v>
      </c>
      <c r="AR88" s="123" t="s">
        <v>676</v>
      </c>
      <c r="AS88" s="123" t="s">
        <v>676</v>
      </c>
      <c r="AT88" s="123" t="s">
        <v>676</v>
      </c>
    </row>
    <row r="89" spans="1:46" x14ac:dyDescent="0.2">
      <c r="C89" s="51"/>
      <c r="F89" s="65"/>
      <c r="G89" s="65"/>
      <c r="H89" s="65"/>
      <c r="I89" s="65"/>
      <c r="J89" s="65"/>
      <c r="K89" s="65"/>
      <c r="L89" s="65"/>
      <c r="M89" s="77"/>
      <c r="N89" s="65"/>
      <c r="O89" s="77"/>
      <c r="P89" s="77"/>
      <c r="Q89" s="77"/>
      <c r="R89" s="77"/>
      <c r="S89" s="77"/>
      <c r="T89" s="77" t="s">
        <v>1042</v>
      </c>
      <c r="U89" s="77" t="s">
        <v>1042</v>
      </c>
      <c r="V89" s="77" t="s">
        <v>1042</v>
      </c>
      <c r="W89" s="77" t="s">
        <v>1042</v>
      </c>
      <c r="X89" s="77" t="s">
        <v>1042</v>
      </c>
      <c r="Y89" s="77" t="s">
        <v>1042</v>
      </c>
      <c r="Z89" s="77" t="s">
        <v>1042</v>
      </c>
      <c r="AA89" s="77" t="s">
        <v>1042</v>
      </c>
      <c r="AB89" s="77" t="s">
        <v>1042</v>
      </c>
      <c r="AC89" s="77" t="s">
        <v>1042</v>
      </c>
      <c r="AD89" s="77"/>
      <c r="AE89" s="77"/>
      <c r="AF89" s="77"/>
      <c r="AG89" s="77"/>
      <c r="AH89" s="77" t="s">
        <v>1042</v>
      </c>
      <c r="AI89" s="77" t="s">
        <v>1042</v>
      </c>
      <c r="AJ89" s="77" t="s">
        <v>1042</v>
      </c>
      <c r="AK89" s="77" t="s">
        <v>1042</v>
      </c>
      <c r="AL89" s="77" t="s">
        <v>1042</v>
      </c>
      <c r="AM89" s="77" t="s">
        <v>1042</v>
      </c>
      <c r="AN89" s="77" t="s">
        <v>1042</v>
      </c>
      <c r="AO89" s="77" t="s">
        <v>1042</v>
      </c>
      <c r="AP89" s="123" t="s">
        <v>1042</v>
      </c>
      <c r="AQ89" s="123" t="s">
        <v>1042</v>
      </c>
      <c r="AR89" s="123" t="s">
        <v>1042</v>
      </c>
      <c r="AS89" s="123" t="s">
        <v>1042</v>
      </c>
    </row>
    <row r="90" spans="1:46" x14ac:dyDescent="0.2">
      <c r="A90" s="34" t="s">
        <v>26</v>
      </c>
      <c r="B90" s="35" t="s">
        <v>67</v>
      </c>
      <c r="C90" s="55" t="s">
        <v>81</v>
      </c>
      <c r="D90" s="61"/>
      <c r="E90" s="61"/>
      <c r="F90" s="78">
        <v>1574.9426282384779</v>
      </c>
      <c r="G90" s="78">
        <v>1528.5220348056419</v>
      </c>
      <c r="H90" s="78">
        <v>1613.6636249058956</v>
      </c>
      <c r="I90" s="78">
        <v>1515.7553596353082</v>
      </c>
      <c r="J90" s="78">
        <v>1432.1575591716573</v>
      </c>
      <c r="K90" s="78">
        <v>1307.2885470305828</v>
      </c>
      <c r="L90" s="78">
        <v>1285.6992196068138</v>
      </c>
      <c r="M90" s="78">
        <v>1285.8397853261051</v>
      </c>
      <c r="N90" s="66">
        <v>1263.2980530252612</v>
      </c>
      <c r="O90" s="78">
        <v>1286.3644715746852</v>
      </c>
      <c r="P90" s="78">
        <v>1229.0248141152463</v>
      </c>
      <c r="Q90" s="78">
        <v>1196.177863949006</v>
      </c>
      <c r="R90" s="78">
        <v>1102.7416073996287</v>
      </c>
      <c r="S90" s="78"/>
      <c r="T90" s="78">
        <v>79317</v>
      </c>
      <c r="U90" s="78">
        <v>73487</v>
      </c>
      <c r="V90" s="78">
        <v>81328</v>
      </c>
      <c r="W90" s="78">
        <v>84127</v>
      </c>
      <c r="X90" s="78">
        <v>85326</v>
      </c>
      <c r="Y90" s="78">
        <v>86012</v>
      </c>
      <c r="Z90" s="78">
        <v>87279</v>
      </c>
      <c r="AA90" s="78">
        <v>91285</v>
      </c>
      <c r="AB90" s="78">
        <v>95810</v>
      </c>
      <c r="AC90" s="78">
        <v>101664</v>
      </c>
      <c r="AD90" s="78">
        <v>105523</v>
      </c>
      <c r="AE90" s="78">
        <v>109064</v>
      </c>
      <c r="AF90" s="78">
        <v>105209</v>
      </c>
      <c r="AG90" s="78"/>
      <c r="AH90" s="78">
        <v>117.3</v>
      </c>
      <c r="AI90" s="78">
        <v>111.1</v>
      </c>
      <c r="AJ90" s="78">
        <v>112.8</v>
      </c>
      <c r="AK90" s="78">
        <v>116</v>
      </c>
      <c r="AL90" s="78">
        <v>114.6</v>
      </c>
      <c r="AM90" s="78">
        <v>116.3</v>
      </c>
      <c r="AN90" s="78">
        <v>115.4</v>
      </c>
      <c r="AO90" s="78">
        <v>117.1</v>
      </c>
      <c r="AP90" s="78">
        <v>118.9</v>
      </c>
      <c r="AQ90" s="78">
        <v>120.9</v>
      </c>
      <c r="AR90" s="78">
        <v>124.1</v>
      </c>
      <c r="AS90" s="78">
        <v>124.1</v>
      </c>
      <c r="AT90" s="78">
        <v>122.4</v>
      </c>
    </row>
    <row r="91" spans="1:46" x14ac:dyDescent="0.2">
      <c r="A91" s="30"/>
      <c r="B91" s="31"/>
      <c r="C91" s="51" t="s">
        <v>11</v>
      </c>
      <c r="D91" s="51" t="s">
        <v>45</v>
      </c>
      <c r="E91" s="52" t="s">
        <v>46</v>
      </c>
      <c r="F91" s="77">
        <v>863.97280717130104</v>
      </c>
      <c r="G91" s="77">
        <v>842.01771127756695</v>
      </c>
      <c r="H91" s="77">
        <v>929.70752793390602</v>
      </c>
      <c r="I91" s="77">
        <v>880.31159864174003</v>
      </c>
      <c r="J91" s="77">
        <v>836.43526569048595</v>
      </c>
      <c r="K91" s="77">
        <v>735.61770212842396</v>
      </c>
      <c r="L91" s="77">
        <v>733.64675890727801</v>
      </c>
      <c r="M91" s="77">
        <v>738.50431210773797</v>
      </c>
      <c r="N91" s="65">
        <v>736.099705368419</v>
      </c>
      <c r="O91" s="77">
        <v>775.15316654561502</v>
      </c>
      <c r="P91" s="77">
        <v>741.66656672939598</v>
      </c>
      <c r="Q91" s="77">
        <v>723.19539397825201</v>
      </c>
      <c r="R91" s="77">
        <v>678.71514981795099</v>
      </c>
      <c r="S91" s="77"/>
      <c r="T91" s="74">
        <v>25889</v>
      </c>
      <c r="U91" s="181">
        <v>20851</v>
      </c>
      <c r="V91" s="181">
        <v>27377</v>
      </c>
      <c r="W91" s="181">
        <v>27949</v>
      </c>
      <c r="X91" s="181">
        <v>28891</v>
      </c>
      <c r="Y91" s="181">
        <v>27619</v>
      </c>
      <c r="Z91" s="181">
        <v>27592</v>
      </c>
      <c r="AA91" s="181">
        <v>29718</v>
      </c>
      <c r="AB91" s="74">
        <v>30731</v>
      </c>
      <c r="AC91" s="74">
        <v>33782</v>
      </c>
      <c r="AD91" s="74">
        <v>35059</v>
      </c>
      <c r="AE91" s="74">
        <v>35919</v>
      </c>
      <c r="AF91" s="74">
        <v>33502</v>
      </c>
      <c r="AG91" s="84"/>
      <c r="AH91" s="181">
        <v>34.299999999999997</v>
      </c>
      <c r="AI91" s="181">
        <v>30.3</v>
      </c>
      <c r="AJ91" s="181">
        <v>31.6</v>
      </c>
      <c r="AK91" s="181">
        <v>33</v>
      </c>
      <c r="AL91" s="181">
        <v>32.200000000000003</v>
      </c>
      <c r="AM91" s="181">
        <v>32.200000000000003</v>
      </c>
      <c r="AN91" s="181">
        <v>31.3</v>
      </c>
      <c r="AO91" s="181">
        <v>30.7</v>
      </c>
      <c r="AP91" s="181">
        <v>30.5</v>
      </c>
      <c r="AQ91" s="181">
        <v>31.7</v>
      </c>
      <c r="AR91" s="181">
        <v>32.700000000000003</v>
      </c>
      <c r="AS91" s="181">
        <v>32.799999999999997</v>
      </c>
      <c r="AT91" s="181">
        <v>32.700000000000003</v>
      </c>
    </row>
    <row r="92" spans="1:46" x14ac:dyDescent="0.2">
      <c r="A92" s="30"/>
      <c r="B92" s="31"/>
      <c r="C92" s="51" t="s">
        <v>12</v>
      </c>
      <c r="D92" s="51" t="s">
        <v>47</v>
      </c>
      <c r="E92" s="52" t="s">
        <v>48</v>
      </c>
      <c r="F92" s="77">
        <v>271.29117132533298</v>
      </c>
      <c r="G92" s="77">
        <v>252.513047882764</v>
      </c>
      <c r="H92" s="77">
        <v>254.437502513141</v>
      </c>
      <c r="I92" s="77">
        <v>241.51457429237101</v>
      </c>
      <c r="J92" s="77">
        <v>214.58699667520801</v>
      </c>
      <c r="K92" s="77">
        <v>200.03417967544101</v>
      </c>
      <c r="L92" s="77">
        <v>191.752260691186</v>
      </c>
      <c r="M92" s="77">
        <v>184.53578142724601</v>
      </c>
      <c r="N92" s="65">
        <v>177.62908789371701</v>
      </c>
      <c r="O92" s="77">
        <v>167.789318434151</v>
      </c>
      <c r="P92" s="77">
        <v>156.19481061149699</v>
      </c>
      <c r="Q92" s="77">
        <v>152.18796308685401</v>
      </c>
      <c r="R92" s="77">
        <v>133.31941974708701</v>
      </c>
      <c r="S92" s="77"/>
      <c r="T92" s="74">
        <v>26689</v>
      </c>
      <c r="U92" s="74">
        <v>26497</v>
      </c>
      <c r="V92" s="74">
        <v>26753</v>
      </c>
      <c r="W92" s="74">
        <v>28415</v>
      </c>
      <c r="X92" s="74">
        <v>27992</v>
      </c>
      <c r="Y92" s="181">
        <v>29393</v>
      </c>
      <c r="Z92" s="181">
        <v>30243</v>
      </c>
      <c r="AA92" s="181">
        <v>30986</v>
      </c>
      <c r="AB92" s="74">
        <v>32595</v>
      </c>
      <c r="AC92" s="74">
        <v>33837</v>
      </c>
      <c r="AD92" s="74">
        <v>35031</v>
      </c>
      <c r="AE92" s="74">
        <v>36982</v>
      </c>
      <c r="AF92" s="74">
        <v>35474</v>
      </c>
      <c r="AG92" s="84"/>
      <c r="AH92" s="181">
        <v>39.9</v>
      </c>
      <c r="AI92" s="181">
        <v>39</v>
      </c>
      <c r="AJ92" s="181">
        <v>39.700000000000003</v>
      </c>
      <c r="AK92" s="181">
        <v>40.799999999999997</v>
      </c>
      <c r="AL92" s="181">
        <v>41</v>
      </c>
      <c r="AM92" s="181">
        <v>42.2</v>
      </c>
      <c r="AN92" s="181">
        <v>41.8</v>
      </c>
      <c r="AO92" s="181">
        <v>42.6</v>
      </c>
      <c r="AP92" s="181">
        <v>43</v>
      </c>
      <c r="AQ92" s="181">
        <v>43.7</v>
      </c>
      <c r="AR92" s="181">
        <v>45.1</v>
      </c>
      <c r="AS92" s="181">
        <v>45.3</v>
      </c>
      <c r="AT92" s="181">
        <v>44.6</v>
      </c>
    </row>
    <row r="93" spans="1:46" x14ac:dyDescent="0.2">
      <c r="A93" s="30"/>
      <c r="B93" s="31"/>
      <c r="C93" s="51" t="s">
        <v>13</v>
      </c>
      <c r="D93" s="51" t="s">
        <v>49</v>
      </c>
      <c r="E93" s="52" t="s">
        <v>50</v>
      </c>
      <c r="F93" s="77">
        <v>15.798764362053801</v>
      </c>
      <c r="G93" s="77">
        <v>15.794594293254899</v>
      </c>
      <c r="H93" s="77">
        <v>15.266947660095701</v>
      </c>
      <c r="I93" s="77">
        <v>14.753311465173001</v>
      </c>
      <c r="J93" s="77">
        <v>15.710466375352601</v>
      </c>
      <c r="K93" s="77">
        <v>13.629119955725001</v>
      </c>
      <c r="L93" s="77">
        <v>13.7214579963837</v>
      </c>
      <c r="M93" s="77">
        <v>13.362687439293101</v>
      </c>
      <c r="N93" s="65">
        <v>12.469066223598199</v>
      </c>
      <c r="O93" s="77">
        <v>11.9013092620182</v>
      </c>
      <c r="P93" s="77">
        <v>12.8954565399772</v>
      </c>
      <c r="Q93" s="77">
        <v>12.518891066913101</v>
      </c>
      <c r="R93" s="77">
        <v>11.1378283620286</v>
      </c>
      <c r="S93" s="77"/>
      <c r="T93" s="74">
        <v>18076</v>
      </c>
      <c r="U93" s="181">
        <v>18141</v>
      </c>
      <c r="V93" s="181">
        <v>18226</v>
      </c>
      <c r="W93" s="181">
        <v>18743</v>
      </c>
      <c r="X93" s="181">
        <v>19344</v>
      </c>
      <c r="Y93" s="181">
        <v>19827</v>
      </c>
      <c r="Z93" s="181">
        <v>20342</v>
      </c>
      <c r="AA93" s="181">
        <v>20973</v>
      </c>
      <c r="AB93" s="74">
        <v>22097</v>
      </c>
      <c r="AC93" s="74">
        <v>23040</v>
      </c>
      <c r="AD93" s="74">
        <v>23941</v>
      </c>
      <c r="AE93" s="74">
        <v>24470</v>
      </c>
      <c r="AF93" s="74">
        <v>24879</v>
      </c>
      <c r="AG93" s="77"/>
      <c r="AH93" s="181">
        <v>43.1</v>
      </c>
      <c r="AI93" s="181">
        <v>41.8</v>
      </c>
      <c r="AJ93" s="181">
        <v>41.5</v>
      </c>
      <c r="AK93" s="181">
        <v>42.2</v>
      </c>
      <c r="AL93" s="181">
        <v>41.4</v>
      </c>
      <c r="AM93" s="181">
        <v>41.9</v>
      </c>
      <c r="AN93" s="181">
        <v>42.3</v>
      </c>
      <c r="AO93" s="181">
        <v>43.8</v>
      </c>
      <c r="AP93" s="181">
        <v>45.4</v>
      </c>
      <c r="AQ93" s="181">
        <v>45.5</v>
      </c>
      <c r="AR93" s="181">
        <v>46.3</v>
      </c>
      <c r="AS93" s="181">
        <v>46</v>
      </c>
      <c r="AT93" s="181">
        <v>45.1</v>
      </c>
    </row>
    <row r="94" spans="1:46" x14ac:dyDescent="0.2">
      <c r="A94" s="28"/>
      <c r="B94" s="29"/>
      <c r="C94" s="51" t="s">
        <v>14</v>
      </c>
      <c r="D94" s="54" t="s">
        <v>51</v>
      </c>
      <c r="E94" s="57" t="s">
        <v>52</v>
      </c>
      <c r="F94" s="77">
        <v>423.87988537978998</v>
      </c>
      <c r="G94" s="77">
        <v>418.19668135205598</v>
      </c>
      <c r="H94" s="77">
        <v>414.25164679875297</v>
      </c>
      <c r="I94" s="77">
        <v>379.17587523602401</v>
      </c>
      <c r="J94" s="77">
        <v>365.424830430611</v>
      </c>
      <c r="K94" s="77">
        <v>358.00754527099298</v>
      </c>
      <c r="L94" s="77">
        <v>346.57874201196603</v>
      </c>
      <c r="M94" s="77">
        <v>349.43700435182802</v>
      </c>
      <c r="N94" s="65">
        <v>337.10019353952703</v>
      </c>
      <c r="O94" s="77">
        <v>331.52067733290102</v>
      </c>
      <c r="P94" s="77">
        <v>318.26798023437601</v>
      </c>
      <c r="Q94" s="77">
        <v>308.275615816987</v>
      </c>
      <c r="R94" s="77">
        <v>279.56920947256202</v>
      </c>
      <c r="S94" s="77"/>
      <c r="T94" s="77" t="s">
        <v>676</v>
      </c>
      <c r="U94" s="77" t="s">
        <v>676</v>
      </c>
      <c r="V94" s="77" t="s">
        <v>676</v>
      </c>
      <c r="W94" s="77" t="s">
        <v>676</v>
      </c>
      <c r="X94" s="77" t="s">
        <v>676</v>
      </c>
      <c r="Y94" s="77" t="s">
        <v>676</v>
      </c>
      <c r="Z94" s="77" t="s">
        <v>676</v>
      </c>
      <c r="AA94" s="77" t="s">
        <v>676</v>
      </c>
      <c r="AB94" s="77" t="s">
        <v>676</v>
      </c>
      <c r="AC94" s="77" t="s">
        <v>676</v>
      </c>
      <c r="AD94" s="77" t="s">
        <v>676</v>
      </c>
      <c r="AE94" s="77" t="s">
        <v>676</v>
      </c>
      <c r="AF94" s="77" t="s">
        <v>676</v>
      </c>
      <c r="AG94" s="77"/>
      <c r="AH94" s="77" t="s">
        <v>676</v>
      </c>
      <c r="AI94" s="77" t="s">
        <v>676</v>
      </c>
      <c r="AJ94" s="77" t="s">
        <v>676</v>
      </c>
      <c r="AK94" s="77" t="s">
        <v>676</v>
      </c>
      <c r="AL94" s="77" t="s">
        <v>676</v>
      </c>
      <c r="AM94" s="77" t="s">
        <v>676</v>
      </c>
      <c r="AN94" s="77" t="s">
        <v>676</v>
      </c>
      <c r="AO94" s="77" t="s">
        <v>676</v>
      </c>
      <c r="AP94" s="123" t="s">
        <v>676</v>
      </c>
      <c r="AQ94" s="123" t="s">
        <v>676</v>
      </c>
      <c r="AR94" s="123" t="s">
        <v>676</v>
      </c>
      <c r="AS94" s="123" t="s">
        <v>676</v>
      </c>
      <c r="AT94" s="123" t="s">
        <v>676</v>
      </c>
    </row>
    <row r="95" spans="1:46" x14ac:dyDescent="0.2">
      <c r="A95" s="32"/>
      <c r="B95" s="33"/>
      <c r="C95" s="51" t="s">
        <v>58</v>
      </c>
      <c r="D95" s="59" t="s">
        <v>56</v>
      </c>
      <c r="E95" s="60" t="s">
        <v>57</v>
      </c>
      <c r="F95" s="77" t="s">
        <v>676</v>
      </c>
      <c r="G95" s="77" t="s">
        <v>676</v>
      </c>
      <c r="H95" s="77" t="s">
        <v>676</v>
      </c>
      <c r="I95" s="77" t="s">
        <v>676</v>
      </c>
      <c r="J95" s="77" t="s">
        <v>676</v>
      </c>
      <c r="K95" s="77" t="s">
        <v>676</v>
      </c>
      <c r="L95" s="77" t="s">
        <v>676</v>
      </c>
      <c r="M95" s="77" t="s">
        <v>676</v>
      </c>
      <c r="N95" s="77" t="s">
        <v>676</v>
      </c>
      <c r="O95" s="77" t="s">
        <v>676</v>
      </c>
      <c r="P95" s="77" t="s">
        <v>676</v>
      </c>
      <c r="Q95" s="77" t="s">
        <v>676</v>
      </c>
      <c r="R95" s="77" t="s">
        <v>676</v>
      </c>
      <c r="S95" s="77"/>
      <c r="T95" s="74">
        <v>8663</v>
      </c>
      <c r="U95" s="74">
        <v>7998</v>
      </c>
      <c r="V95" s="181">
        <v>8972</v>
      </c>
      <c r="W95" s="181">
        <v>9020</v>
      </c>
      <c r="X95" s="181">
        <v>9099</v>
      </c>
      <c r="Y95" s="181">
        <v>9173</v>
      </c>
      <c r="Z95" s="181">
        <v>9102</v>
      </c>
      <c r="AA95" s="181">
        <v>9608</v>
      </c>
      <c r="AB95" s="74">
        <v>10387</v>
      </c>
      <c r="AC95" s="74">
        <v>11005</v>
      </c>
      <c r="AD95" s="74">
        <v>11492</v>
      </c>
      <c r="AE95" s="74">
        <v>11693</v>
      </c>
      <c r="AF95" s="74">
        <v>11354</v>
      </c>
      <c r="AG95" s="84"/>
      <c r="AH95" s="77" t="s">
        <v>676</v>
      </c>
      <c r="AI95" s="77" t="s">
        <v>676</v>
      </c>
      <c r="AJ95" s="77" t="s">
        <v>676</v>
      </c>
      <c r="AK95" s="77" t="s">
        <v>676</v>
      </c>
      <c r="AL95" s="77" t="s">
        <v>676</v>
      </c>
      <c r="AM95" s="77" t="s">
        <v>676</v>
      </c>
      <c r="AN95" s="77" t="s">
        <v>676</v>
      </c>
      <c r="AO95" s="77" t="s">
        <v>676</v>
      </c>
      <c r="AP95" s="123" t="s">
        <v>676</v>
      </c>
      <c r="AQ95" s="123" t="s">
        <v>676</v>
      </c>
      <c r="AR95" s="123" t="s">
        <v>676</v>
      </c>
      <c r="AS95" s="123" t="s">
        <v>676</v>
      </c>
      <c r="AT95" s="123" t="s">
        <v>676</v>
      </c>
    </row>
    <row r="96" spans="1:46" x14ac:dyDescent="0.2">
      <c r="C96" s="51"/>
      <c r="F96" s="65"/>
      <c r="G96" s="65"/>
      <c r="H96" s="65"/>
      <c r="I96" s="65"/>
      <c r="J96" s="65"/>
      <c r="K96" s="65"/>
      <c r="L96" s="65"/>
      <c r="M96" s="77"/>
      <c r="N96" s="65"/>
      <c r="O96" s="77"/>
      <c r="P96" s="77"/>
      <c r="Q96" s="77"/>
      <c r="R96" s="77"/>
      <c r="S96" s="77"/>
      <c r="T96" s="77" t="s">
        <v>1042</v>
      </c>
      <c r="U96" s="77" t="s">
        <v>1042</v>
      </c>
      <c r="V96" s="77" t="s">
        <v>1042</v>
      </c>
      <c r="W96" s="77" t="s">
        <v>1042</v>
      </c>
      <c r="X96" s="77" t="s">
        <v>1042</v>
      </c>
      <c r="Y96" s="77" t="s">
        <v>1042</v>
      </c>
      <c r="Z96" s="77" t="s">
        <v>1042</v>
      </c>
      <c r="AA96" s="77" t="s">
        <v>1042</v>
      </c>
      <c r="AB96" s="74" t="s">
        <v>1042</v>
      </c>
      <c r="AC96" s="74" t="s">
        <v>1042</v>
      </c>
      <c r="AD96" s="74"/>
      <c r="AE96" s="74"/>
      <c r="AF96" s="74"/>
      <c r="AG96" s="77"/>
      <c r="AH96" s="77" t="s">
        <v>1042</v>
      </c>
      <c r="AI96" s="77" t="s">
        <v>1042</v>
      </c>
      <c r="AJ96" s="77" t="s">
        <v>1042</v>
      </c>
      <c r="AK96" s="77" t="s">
        <v>1042</v>
      </c>
      <c r="AL96" s="77" t="s">
        <v>1042</v>
      </c>
      <c r="AM96" s="77" t="s">
        <v>1042</v>
      </c>
      <c r="AN96" s="77" t="s">
        <v>1042</v>
      </c>
      <c r="AO96" s="77" t="s">
        <v>1042</v>
      </c>
      <c r="AP96" s="123" t="s">
        <v>1042</v>
      </c>
      <c r="AQ96" s="123" t="s">
        <v>1042</v>
      </c>
    </row>
    <row r="97" spans="1:47" x14ac:dyDescent="0.2">
      <c r="C97" s="51"/>
      <c r="F97" s="65"/>
      <c r="G97" s="65"/>
      <c r="H97" s="65"/>
      <c r="I97" s="65"/>
      <c r="J97" s="65"/>
      <c r="K97" s="65"/>
      <c r="L97" s="65"/>
      <c r="M97" s="77"/>
      <c r="N97" s="65"/>
      <c r="O97" s="77"/>
      <c r="P97" s="77"/>
      <c r="Q97" s="77"/>
      <c r="R97" s="77"/>
      <c r="S97" s="77"/>
      <c r="T97" s="77" t="s">
        <v>1042</v>
      </c>
      <c r="U97" s="77" t="s">
        <v>1042</v>
      </c>
      <c r="V97" s="77" t="s">
        <v>1042</v>
      </c>
      <c r="W97" s="77" t="s">
        <v>1042</v>
      </c>
      <c r="X97" s="77" t="s">
        <v>1042</v>
      </c>
      <c r="Y97" s="77" t="s">
        <v>1042</v>
      </c>
      <c r="Z97" s="77" t="s">
        <v>1042</v>
      </c>
      <c r="AA97" s="77" t="s">
        <v>1042</v>
      </c>
      <c r="AB97" s="77" t="s">
        <v>1042</v>
      </c>
      <c r="AC97" s="77" t="s">
        <v>1042</v>
      </c>
      <c r="AD97" s="77"/>
      <c r="AE97" s="77"/>
      <c r="AF97" s="77"/>
      <c r="AG97" s="77"/>
      <c r="AH97" s="77" t="s">
        <v>1042</v>
      </c>
      <c r="AI97" s="77" t="s">
        <v>1042</v>
      </c>
      <c r="AJ97" s="77" t="s">
        <v>1042</v>
      </c>
      <c r="AK97" s="77" t="s">
        <v>1042</v>
      </c>
      <c r="AL97" s="77" t="s">
        <v>1042</v>
      </c>
      <c r="AM97" s="77" t="s">
        <v>1042</v>
      </c>
      <c r="AN97" s="77" t="s">
        <v>1042</v>
      </c>
      <c r="AO97" s="77" t="s">
        <v>1042</v>
      </c>
      <c r="AP97" s="123" t="s">
        <v>1042</v>
      </c>
      <c r="AQ97" s="123" t="s">
        <v>1042</v>
      </c>
    </row>
    <row r="98" spans="1:47" x14ac:dyDescent="0.2">
      <c r="A98" s="34" t="s">
        <v>27</v>
      </c>
      <c r="B98" s="35" t="s">
        <v>68</v>
      </c>
      <c r="C98" s="55" t="s">
        <v>81</v>
      </c>
      <c r="D98" s="61"/>
      <c r="E98" s="61"/>
      <c r="F98" s="78">
        <v>1872.2645701827194</v>
      </c>
      <c r="G98" s="78">
        <v>1902.6462167472882</v>
      </c>
      <c r="H98" s="78">
        <v>1958.0052907886263</v>
      </c>
      <c r="I98" s="78">
        <v>1834.9828779071215</v>
      </c>
      <c r="J98" s="78">
        <v>1854.6812319408045</v>
      </c>
      <c r="K98" s="78">
        <v>1794.5865269214933</v>
      </c>
      <c r="L98" s="78">
        <v>1657.9589004273942</v>
      </c>
      <c r="M98" s="78">
        <v>1591.4410311532438</v>
      </c>
      <c r="N98" s="66">
        <v>1729.6811037104806</v>
      </c>
      <c r="O98" s="78">
        <v>1727.096203318396</v>
      </c>
      <c r="P98" s="78">
        <v>1693.8624803092455</v>
      </c>
      <c r="Q98" s="78">
        <v>1545.1002060549399</v>
      </c>
      <c r="R98" s="78">
        <v>1429.1288650199206</v>
      </c>
      <c r="S98" s="78"/>
      <c r="T98" s="78">
        <v>86635</v>
      </c>
      <c r="U98" s="78">
        <v>83516</v>
      </c>
      <c r="V98" s="78">
        <v>90617</v>
      </c>
      <c r="W98" s="78">
        <v>95574</v>
      </c>
      <c r="X98" s="78">
        <v>98531</v>
      </c>
      <c r="Y98" s="78">
        <v>96292</v>
      </c>
      <c r="Z98" s="78">
        <v>99552</v>
      </c>
      <c r="AA98" s="78">
        <v>104794</v>
      </c>
      <c r="AB98" s="78">
        <v>112404</v>
      </c>
      <c r="AC98" s="78">
        <v>120062</v>
      </c>
      <c r="AD98" s="78">
        <v>123335</v>
      </c>
      <c r="AE98" s="78">
        <v>128095</v>
      </c>
      <c r="AF98" s="78">
        <v>128591</v>
      </c>
      <c r="AG98" s="78"/>
      <c r="AH98" s="78">
        <v>131.30000000000001</v>
      </c>
      <c r="AI98" s="78">
        <v>127.4</v>
      </c>
      <c r="AJ98" s="78">
        <v>128.80000000000001</v>
      </c>
      <c r="AK98" s="78">
        <v>130.30000000000001</v>
      </c>
      <c r="AL98" s="78">
        <v>130.69999999999999</v>
      </c>
      <c r="AM98" s="78">
        <v>130</v>
      </c>
      <c r="AN98" s="78">
        <v>132.9</v>
      </c>
      <c r="AO98" s="78">
        <v>137.69999999999999</v>
      </c>
      <c r="AP98" s="78">
        <v>139.19999999999999</v>
      </c>
      <c r="AQ98" s="78">
        <v>142.80000000000001</v>
      </c>
      <c r="AR98" s="78">
        <v>145.4</v>
      </c>
      <c r="AS98" s="78">
        <v>147.4</v>
      </c>
      <c r="AT98" s="78">
        <v>146</v>
      </c>
    </row>
    <row r="99" spans="1:47" x14ac:dyDescent="0.2">
      <c r="A99" s="30"/>
      <c r="B99" s="31"/>
      <c r="C99" s="51" t="s">
        <v>11</v>
      </c>
      <c r="D99" s="51" t="s">
        <v>45</v>
      </c>
      <c r="E99" s="52" t="s">
        <v>46</v>
      </c>
      <c r="F99" s="77">
        <v>1258.4672955895301</v>
      </c>
      <c r="G99" s="77">
        <v>1313.1210084719301</v>
      </c>
      <c r="H99" s="77">
        <v>1344.5357352313499</v>
      </c>
      <c r="I99" s="77">
        <v>1249.0743945352301</v>
      </c>
      <c r="J99" s="77">
        <v>1297.56318835294</v>
      </c>
      <c r="K99" s="77">
        <v>1248.1210085027899</v>
      </c>
      <c r="L99" s="77">
        <v>1138.13206872602</v>
      </c>
      <c r="M99" s="77">
        <v>1069.30681571996</v>
      </c>
      <c r="N99" s="65">
        <v>1242.0972706556499</v>
      </c>
      <c r="O99" s="77">
        <v>1249.9978850750499</v>
      </c>
      <c r="P99" s="77">
        <v>1232.88392512732</v>
      </c>
      <c r="Q99" s="77">
        <v>1098.40276629954</v>
      </c>
      <c r="R99" s="77">
        <v>1021.64738525745</v>
      </c>
      <c r="S99" s="77"/>
      <c r="T99" s="74">
        <v>26985</v>
      </c>
      <c r="U99" s="181">
        <v>23408</v>
      </c>
      <c r="V99" s="181">
        <v>27854</v>
      </c>
      <c r="W99" s="181">
        <v>30486</v>
      </c>
      <c r="X99" s="181">
        <v>31917</v>
      </c>
      <c r="Y99" s="181">
        <v>28577</v>
      </c>
      <c r="Z99" s="181">
        <v>28128</v>
      </c>
      <c r="AA99" s="181">
        <v>29812</v>
      </c>
      <c r="AB99" s="74">
        <v>31660</v>
      </c>
      <c r="AC99" s="74">
        <v>35673</v>
      </c>
      <c r="AD99" s="74">
        <v>36373</v>
      </c>
      <c r="AE99" s="74">
        <v>37369</v>
      </c>
      <c r="AF99" s="74">
        <v>36092</v>
      </c>
      <c r="AG99" s="77"/>
      <c r="AH99" s="181">
        <v>36.4</v>
      </c>
      <c r="AI99" s="181">
        <v>34</v>
      </c>
      <c r="AJ99" s="181">
        <v>33.799999999999997</v>
      </c>
      <c r="AK99" s="181">
        <v>35.200000000000003</v>
      </c>
      <c r="AL99" s="181">
        <v>35.1</v>
      </c>
      <c r="AM99" s="181">
        <v>34</v>
      </c>
      <c r="AN99" s="181">
        <v>33.299999999999997</v>
      </c>
      <c r="AO99" s="181">
        <v>33.6</v>
      </c>
      <c r="AP99" s="181">
        <v>34.299999999999997</v>
      </c>
      <c r="AQ99" s="181">
        <v>35</v>
      </c>
      <c r="AR99" s="181">
        <v>36.299999999999997</v>
      </c>
      <c r="AS99" s="181">
        <v>35.5</v>
      </c>
      <c r="AT99" s="181">
        <v>35.799999999999997</v>
      </c>
    </row>
    <row r="100" spans="1:47" x14ac:dyDescent="0.2">
      <c r="A100" s="30"/>
      <c r="B100" s="31"/>
      <c r="C100" s="51" t="s">
        <v>12</v>
      </c>
      <c r="D100" s="51" t="s">
        <v>47</v>
      </c>
      <c r="E100" s="52" t="s">
        <v>48</v>
      </c>
      <c r="F100" s="77">
        <v>225.86073794788001</v>
      </c>
      <c r="G100" s="77">
        <v>206.769581312502</v>
      </c>
      <c r="H100" s="77">
        <v>229.10114908579999</v>
      </c>
      <c r="I100" s="77">
        <v>224.040961718734</v>
      </c>
      <c r="J100" s="77">
        <v>208.79050034050701</v>
      </c>
      <c r="K100" s="77">
        <v>200.65515180260499</v>
      </c>
      <c r="L100" s="77">
        <v>185.83315274874701</v>
      </c>
      <c r="M100" s="77">
        <v>183.127499410143</v>
      </c>
      <c r="N100" s="65">
        <v>157.71196471858801</v>
      </c>
      <c r="O100" s="77">
        <v>152.18940508119101</v>
      </c>
      <c r="P100" s="77">
        <v>145.54295374504099</v>
      </c>
      <c r="Q100" s="77">
        <v>138.98789623921499</v>
      </c>
      <c r="R100" s="77">
        <v>123.68093421995</v>
      </c>
      <c r="S100" s="77"/>
      <c r="T100" s="74">
        <v>30681</v>
      </c>
      <c r="U100" s="181">
        <v>31013</v>
      </c>
      <c r="V100" s="181">
        <v>32602</v>
      </c>
      <c r="W100" s="181">
        <v>34090</v>
      </c>
      <c r="X100" s="181">
        <v>34462</v>
      </c>
      <c r="Y100" s="181">
        <v>35238</v>
      </c>
      <c r="Z100" s="181">
        <v>37919</v>
      </c>
      <c r="AA100" s="181">
        <v>40118</v>
      </c>
      <c r="AB100" s="74">
        <v>42993</v>
      </c>
      <c r="AC100" s="74">
        <v>44338</v>
      </c>
      <c r="AD100" s="74">
        <v>46194</v>
      </c>
      <c r="AE100" s="74">
        <v>48716</v>
      </c>
      <c r="AF100" s="74">
        <v>48607</v>
      </c>
      <c r="AG100" s="77"/>
      <c r="AH100" s="181">
        <v>46.8</v>
      </c>
      <c r="AI100" s="181">
        <v>45.5</v>
      </c>
      <c r="AJ100" s="181">
        <v>47.1</v>
      </c>
      <c r="AK100" s="181">
        <v>47.7</v>
      </c>
      <c r="AL100" s="181">
        <v>47.7</v>
      </c>
      <c r="AM100" s="181">
        <v>47.7</v>
      </c>
      <c r="AN100" s="181">
        <v>49.5</v>
      </c>
      <c r="AO100" s="181">
        <v>50.9</v>
      </c>
      <c r="AP100" s="181">
        <v>50.9</v>
      </c>
      <c r="AQ100" s="181">
        <v>52.1</v>
      </c>
      <c r="AR100" s="181">
        <v>53</v>
      </c>
      <c r="AS100" s="181">
        <v>54</v>
      </c>
      <c r="AT100" s="181">
        <v>52.5</v>
      </c>
    </row>
    <row r="101" spans="1:47" x14ac:dyDescent="0.2">
      <c r="A101" s="30"/>
      <c r="B101" s="31"/>
      <c r="C101" s="51" t="s">
        <v>13</v>
      </c>
      <c r="D101" s="51" t="s">
        <v>49</v>
      </c>
      <c r="E101" s="52" t="s">
        <v>50</v>
      </c>
      <c r="F101" s="77">
        <v>16.7663041394472</v>
      </c>
      <c r="G101" s="77">
        <v>15.487451168886199</v>
      </c>
      <c r="H101" s="77">
        <v>15.9487606709774</v>
      </c>
      <c r="I101" s="77">
        <v>14.917748238391299</v>
      </c>
      <c r="J101" s="77">
        <v>14.3941716342876</v>
      </c>
      <c r="K101" s="77">
        <v>13.6104813547965</v>
      </c>
      <c r="L101" s="77">
        <v>13.0118748182802</v>
      </c>
      <c r="M101" s="77">
        <v>12.121955835246</v>
      </c>
      <c r="N101" s="65">
        <v>11.2728655287466</v>
      </c>
      <c r="O101" s="77">
        <v>10.862409380808</v>
      </c>
      <c r="P101" s="77">
        <v>11.036219288002499</v>
      </c>
      <c r="Q101" s="77">
        <v>11.2762221194972</v>
      </c>
      <c r="R101" s="77">
        <v>12.4078214500007</v>
      </c>
      <c r="S101" s="77"/>
      <c r="T101" s="74">
        <v>19401</v>
      </c>
      <c r="U101" s="181">
        <v>19503</v>
      </c>
      <c r="V101" s="181">
        <v>19730</v>
      </c>
      <c r="W101" s="181">
        <v>20279</v>
      </c>
      <c r="X101" s="181">
        <v>21276</v>
      </c>
      <c r="Y101" s="181">
        <v>21777</v>
      </c>
      <c r="Z101" s="181">
        <v>22674</v>
      </c>
      <c r="AA101" s="181">
        <v>23739</v>
      </c>
      <c r="AB101" s="74">
        <v>25469</v>
      </c>
      <c r="AC101" s="74">
        <v>27021</v>
      </c>
      <c r="AD101" s="74">
        <v>27228</v>
      </c>
      <c r="AE101" s="74">
        <v>28201</v>
      </c>
      <c r="AF101" s="74">
        <v>29948</v>
      </c>
      <c r="AG101" s="77"/>
      <c r="AH101" s="181">
        <v>48.1</v>
      </c>
      <c r="AI101" s="181">
        <v>47.9</v>
      </c>
      <c r="AJ101" s="181">
        <v>47.9</v>
      </c>
      <c r="AK101" s="181">
        <v>47.4</v>
      </c>
      <c r="AL101" s="181">
        <v>47.9</v>
      </c>
      <c r="AM101" s="181">
        <v>48.3</v>
      </c>
      <c r="AN101" s="181">
        <v>50.1</v>
      </c>
      <c r="AO101" s="181">
        <v>53.2</v>
      </c>
      <c r="AP101" s="181">
        <v>54</v>
      </c>
      <c r="AQ101" s="181">
        <v>55.7</v>
      </c>
      <c r="AR101" s="181">
        <v>56.1</v>
      </c>
      <c r="AS101" s="181">
        <v>57.9</v>
      </c>
      <c r="AT101" s="181">
        <v>57.7</v>
      </c>
    </row>
    <row r="102" spans="1:47" x14ac:dyDescent="0.2">
      <c r="A102" s="28"/>
      <c r="B102" s="29"/>
      <c r="C102" s="51" t="s">
        <v>14</v>
      </c>
      <c r="D102" s="54" t="s">
        <v>51</v>
      </c>
      <c r="E102" s="57" t="s">
        <v>52</v>
      </c>
      <c r="F102" s="77">
        <v>371.17023250586197</v>
      </c>
      <c r="G102" s="77">
        <v>367.26817579396999</v>
      </c>
      <c r="H102" s="77">
        <v>368.41964580049898</v>
      </c>
      <c r="I102" s="77">
        <v>346.94977341476601</v>
      </c>
      <c r="J102" s="77">
        <v>333.93337161306999</v>
      </c>
      <c r="K102" s="77">
        <v>332.19988526130197</v>
      </c>
      <c r="L102" s="77">
        <v>320.98180413434699</v>
      </c>
      <c r="M102" s="77">
        <v>326.88476018789498</v>
      </c>
      <c r="N102" s="65">
        <v>318.59900280749599</v>
      </c>
      <c r="O102" s="77">
        <v>314.04650378134698</v>
      </c>
      <c r="P102" s="77">
        <v>304.39938214888201</v>
      </c>
      <c r="Q102" s="77">
        <v>296.43332139668797</v>
      </c>
      <c r="R102" s="77">
        <v>271.39272409251998</v>
      </c>
      <c r="S102" s="77"/>
      <c r="T102" s="77" t="s">
        <v>676</v>
      </c>
      <c r="U102" s="77" t="s">
        <v>676</v>
      </c>
      <c r="V102" s="77" t="s">
        <v>676</v>
      </c>
      <c r="W102" s="77" t="s">
        <v>676</v>
      </c>
      <c r="X102" s="77" t="s">
        <v>676</v>
      </c>
      <c r="Y102" s="77" t="s">
        <v>676</v>
      </c>
      <c r="Z102" s="77" t="s">
        <v>676</v>
      </c>
      <c r="AA102" s="77" t="s">
        <v>676</v>
      </c>
      <c r="AB102" s="77" t="s">
        <v>676</v>
      </c>
      <c r="AC102" s="77" t="s">
        <v>676</v>
      </c>
      <c r="AD102" s="77" t="s">
        <v>676</v>
      </c>
      <c r="AE102" s="77" t="s">
        <v>676</v>
      </c>
      <c r="AF102" s="77" t="s">
        <v>676</v>
      </c>
      <c r="AG102" s="77"/>
      <c r="AH102" s="77" t="s">
        <v>676</v>
      </c>
      <c r="AI102" s="77" t="s">
        <v>676</v>
      </c>
      <c r="AJ102" s="77" t="s">
        <v>676</v>
      </c>
      <c r="AK102" s="77" t="s">
        <v>676</v>
      </c>
      <c r="AL102" s="77" t="s">
        <v>676</v>
      </c>
      <c r="AM102" s="77" t="s">
        <v>676</v>
      </c>
      <c r="AN102" s="77" t="s">
        <v>676</v>
      </c>
      <c r="AO102" s="77" t="s">
        <v>676</v>
      </c>
      <c r="AP102" s="123" t="s">
        <v>676</v>
      </c>
      <c r="AQ102" s="123" t="s">
        <v>676</v>
      </c>
      <c r="AR102" s="123" t="s">
        <v>676</v>
      </c>
      <c r="AS102" s="123" t="s">
        <v>676</v>
      </c>
      <c r="AT102" s="123" t="s">
        <v>676</v>
      </c>
    </row>
    <row r="103" spans="1:47" x14ac:dyDescent="0.2">
      <c r="A103" s="32"/>
      <c r="B103" s="33"/>
      <c r="C103" s="51" t="s">
        <v>58</v>
      </c>
      <c r="D103" s="59" t="s">
        <v>56</v>
      </c>
      <c r="E103" s="60" t="s">
        <v>57</v>
      </c>
      <c r="F103" s="77" t="s">
        <v>676</v>
      </c>
      <c r="G103" s="77" t="s">
        <v>676</v>
      </c>
      <c r="H103" s="77" t="s">
        <v>676</v>
      </c>
      <c r="I103" s="77" t="s">
        <v>676</v>
      </c>
      <c r="J103" s="77" t="s">
        <v>676</v>
      </c>
      <c r="K103" s="77" t="s">
        <v>676</v>
      </c>
      <c r="L103" s="77" t="s">
        <v>676</v>
      </c>
      <c r="M103" s="77" t="s">
        <v>676</v>
      </c>
      <c r="N103" s="77" t="s">
        <v>676</v>
      </c>
      <c r="O103" s="77" t="s">
        <v>676</v>
      </c>
      <c r="P103" s="77" t="s">
        <v>676</v>
      </c>
      <c r="Q103" s="77" t="s">
        <v>676</v>
      </c>
      <c r="R103" s="77" t="s">
        <v>676</v>
      </c>
      <c r="S103" s="77"/>
      <c r="T103" s="74">
        <v>9568</v>
      </c>
      <c r="U103" s="181">
        <v>9592</v>
      </c>
      <c r="V103" s="181">
        <v>10431</v>
      </c>
      <c r="W103" s="203">
        <v>10719</v>
      </c>
      <c r="X103" s="203">
        <v>10876</v>
      </c>
      <c r="Y103" s="181">
        <v>10700</v>
      </c>
      <c r="Z103" s="181">
        <v>10831</v>
      </c>
      <c r="AA103" s="181">
        <v>11125</v>
      </c>
      <c r="AB103" s="74">
        <v>12282</v>
      </c>
      <c r="AC103" s="74">
        <v>13030</v>
      </c>
      <c r="AD103" s="74">
        <v>13540</v>
      </c>
      <c r="AE103" s="74">
        <v>13809</v>
      </c>
      <c r="AF103" s="74">
        <v>13944</v>
      </c>
      <c r="AG103" s="77"/>
      <c r="AH103" s="77" t="s">
        <v>676</v>
      </c>
      <c r="AI103" s="77" t="s">
        <v>676</v>
      </c>
      <c r="AJ103" s="77" t="s">
        <v>676</v>
      </c>
      <c r="AK103" s="77" t="s">
        <v>676</v>
      </c>
      <c r="AL103" s="77" t="s">
        <v>676</v>
      </c>
      <c r="AM103" s="77" t="s">
        <v>676</v>
      </c>
      <c r="AN103" s="77" t="s">
        <v>676</v>
      </c>
      <c r="AO103" s="77" t="s">
        <v>676</v>
      </c>
      <c r="AP103" s="123" t="s">
        <v>676</v>
      </c>
      <c r="AQ103" s="123" t="s">
        <v>676</v>
      </c>
      <c r="AR103" s="123" t="s">
        <v>676</v>
      </c>
      <c r="AS103" s="123" t="s">
        <v>676</v>
      </c>
      <c r="AT103" s="123" t="s">
        <v>676</v>
      </c>
    </row>
    <row r="104" spans="1:47" x14ac:dyDescent="0.2">
      <c r="C104" s="51"/>
      <c r="F104" s="65"/>
      <c r="G104" s="65"/>
      <c r="H104" s="65"/>
      <c r="I104" s="65"/>
      <c r="J104" s="65"/>
      <c r="K104" s="65"/>
      <c r="L104" s="65"/>
      <c r="M104" s="77"/>
      <c r="N104" s="65"/>
      <c r="O104" s="77"/>
      <c r="P104" s="77"/>
      <c r="Q104" s="77"/>
      <c r="R104" s="77"/>
      <c r="S104" s="77"/>
      <c r="T104" s="77" t="s">
        <v>1042</v>
      </c>
      <c r="U104" s="77" t="s">
        <v>1042</v>
      </c>
      <c r="V104" s="77" t="s">
        <v>1042</v>
      </c>
      <c r="W104" s="77" t="s">
        <v>1042</v>
      </c>
      <c r="X104" s="77" t="s">
        <v>1042</v>
      </c>
      <c r="Y104" s="77" t="s">
        <v>1042</v>
      </c>
      <c r="Z104" s="77" t="s">
        <v>1042</v>
      </c>
      <c r="AA104" s="77" t="s">
        <v>1042</v>
      </c>
      <c r="AB104" s="74" t="s">
        <v>1042</v>
      </c>
      <c r="AC104" s="74" t="s">
        <v>1042</v>
      </c>
      <c r="AD104" s="74"/>
      <c r="AE104" s="74"/>
      <c r="AF104" s="74"/>
      <c r="AG104" s="77"/>
      <c r="AH104" s="77" t="s">
        <v>1042</v>
      </c>
      <c r="AI104" s="77" t="s">
        <v>1042</v>
      </c>
      <c r="AJ104" s="77" t="s">
        <v>1042</v>
      </c>
      <c r="AK104" s="77" t="s">
        <v>1042</v>
      </c>
      <c r="AL104" s="77" t="s">
        <v>1042</v>
      </c>
      <c r="AM104" s="77" t="s">
        <v>1042</v>
      </c>
      <c r="AN104" s="77" t="s">
        <v>1042</v>
      </c>
      <c r="AO104" s="77" t="s">
        <v>1042</v>
      </c>
      <c r="AP104" s="123" t="s">
        <v>1042</v>
      </c>
      <c r="AQ104" s="123" t="s">
        <v>1042</v>
      </c>
    </row>
    <row r="105" spans="1:47" x14ac:dyDescent="0.2">
      <c r="A105" s="34" t="s">
        <v>28</v>
      </c>
      <c r="B105" s="35" t="s">
        <v>69</v>
      </c>
      <c r="C105" s="55" t="s">
        <v>81</v>
      </c>
      <c r="D105" s="61"/>
      <c r="E105" s="61"/>
      <c r="F105" s="78">
        <v>2403.308943821326</v>
      </c>
      <c r="G105" s="78">
        <v>1908.9758428690457</v>
      </c>
      <c r="H105" s="78">
        <v>2263.1616229784763</v>
      </c>
      <c r="I105" s="78">
        <v>1774.7582116374126</v>
      </c>
      <c r="J105" s="78">
        <v>1724.0562395232862</v>
      </c>
      <c r="K105" s="78">
        <v>1662.919044796465</v>
      </c>
      <c r="L105" s="78">
        <v>1494.4165519538169</v>
      </c>
      <c r="M105" s="78">
        <v>1401.0854418838599</v>
      </c>
      <c r="N105" s="66">
        <v>1400.7795212618416</v>
      </c>
      <c r="O105" s="78">
        <v>1411.3160776680174</v>
      </c>
      <c r="P105" s="78">
        <v>1325.4898192732849</v>
      </c>
      <c r="Q105" s="78">
        <v>1273.5878342398032</v>
      </c>
      <c r="R105" s="78">
        <v>1096.7367535973804</v>
      </c>
      <c r="S105" s="78"/>
      <c r="T105" s="78">
        <v>78859</v>
      </c>
      <c r="U105" s="78">
        <v>74975</v>
      </c>
      <c r="V105" s="78">
        <v>82031</v>
      </c>
      <c r="W105" s="78">
        <v>85153</v>
      </c>
      <c r="X105" s="78">
        <v>84467</v>
      </c>
      <c r="Y105" s="78">
        <v>87349</v>
      </c>
      <c r="Z105" s="78">
        <v>88750</v>
      </c>
      <c r="AA105" s="78">
        <v>96836</v>
      </c>
      <c r="AB105" s="78">
        <v>98867</v>
      </c>
      <c r="AC105" s="78">
        <v>103536</v>
      </c>
      <c r="AD105" s="78">
        <v>105878</v>
      </c>
      <c r="AE105" s="78">
        <v>109288</v>
      </c>
      <c r="AF105" s="78">
        <v>103508</v>
      </c>
      <c r="AG105" s="78"/>
      <c r="AH105" s="78">
        <v>115.4</v>
      </c>
      <c r="AI105" s="78">
        <v>110.1</v>
      </c>
      <c r="AJ105" s="78">
        <v>111.1</v>
      </c>
      <c r="AK105" s="78">
        <v>113.7</v>
      </c>
      <c r="AL105" s="78">
        <v>114.7</v>
      </c>
      <c r="AM105" s="78">
        <v>115.8</v>
      </c>
      <c r="AN105" s="78">
        <v>117.4</v>
      </c>
      <c r="AO105" s="78">
        <v>117.9</v>
      </c>
      <c r="AP105" s="78">
        <v>119</v>
      </c>
      <c r="AQ105" s="78">
        <v>122.5</v>
      </c>
      <c r="AR105" s="78">
        <v>125.5</v>
      </c>
      <c r="AS105" s="78">
        <v>126.5</v>
      </c>
      <c r="AT105" s="78">
        <v>125</v>
      </c>
    </row>
    <row r="106" spans="1:47" x14ac:dyDescent="0.2">
      <c r="A106" s="30"/>
      <c r="B106" s="31"/>
      <c r="C106" s="51" t="s">
        <v>11</v>
      </c>
      <c r="D106" s="51" t="s">
        <v>45</v>
      </c>
      <c r="E106" s="52" t="s">
        <v>46</v>
      </c>
      <c r="F106" s="77">
        <v>1789.2627326412</v>
      </c>
      <c r="G106" s="77">
        <v>1348.37538462067</v>
      </c>
      <c r="H106" s="77">
        <v>1712.93538152715</v>
      </c>
      <c r="I106" s="77">
        <v>1256.5146012830901</v>
      </c>
      <c r="J106" s="77">
        <v>1233.2918884411499</v>
      </c>
      <c r="K106" s="77">
        <v>1207.0188479083599</v>
      </c>
      <c r="L106" s="77">
        <v>1046.12504800085</v>
      </c>
      <c r="M106" s="77">
        <v>933.18554454626599</v>
      </c>
      <c r="N106" s="65">
        <v>943.62908630461402</v>
      </c>
      <c r="O106" s="77">
        <v>962.85026859255595</v>
      </c>
      <c r="P106" s="77">
        <v>893.96250225590995</v>
      </c>
      <c r="Q106" s="77">
        <v>847.33234067298304</v>
      </c>
      <c r="R106" s="77">
        <v>713.72865415205899</v>
      </c>
      <c r="S106" s="77"/>
      <c r="T106" s="74">
        <v>27484</v>
      </c>
      <c r="U106" s="74">
        <v>23279</v>
      </c>
      <c r="V106" s="181">
        <v>27911</v>
      </c>
      <c r="W106" s="203">
        <v>29219</v>
      </c>
      <c r="X106" s="203">
        <v>28395</v>
      </c>
      <c r="Y106" s="74">
        <v>28828</v>
      </c>
      <c r="Z106" s="74">
        <v>27603</v>
      </c>
      <c r="AA106" s="74">
        <v>31845</v>
      </c>
      <c r="AB106" s="74">
        <v>30950</v>
      </c>
      <c r="AC106" s="74">
        <v>32605</v>
      </c>
      <c r="AD106" s="74">
        <v>33077</v>
      </c>
      <c r="AE106" s="74">
        <v>33661</v>
      </c>
      <c r="AF106" s="74">
        <v>29768</v>
      </c>
      <c r="AG106" s="77"/>
      <c r="AH106" s="181">
        <v>38.200000000000003</v>
      </c>
      <c r="AI106" s="181">
        <v>34.5</v>
      </c>
      <c r="AJ106" s="181">
        <v>34.799999999999997</v>
      </c>
      <c r="AK106" s="181">
        <v>35.299999999999997</v>
      </c>
      <c r="AL106" s="181">
        <v>36.299999999999997</v>
      </c>
      <c r="AM106" s="181">
        <v>36.4</v>
      </c>
      <c r="AN106" s="181">
        <v>36.4</v>
      </c>
      <c r="AO106" s="181">
        <v>35.200000000000003</v>
      </c>
      <c r="AP106" s="181">
        <v>34.299999999999997</v>
      </c>
      <c r="AQ106" s="181">
        <v>35.4</v>
      </c>
      <c r="AR106" s="181">
        <v>35.9</v>
      </c>
      <c r="AS106" s="181">
        <v>35.4</v>
      </c>
      <c r="AT106" s="181">
        <v>35.299999999999997</v>
      </c>
    </row>
    <row r="107" spans="1:47" x14ac:dyDescent="0.2">
      <c r="A107" s="30"/>
      <c r="B107" s="31"/>
      <c r="C107" s="51" t="s">
        <v>12</v>
      </c>
      <c r="D107" s="51" t="s">
        <v>47</v>
      </c>
      <c r="E107" s="52" t="s">
        <v>48</v>
      </c>
      <c r="F107" s="77">
        <v>275.25526066460401</v>
      </c>
      <c r="G107" s="77">
        <v>225.701848105376</v>
      </c>
      <c r="H107" s="77">
        <v>221.60065818987101</v>
      </c>
      <c r="I107" s="77">
        <v>204.75802270115801</v>
      </c>
      <c r="J107" s="77">
        <v>188.35929278612099</v>
      </c>
      <c r="K107" s="77">
        <v>154.54054848898701</v>
      </c>
      <c r="L107" s="77">
        <v>150.21932621819201</v>
      </c>
      <c r="M107" s="77">
        <v>162.39836758050799</v>
      </c>
      <c r="N107" s="65">
        <v>159.951123800658</v>
      </c>
      <c r="O107" s="77">
        <v>154.76910028306</v>
      </c>
      <c r="P107" s="77">
        <v>146.988458881296</v>
      </c>
      <c r="Q107" s="77">
        <v>146.85167313304601</v>
      </c>
      <c r="R107" s="77">
        <v>126.144423753567</v>
      </c>
      <c r="S107" s="77"/>
      <c r="T107" s="74">
        <v>27478</v>
      </c>
      <c r="U107" s="181">
        <v>27840</v>
      </c>
      <c r="V107" s="181">
        <v>29468</v>
      </c>
      <c r="W107" s="203">
        <v>31075</v>
      </c>
      <c r="X107" s="203">
        <v>30929</v>
      </c>
      <c r="Y107" s="74">
        <v>32075</v>
      </c>
      <c r="Z107" s="74">
        <v>33926</v>
      </c>
      <c r="AA107" s="74">
        <v>35667</v>
      </c>
      <c r="AB107" s="74">
        <v>37276</v>
      </c>
      <c r="AC107" s="74">
        <v>38925</v>
      </c>
      <c r="AD107" s="74">
        <v>39785</v>
      </c>
      <c r="AE107" s="74">
        <v>41723</v>
      </c>
      <c r="AF107" s="74">
        <v>40280</v>
      </c>
      <c r="AG107" s="77"/>
      <c r="AH107" s="181">
        <v>42</v>
      </c>
      <c r="AI107" s="181">
        <v>41.5</v>
      </c>
      <c r="AJ107" s="181">
        <v>43.2</v>
      </c>
      <c r="AK107" s="181">
        <v>45.5</v>
      </c>
      <c r="AL107" s="181">
        <v>45</v>
      </c>
      <c r="AM107" s="181">
        <v>45.2</v>
      </c>
      <c r="AN107" s="181">
        <v>46.1</v>
      </c>
      <c r="AO107" s="181">
        <v>47</v>
      </c>
      <c r="AP107" s="181">
        <v>48</v>
      </c>
      <c r="AQ107" s="181">
        <v>50</v>
      </c>
      <c r="AR107" s="181">
        <v>51.7</v>
      </c>
      <c r="AS107" s="181">
        <v>51.9</v>
      </c>
      <c r="AT107" s="181">
        <v>51.4</v>
      </c>
    </row>
    <row r="108" spans="1:47" x14ac:dyDescent="0.2">
      <c r="A108" s="30"/>
      <c r="B108" s="31"/>
      <c r="C108" s="51" t="s">
        <v>13</v>
      </c>
      <c r="D108" s="51" t="s">
        <v>49</v>
      </c>
      <c r="E108" s="52" t="s">
        <v>50</v>
      </c>
      <c r="F108" s="77">
        <v>12.806075989219901</v>
      </c>
      <c r="G108" s="77">
        <v>12.983989266063601</v>
      </c>
      <c r="H108" s="77">
        <v>13.1615936731584</v>
      </c>
      <c r="I108" s="77">
        <v>12.8335172798446</v>
      </c>
      <c r="J108" s="77">
        <v>12.3056498039033</v>
      </c>
      <c r="K108" s="77">
        <v>11.547515376901</v>
      </c>
      <c r="L108" s="77">
        <v>10.7240190948239</v>
      </c>
      <c r="M108" s="77">
        <v>11.0205234544369</v>
      </c>
      <c r="N108" s="65">
        <v>11.252849939499599</v>
      </c>
      <c r="O108" s="77">
        <v>10.418587000120301</v>
      </c>
      <c r="P108" s="77">
        <v>10.9666635035939</v>
      </c>
      <c r="Q108" s="77">
        <v>10.775128910893001</v>
      </c>
      <c r="R108" s="77">
        <v>10.0529892888513</v>
      </c>
      <c r="S108" s="77"/>
      <c r="T108" s="74">
        <v>14727</v>
      </c>
      <c r="U108" s="74">
        <v>14876</v>
      </c>
      <c r="V108" s="74">
        <v>14885</v>
      </c>
      <c r="W108" s="74">
        <v>14995</v>
      </c>
      <c r="X108" s="74">
        <v>15439</v>
      </c>
      <c r="Y108" s="74">
        <v>16594</v>
      </c>
      <c r="Z108" s="74">
        <v>17433</v>
      </c>
      <c r="AA108" s="74">
        <v>18566</v>
      </c>
      <c r="AB108" s="74">
        <v>19345</v>
      </c>
      <c r="AC108" s="74">
        <v>20162</v>
      </c>
      <c r="AD108" s="74">
        <v>21069</v>
      </c>
      <c r="AE108" s="74">
        <v>21811</v>
      </c>
      <c r="AF108" s="74">
        <v>21927</v>
      </c>
      <c r="AG108" s="77"/>
      <c r="AH108" s="181">
        <v>35.200000000000003</v>
      </c>
      <c r="AI108" s="181">
        <v>34.1</v>
      </c>
      <c r="AJ108" s="181">
        <v>33.1</v>
      </c>
      <c r="AK108" s="181">
        <v>32.9</v>
      </c>
      <c r="AL108" s="181">
        <v>33.4</v>
      </c>
      <c r="AM108" s="181">
        <v>34.200000000000003</v>
      </c>
      <c r="AN108" s="181">
        <v>34.9</v>
      </c>
      <c r="AO108" s="181">
        <v>35.700000000000003</v>
      </c>
      <c r="AP108" s="181">
        <v>36.700000000000003</v>
      </c>
      <c r="AQ108" s="181">
        <v>37.1</v>
      </c>
      <c r="AR108" s="181">
        <v>37.9</v>
      </c>
      <c r="AS108" s="181">
        <v>39.200000000000003</v>
      </c>
      <c r="AT108" s="181">
        <v>38.299999999999997</v>
      </c>
    </row>
    <row r="109" spans="1:47" x14ac:dyDescent="0.2">
      <c r="A109" s="28"/>
      <c r="B109" s="29"/>
      <c r="C109" s="51" t="s">
        <v>14</v>
      </c>
      <c r="D109" s="54" t="s">
        <v>51</v>
      </c>
      <c r="E109" s="57" t="s">
        <v>52</v>
      </c>
      <c r="F109" s="77">
        <v>325.98487452630201</v>
      </c>
      <c r="G109" s="77">
        <v>321.914620876936</v>
      </c>
      <c r="H109" s="77">
        <v>315.46398958829701</v>
      </c>
      <c r="I109" s="77">
        <v>300.65207037331999</v>
      </c>
      <c r="J109" s="77">
        <v>290.09940849211199</v>
      </c>
      <c r="K109" s="77">
        <v>289.81213302221698</v>
      </c>
      <c r="L109" s="77">
        <v>287.34815863995101</v>
      </c>
      <c r="M109" s="77">
        <v>294.48100630264901</v>
      </c>
      <c r="N109" s="65">
        <v>285.94646121707001</v>
      </c>
      <c r="O109" s="77">
        <v>283.27812179228101</v>
      </c>
      <c r="P109" s="77">
        <v>273.57219463248498</v>
      </c>
      <c r="Q109" s="77">
        <v>268.62869152288101</v>
      </c>
      <c r="R109" s="77">
        <v>246.810686402903</v>
      </c>
      <c r="S109" s="77"/>
      <c r="T109" s="77" t="s">
        <v>676</v>
      </c>
      <c r="U109" s="77" t="s">
        <v>676</v>
      </c>
      <c r="V109" s="77" t="s">
        <v>676</v>
      </c>
      <c r="W109" s="77" t="s">
        <v>676</v>
      </c>
      <c r="X109" s="77" t="s">
        <v>676</v>
      </c>
      <c r="Y109" s="77" t="s">
        <v>676</v>
      </c>
      <c r="Z109" s="77" t="s">
        <v>676</v>
      </c>
      <c r="AA109" s="77" t="s">
        <v>676</v>
      </c>
      <c r="AB109" s="77" t="s">
        <v>676</v>
      </c>
      <c r="AC109" s="77" t="s">
        <v>676</v>
      </c>
      <c r="AD109" s="77" t="s">
        <v>676</v>
      </c>
      <c r="AE109" s="77" t="s">
        <v>676</v>
      </c>
      <c r="AF109" s="77" t="s">
        <v>676</v>
      </c>
      <c r="AG109" s="77"/>
      <c r="AH109" s="77" t="s">
        <v>676</v>
      </c>
      <c r="AI109" s="77" t="s">
        <v>676</v>
      </c>
      <c r="AJ109" s="77" t="s">
        <v>676</v>
      </c>
      <c r="AK109" s="77" t="s">
        <v>676</v>
      </c>
      <c r="AL109" s="77" t="s">
        <v>676</v>
      </c>
      <c r="AM109" s="77" t="s">
        <v>676</v>
      </c>
      <c r="AN109" s="77" t="s">
        <v>676</v>
      </c>
      <c r="AO109" s="77" t="s">
        <v>676</v>
      </c>
      <c r="AP109" s="123" t="s">
        <v>676</v>
      </c>
      <c r="AQ109" s="123" t="s">
        <v>676</v>
      </c>
      <c r="AR109" s="123" t="s">
        <v>676</v>
      </c>
      <c r="AS109" s="123" t="s">
        <v>676</v>
      </c>
      <c r="AT109" s="123" t="s">
        <v>676</v>
      </c>
    </row>
    <row r="110" spans="1:47" x14ac:dyDescent="0.2">
      <c r="A110" s="32"/>
      <c r="B110" s="33"/>
      <c r="C110" s="51" t="s">
        <v>58</v>
      </c>
      <c r="D110" s="59" t="s">
        <v>56</v>
      </c>
      <c r="E110" s="60" t="s">
        <v>57</v>
      </c>
      <c r="F110" s="77" t="s">
        <v>676</v>
      </c>
      <c r="G110" s="77" t="s">
        <v>676</v>
      </c>
      <c r="H110" s="77" t="s">
        <v>676</v>
      </c>
      <c r="I110" s="77" t="s">
        <v>676</v>
      </c>
      <c r="J110" s="77" t="s">
        <v>676</v>
      </c>
      <c r="K110" s="77" t="s">
        <v>676</v>
      </c>
      <c r="L110" s="77" t="s">
        <v>676</v>
      </c>
      <c r="M110" s="77" t="s">
        <v>676</v>
      </c>
      <c r="N110" s="77" t="s">
        <v>676</v>
      </c>
      <c r="O110" s="77" t="s">
        <v>676</v>
      </c>
      <c r="P110" s="77" t="s">
        <v>676</v>
      </c>
      <c r="Q110" s="77" t="s">
        <v>676</v>
      </c>
      <c r="R110" s="77" t="s">
        <v>676</v>
      </c>
      <c r="S110" s="77"/>
      <c r="T110" s="74">
        <v>9170</v>
      </c>
      <c r="U110" s="181">
        <v>8980</v>
      </c>
      <c r="V110" s="181">
        <v>9767</v>
      </c>
      <c r="W110" s="203">
        <v>9864</v>
      </c>
      <c r="X110" s="203">
        <v>9704</v>
      </c>
      <c r="Y110" s="74">
        <v>9852</v>
      </c>
      <c r="Z110" s="74">
        <v>9788</v>
      </c>
      <c r="AA110" s="74">
        <v>10758</v>
      </c>
      <c r="AB110" s="74">
        <v>11296</v>
      </c>
      <c r="AC110" s="74">
        <v>11844</v>
      </c>
      <c r="AD110" s="74">
        <v>11947</v>
      </c>
      <c r="AE110" s="74">
        <v>12093</v>
      </c>
      <c r="AF110" s="74">
        <v>11533</v>
      </c>
      <c r="AG110" s="77"/>
      <c r="AH110" s="77" t="s">
        <v>676</v>
      </c>
      <c r="AI110" s="77" t="s">
        <v>676</v>
      </c>
      <c r="AJ110" s="77" t="s">
        <v>676</v>
      </c>
      <c r="AK110" s="77" t="s">
        <v>676</v>
      </c>
      <c r="AL110" s="77" t="s">
        <v>676</v>
      </c>
      <c r="AM110" s="77" t="s">
        <v>676</v>
      </c>
      <c r="AN110" s="77" t="s">
        <v>676</v>
      </c>
      <c r="AO110" s="77" t="s">
        <v>676</v>
      </c>
      <c r="AP110" s="123" t="s">
        <v>676</v>
      </c>
      <c r="AQ110" s="123" t="s">
        <v>676</v>
      </c>
      <c r="AR110" s="123" t="s">
        <v>676</v>
      </c>
      <c r="AS110" s="123" t="s">
        <v>676</v>
      </c>
      <c r="AT110" s="123" t="s">
        <v>676</v>
      </c>
    </row>
    <row r="111" spans="1:47" x14ac:dyDescent="0.2">
      <c r="C111" s="51"/>
      <c r="F111" s="65"/>
      <c r="G111" s="65"/>
      <c r="H111" s="65"/>
      <c r="I111" s="65"/>
      <c r="J111" s="65"/>
      <c r="K111" s="65"/>
      <c r="L111" s="65"/>
      <c r="M111" s="77"/>
      <c r="N111" s="65"/>
      <c r="O111" s="77"/>
      <c r="P111" s="77"/>
      <c r="Q111" s="77"/>
      <c r="R111" s="77"/>
      <c r="S111" s="77"/>
      <c r="T111" s="77" t="s">
        <v>1042</v>
      </c>
      <c r="U111" s="77" t="s">
        <v>1042</v>
      </c>
      <c r="V111" s="77" t="s">
        <v>1042</v>
      </c>
      <c r="W111" s="77" t="s">
        <v>1042</v>
      </c>
      <c r="X111" s="77" t="s">
        <v>1042</v>
      </c>
      <c r="Y111" s="77" t="s">
        <v>1042</v>
      </c>
      <c r="Z111" s="77" t="s">
        <v>1042</v>
      </c>
      <c r="AA111" s="77" t="s">
        <v>1042</v>
      </c>
      <c r="AB111" s="74" t="s">
        <v>1042</v>
      </c>
      <c r="AC111" s="74" t="s">
        <v>1042</v>
      </c>
      <c r="AD111" s="74"/>
      <c r="AE111" s="74"/>
      <c r="AF111" s="74"/>
      <c r="AG111" s="77"/>
      <c r="AH111" s="77" t="s">
        <v>1042</v>
      </c>
      <c r="AI111" s="77" t="s">
        <v>1042</v>
      </c>
      <c r="AJ111" s="77" t="s">
        <v>1042</v>
      </c>
      <c r="AK111" s="77" t="s">
        <v>1042</v>
      </c>
      <c r="AL111" s="77" t="s">
        <v>1042</v>
      </c>
      <c r="AM111" s="77" t="s">
        <v>1042</v>
      </c>
      <c r="AN111" s="77" t="s">
        <v>1042</v>
      </c>
      <c r="AO111" s="77" t="s">
        <v>1042</v>
      </c>
      <c r="AP111" s="123" t="s">
        <v>1042</v>
      </c>
      <c r="AQ111" s="123" t="s">
        <v>1042</v>
      </c>
    </row>
    <row r="112" spans="1:47" x14ac:dyDescent="0.2">
      <c r="A112" s="34" t="s">
        <v>29</v>
      </c>
      <c r="B112" s="35" t="s">
        <v>70</v>
      </c>
      <c r="C112" s="55" t="s">
        <v>81</v>
      </c>
      <c r="D112" s="61"/>
      <c r="E112" s="61"/>
      <c r="F112" s="78">
        <v>2035.7889869999426</v>
      </c>
      <c r="G112" s="78">
        <v>1816.3112110257348</v>
      </c>
      <c r="H112" s="78">
        <v>1982.2622097073158</v>
      </c>
      <c r="I112" s="78">
        <v>1861.4256550536106</v>
      </c>
      <c r="J112" s="78">
        <v>1798.2849504013616</v>
      </c>
      <c r="K112" s="78">
        <v>1763.7178493927097</v>
      </c>
      <c r="L112" s="78">
        <v>1699.1362082602193</v>
      </c>
      <c r="M112" s="78">
        <v>1658.1437225500481</v>
      </c>
      <c r="N112" s="66">
        <v>1692.2283994541485</v>
      </c>
      <c r="O112" s="78">
        <v>1703.2175390199882</v>
      </c>
      <c r="P112" s="78">
        <v>1632.1643856828834</v>
      </c>
      <c r="Q112" s="78">
        <v>1610.9550883882328</v>
      </c>
      <c r="R112" s="78">
        <v>1511.6069743206704</v>
      </c>
      <c r="S112" s="78"/>
      <c r="T112" s="78">
        <v>86484</v>
      </c>
      <c r="U112" s="78">
        <v>82413</v>
      </c>
      <c r="V112" s="78">
        <v>88898</v>
      </c>
      <c r="W112" s="78">
        <v>93752</v>
      </c>
      <c r="X112" s="78">
        <v>91842</v>
      </c>
      <c r="Y112" s="78">
        <v>92022</v>
      </c>
      <c r="Z112" s="78">
        <v>94406</v>
      </c>
      <c r="AA112" s="78">
        <v>98436</v>
      </c>
      <c r="AB112" s="78">
        <v>103518</v>
      </c>
      <c r="AC112" s="78">
        <v>105918</v>
      </c>
      <c r="AD112" s="78">
        <v>110575</v>
      </c>
      <c r="AE112" s="78">
        <v>114291</v>
      </c>
      <c r="AF112" s="78">
        <v>111615</v>
      </c>
      <c r="AG112" s="78"/>
      <c r="AH112" s="78">
        <v>124.4</v>
      </c>
      <c r="AI112" s="78">
        <v>120.4</v>
      </c>
      <c r="AJ112" s="78">
        <v>122.6</v>
      </c>
      <c r="AK112" s="78">
        <v>123.3</v>
      </c>
      <c r="AL112" s="78">
        <v>124.1</v>
      </c>
      <c r="AM112" s="78">
        <v>123.3</v>
      </c>
      <c r="AN112" s="78">
        <v>125.3</v>
      </c>
      <c r="AO112" s="78">
        <v>125.9</v>
      </c>
      <c r="AP112" s="78">
        <v>126.3</v>
      </c>
      <c r="AQ112" s="78">
        <v>128.30000000000001</v>
      </c>
      <c r="AR112" s="78">
        <v>131.6</v>
      </c>
      <c r="AS112" s="78">
        <v>130.5</v>
      </c>
      <c r="AT112" s="78">
        <v>127.9</v>
      </c>
      <c r="AU112" s="1"/>
    </row>
    <row r="113" spans="1:46" x14ac:dyDescent="0.2">
      <c r="A113" s="30"/>
      <c r="B113" s="31"/>
      <c r="C113" s="51" t="s">
        <v>11</v>
      </c>
      <c r="D113" s="51" t="s">
        <v>45</v>
      </c>
      <c r="E113" s="52" t="s">
        <v>46</v>
      </c>
      <c r="F113" s="77">
        <v>1363.0849019520499</v>
      </c>
      <c r="G113" s="77">
        <v>1160.7876885083101</v>
      </c>
      <c r="H113" s="77">
        <v>1322.61792985381</v>
      </c>
      <c r="I113" s="77">
        <v>1240.65555816398</v>
      </c>
      <c r="J113" s="77">
        <v>1210.2201462765099</v>
      </c>
      <c r="K113" s="77">
        <v>1189.32044990803</v>
      </c>
      <c r="L113" s="77">
        <v>1146.1842694750501</v>
      </c>
      <c r="M113" s="77">
        <v>1115.9712601378701</v>
      </c>
      <c r="N113" s="65">
        <v>1166.27993958154</v>
      </c>
      <c r="O113" s="77">
        <v>1185.5685855792899</v>
      </c>
      <c r="P113" s="77">
        <v>1137.1119928743301</v>
      </c>
      <c r="Q113" s="77">
        <v>1121.44185598796</v>
      </c>
      <c r="R113" s="77">
        <v>1065.15896905061</v>
      </c>
      <c r="S113" s="77"/>
      <c r="T113" s="74">
        <v>30325</v>
      </c>
      <c r="U113" s="181">
        <v>25461</v>
      </c>
      <c r="V113" s="181">
        <v>29378</v>
      </c>
      <c r="W113" s="181">
        <v>32155</v>
      </c>
      <c r="X113" s="181">
        <v>29185</v>
      </c>
      <c r="Y113" s="203">
        <v>28421</v>
      </c>
      <c r="Z113" s="203">
        <v>28656</v>
      </c>
      <c r="AA113" s="203">
        <v>30825</v>
      </c>
      <c r="AB113" s="74">
        <v>31648</v>
      </c>
      <c r="AC113" s="74">
        <v>31984</v>
      </c>
      <c r="AD113" s="74">
        <v>33422</v>
      </c>
      <c r="AE113" s="74">
        <v>34235</v>
      </c>
      <c r="AF113" s="74">
        <v>33087</v>
      </c>
      <c r="AG113" s="77"/>
      <c r="AH113" s="181">
        <v>39.5</v>
      </c>
      <c r="AI113" s="181">
        <v>36</v>
      </c>
      <c r="AJ113" s="181">
        <v>37.6</v>
      </c>
      <c r="AK113" s="181">
        <v>38.299999999999997</v>
      </c>
      <c r="AL113" s="181">
        <v>38.200000000000003</v>
      </c>
      <c r="AM113" s="181">
        <v>37.6</v>
      </c>
      <c r="AN113" s="181">
        <v>37.700000000000003</v>
      </c>
      <c r="AO113" s="181">
        <v>36.799999999999997</v>
      </c>
      <c r="AP113" s="181">
        <v>35.1</v>
      </c>
      <c r="AQ113" s="181">
        <v>36.5</v>
      </c>
      <c r="AR113" s="181">
        <v>37.6</v>
      </c>
      <c r="AS113" s="181">
        <v>37.9</v>
      </c>
      <c r="AT113" s="181">
        <v>36.700000000000003</v>
      </c>
    </row>
    <row r="114" spans="1:46" x14ac:dyDescent="0.2">
      <c r="A114" s="30"/>
      <c r="B114" s="31"/>
      <c r="C114" s="51" t="s">
        <v>12</v>
      </c>
      <c r="D114" s="51" t="s">
        <v>47</v>
      </c>
      <c r="E114" s="52" t="s">
        <v>48</v>
      </c>
      <c r="F114" s="77">
        <v>240.60650507355101</v>
      </c>
      <c r="G114" s="77">
        <v>226.609630013084</v>
      </c>
      <c r="H114" s="77">
        <v>231.455561694186</v>
      </c>
      <c r="I114" s="77">
        <v>228.55997146950199</v>
      </c>
      <c r="J114" s="77">
        <v>210.94926695533101</v>
      </c>
      <c r="K114" s="77">
        <v>199.227411107157</v>
      </c>
      <c r="L114" s="77">
        <v>185.98477621155399</v>
      </c>
      <c r="M114" s="77">
        <v>171.75002180198999</v>
      </c>
      <c r="N114" s="65">
        <v>166.07420186214301</v>
      </c>
      <c r="O114" s="77">
        <v>162.68365976876601</v>
      </c>
      <c r="P114" s="77">
        <v>157.145732539107</v>
      </c>
      <c r="Q114" s="77">
        <v>158.22911779236199</v>
      </c>
      <c r="R114" s="77">
        <v>148.389360358896</v>
      </c>
      <c r="S114" s="77"/>
      <c r="T114" s="74">
        <v>26129</v>
      </c>
      <c r="U114" s="74">
        <v>27035</v>
      </c>
      <c r="V114" s="74">
        <v>27701</v>
      </c>
      <c r="W114" s="74">
        <v>29128</v>
      </c>
      <c r="X114" s="74">
        <v>29662</v>
      </c>
      <c r="Y114" s="203">
        <v>30598</v>
      </c>
      <c r="Z114" s="203">
        <v>31937</v>
      </c>
      <c r="AA114" s="203">
        <v>32650</v>
      </c>
      <c r="AB114" s="74">
        <v>34867</v>
      </c>
      <c r="AC114" s="74">
        <v>35744</v>
      </c>
      <c r="AD114" s="74">
        <v>37506</v>
      </c>
      <c r="AE114" s="74">
        <v>39589</v>
      </c>
      <c r="AF114" s="74">
        <v>37963</v>
      </c>
      <c r="AG114" s="77"/>
      <c r="AH114" s="181">
        <v>39</v>
      </c>
      <c r="AI114" s="181">
        <v>39.200000000000003</v>
      </c>
      <c r="AJ114" s="181">
        <v>40</v>
      </c>
      <c r="AK114" s="181">
        <v>40.4</v>
      </c>
      <c r="AL114" s="181">
        <v>41.7</v>
      </c>
      <c r="AM114" s="181">
        <v>41.4</v>
      </c>
      <c r="AN114" s="181">
        <v>43</v>
      </c>
      <c r="AO114" s="181">
        <v>43.8</v>
      </c>
      <c r="AP114" s="181">
        <v>44.7</v>
      </c>
      <c r="AQ114" s="181">
        <v>44.7</v>
      </c>
      <c r="AR114" s="181">
        <v>46.3</v>
      </c>
      <c r="AS114" s="181">
        <v>44.1</v>
      </c>
      <c r="AT114" s="181">
        <v>44.1</v>
      </c>
    </row>
    <row r="115" spans="1:46" x14ac:dyDescent="0.2">
      <c r="A115" s="30"/>
      <c r="B115" s="31"/>
      <c r="C115" s="51" t="s">
        <v>13</v>
      </c>
      <c r="D115" s="51" t="s">
        <v>49</v>
      </c>
      <c r="E115" s="52" t="s">
        <v>50</v>
      </c>
      <c r="F115" s="77">
        <v>14.1438362118318</v>
      </c>
      <c r="G115" s="77">
        <v>12.8905345067437</v>
      </c>
      <c r="H115" s="77">
        <v>13.0648689576891</v>
      </c>
      <c r="I115" s="77">
        <v>12.696666383920499</v>
      </c>
      <c r="J115" s="77">
        <v>11.965128801847699</v>
      </c>
      <c r="K115" s="77">
        <v>12.7323166863077</v>
      </c>
      <c r="L115" s="77">
        <v>12.605598530939201</v>
      </c>
      <c r="M115" s="77">
        <v>13.036958550166</v>
      </c>
      <c r="N115" s="65">
        <v>12.725204530619401</v>
      </c>
      <c r="O115" s="77">
        <v>12.612030051641201</v>
      </c>
      <c r="P115" s="77">
        <v>12.5743300634324</v>
      </c>
      <c r="Q115" s="77">
        <v>11.598731161789599</v>
      </c>
      <c r="R115" s="77">
        <v>10.0394770271333</v>
      </c>
      <c r="S115" s="77"/>
      <c r="T115" s="74">
        <v>20305</v>
      </c>
      <c r="U115" s="181">
        <v>20707</v>
      </c>
      <c r="V115" s="181">
        <v>22088</v>
      </c>
      <c r="W115" s="203">
        <v>22436</v>
      </c>
      <c r="X115" s="203">
        <v>23374</v>
      </c>
      <c r="Y115" s="203">
        <v>23397</v>
      </c>
      <c r="Z115" s="203">
        <v>24108</v>
      </c>
      <c r="AA115" s="203">
        <v>24760</v>
      </c>
      <c r="AB115" s="74">
        <v>25889</v>
      </c>
      <c r="AC115" s="74">
        <v>26981</v>
      </c>
      <c r="AD115" s="74">
        <v>28017</v>
      </c>
      <c r="AE115" s="74">
        <v>28625</v>
      </c>
      <c r="AF115" s="74">
        <v>28867</v>
      </c>
      <c r="AG115" s="77"/>
      <c r="AH115" s="181">
        <v>45.9</v>
      </c>
      <c r="AI115" s="181">
        <v>45.2</v>
      </c>
      <c r="AJ115" s="181">
        <v>45</v>
      </c>
      <c r="AK115" s="181">
        <v>44.6</v>
      </c>
      <c r="AL115" s="181">
        <v>44.2</v>
      </c>
      <c r="AM115" s="181">
        <v>44.3</v>
      </c>
      <c r="AN115" s="181">
        <v>44.6</v>
      </c>
      <c r="AO115" s="181">
        <v>45.3</v>
      </c>
      <c r="AP115" s="181">
        <v>46.5</v>
      </c>
      <c r="AQ115" s="181">
        <v>47.1</v>
      </c>
      <c r="AR115" s="181">
        <v>47.7</v>
      </c>
      <c r="AS115" s="181">
        <v>48.5</v>
      </c>
      <c r="AT115" s="181">
        <v>47.1</v>
      </c>
    </row>
    <row r="116" spans="1:46" x14ac:dyDescent="0.2">
      <c r="A116" s="28"/>
      <c r="B116" s="29"/>
      <c r="C116" s="51" t="s">
        <v>14</v>
      </c>
      <c r="D116" s="54" t="s">
        <v>51</v>
      </c>
      <c r="E116" s="57" t="s">
        <v>52</v>
      </c>
      <c r="F116" s="77">
        <v>417.95374376250999</v>
      </c>
      <c r="G116" s="77">
        <v>416.02335799759697</v>
      </c>
      <c r="H116" s="77">
        <v>415.123849201631</v>
      </c>
      <c r="I116" s="77">
        <v>379.51345903620802</v>
      </c>
      <c r="J116" s="77">
        <v>365.15040836767298</v>
      </c>
      <c r="K116" s="77">
        <v>362.43767169121497</v>
      </c>
      <c r="L116" s="77">
        <v>354.36156404267598</v>
      </c>
      <c r="M116" s="77">
        <v>357.38548206002201</v>
      </c>
      <c r="N116" s="65">
        <v>347.14905347984597</v>
      </c>
      <c r="O116" s="77">
        <v>342.35326362029099</v>
      </c>
      <c r="P116" s="77">
        <v>325.33233020601398</v>
      </c>
      <c r="Q116" s="77">
        <v>319.68538344612102</v>
      </c>
      <c r="R116" s="77">
        <v>288.01916788403099</v>
      </c>
      <c r="S116" s="77"/>
      <c r="T116" s="77" t="s">
        <v>676</v>
      </c>
      <c r="U116" s="77" t="s">
        <v>676</v>
      </c>
      <c r="V116" s="77" t="s">
        <v>676</v>
      </c>
      <c r="W116" s="77" t="s">
        <v>676</v>
      </c>
      <c r="X116" s="77" t="s">
        <v>676</v>
      </c>
      <c r="Y116" s="77" t="s">
        <v>676</v>
      </c>
      <c r="Z116" s="77" t="s">
        <v>676</v>
      </c>
      <c r="AA116" s="77" t="s">
        <v>676</v>
      </c>
      <c r="AB116" s="77" t="s">
        <v>676</v>
      </c>
      <c r="AC116" s="77" t="s">
        <v>676</v>
      </c>
      <c r="AD116" s="77" t="s">
        <v>676</v>
      </c>
      <c r="AE116" s="77" t="s">
        <v>676</v>
      </c>
      <c r="AF116" s="77" t="s">
        <v>676</v>
      </c>
      <c r="AG116" s="77"/>
      <c r="AH116" s="77" t="s">
        <v>676</v>
      </c>
      <c r="AI116" s="77" t="s">
        <v>676</v>
      </c>
      <c r="AJ116" s="77" t="s">
        <v>676</v>
      </c>
      <c r="AK116" s="77" t="s">
        <v>676</v>
      </c>
      <c r="AL116" s="77" t="s">
        <v>676</v>
      </c>
      <c r="AM116" s="77" t="s">
        <v>676</v>
      </c>
      <c r="AN116" s="77" t="s">
        <v>676</v>
      </c>
      <c r="AO116" s="77" t="s">
        <v>676</v>
      </c>
      <c r="AP116" s="123" t="s">
        <v>676</v>
      </c>
      <c r="AQ116" s="123" t="s">
        <v>676</v>
      </c>
      <c r="AR116" s="123" t="s">
        <v>676</v>
      </c>
      <c r="AS116" s="123" t="s">
        <v>676</v>
      </c>
      <c r="AT116" s="123" t="s">
        <v>676</v>
      </c>
    </row>
    <row r="117" spans="1:46" x14ac:dyDescent="0.2">
      <c r="A117" s="32"/>
      <c r="B117" s="33"/>
      <c r="C117" s="51" t="s">
        <v>58</v>
      </c>
      <c r="D117" s="59" t="s">
        <v>56</v>
      </c>
      <c r="E117" s="60" t="s">
        <v>57</v>
      </c>
      <c r="F117" s="77" t="s">
        <v>676</v>
      </c>
      <c r="G117" s="77" t="s">
        <v>676</v>
      </c>
      <c r="H117" s="77" t="s">
        <v>676</v>
      </c>
      <c r="I117" s="77" t="s">
        <v>676</v>
      </c>
      <c r="J117" s="77" t="s">
        <v>676</v>
      </c>
      <c r="K117" s="77" t="s">
        <v>676</v>
      </c>
      <c r="L117" s="77" t="s">
        <v>676</v>
      </c>
      <c r="M117" s="77" t="s">
        <v>676</v>
      </c>
      <c r="N117" s="77" t="s">
        <v>676</v>
      </c>
      <c r="O117" s="77" t="s">
        <v>676</v>
      </c>
      <c r="P117" s="77" t="s">
        <v>676</v>
      </c>
      <c r="Q117" s="77" t="s">
        <v>676</v>
      </c>
      <c r="R117" s="77" t="s">
        <v>676</v>
      </c>
      <c r="S117" s="77"/>
      <c r="T117" s="74">
        <v>9725</v>
      </c>
      <c r="U117" s="74">
        <v>9210</v>
      </c>
      <c r="V117" s="181">
        <v>9731</v>
      </c>
      <c r="W117" s="181">
        <v>10033</v>
      </c>
      <c r="X117" s="181">
        <v>9621</v>
      </c>
      <c r="Y117" s="203">
        <v>9606</v>
      </c>
      <c r="Z117" s="203">
        <v>9705</v>
      </c>
      <c r="AA117" s="203">
        <v>10201</v>
      </c>
      <c r="AB117" s="74">
        <v>11114</v>
      </c>
      <c r="AC117" s="74">
        <v>11209</v>
      </c>
      <c r="AD117" s="74">
        <v>11630</v>
      </c>
      <c r="AE117" s="74">
        <v>11842</v>
      </c>
      <c r="AF117" s="74">
        <v>11698</v>
      </c>
      <c r="AG117" s="77"/>
      <c r="AH117" s="77" t="s">
        <v>676</v>
      </c>
      <c r="AI117" s="77" t="s">
        <v>676</v>
      </c>
      <c r="AJ117" s="77" t="s">
        <v>676</v>
      </c>
      <c r="AK117" s="77" t="s">
        <v>676</v>
      </c>
      <c r="AL117" s="77" t="s">
        <v>676</v>
      </c>
      <c r="AM117" s="77" t="s">
        <v>676</v>
      </c>
      <c r="AN117" s="77" t="s">
        <v>676</v>
      </c>
      <c r="AO117" s="77" t="s">
        <v>676</v>
      </c>
      <c r="AP117" s="123" t="s">
        <v>676</v>
      </c>
      <c r="AQ117" s="123" t="s">
        <v>676</v>
      </c>
      <c r="AR117" s="123" t="s">
        <v>676</v>
      </c>
      <c r="AS117" s="123" t="s">
        <v>676</v>
      </c>
      <c r="AT117" s="123" t="s">
        <v>676</v>
      </c>
    </row>
    <row r="118" spans="1:46" x14ac:dyDescent="0.2">
      <c r="C118" s="51"/>
      <c r="F118" s="65"/>
      <c r="G118" s="65"/>
      <c r="H118" s="65"/>
      <c r="I118" s="65"/>
      <c r="J118" s="65"/>
      <c r="K118" s="65"/>
      <c r="L118" s="65"/>
      <c r="M118" s="77"/>
      <c r="N118" s="65"/>
      <c r="O118" s="77"/>
      <c r="P118" s="77"/>
      <c r="Q118" s="77"/>
      <c r="R118" s="77"/>
      <c r="S118" s="77"/>
      <c r="T118" s="77" t="s">
        <v>1042</v>
      </c>
      <c r="U118" s="77" t="s">
        <v>1042</v>
      </c>
      <c r="V118" s="77" t="s">
        <v>1042</v>
      </c>
      <c r="W118" s="77" t="s">
        <v>1042</v>
      </c>
      <c r="X118" s="77" t="s">
        <v>1042</v>
      </c>
      <c r="Y118" s="77" t="s">
        <v>1042</v>
      </c>
      <c r="Z118" s="77" t="s">
        <v>1042</v>
      </c>
      <c r="AA118" s="77" t="s">
        <v>1042</v>
      </c>
      <c r="AB118" s="77" t="s">
        <v>1042</v>
      </c>
      <c r="AC118" s="77" t="s">
        <v>1042</v>
      </c>
      <c r="AD118" s="77"/>
      <c r="AE118" s="77"/>
      <c r="AF118" s="77"/>
      <c r="AG118" s="77"/>
      <c r="AH118" s="77" t="s">
        <v>1042</v>
      </c>
      <c r="AI118" s="77" t="s">
        <v>1042</v>
      </c>
      <c r="AJ118" s="77" t="s">
        <v>1042</v>
      </c>
      <c r="AK118" s="77" t="s">
        <v>1042</v>
      </c>
      <c r="AL118" s="77" t="s">
        <v>1042</v>
      </c>
      <c r="AM118" s="77" t="s">
        <v>1042</v>
      </c>
      <c r="AN118" s="77" t="s">
        <v>1042</v>
      </c>
      <c r="AO118" s="77" t="s">
        <v>1042</v>
      </c>
      <c r="AP118" s="123" t="s">
        <v>1042</v>
      </c>
      <c r="AQ118" s="123" t="s">
        <v>1042</v>
      </c>
    </row>
    <row r="119" spans="1:46" x14ac:dyDescent="0.2">
      <c r="A119" s="34" t="s">
        <v>30</v>
      </c>
      <c r="B119" s="35" t="s">
        <v>71</v>
      </c>
      <c r="C119" s="55" t="s">
        <v>81</v>
      </c>
      <c r="D119" s="61"/>
      <c r="E119" s="61"/>
      <c r="F119" s="78">
        <v>1719.8887071957879</v>
      </c>
      <c r="G119" s="78">
        <v>1635.1289292829169</v>
      </c>
      <c r="H119" s="78">
        <v>1753.2058870611986</v>
      </c>
      <c r="I119" s="78">
        <v>1591.2266428394962</v>
      </c>
      <c r="J119" s="78">
        <v>1493.0889963373838</v>
      </c>
      <c r="K119" s="78">
        <v>1429.9212994897243</v>
      </c>
      <c r="L119" s="78">
        <v>1356.8315840051728</v>
      </c>
      <c r="M119" s="78">
        <v>1326.7496615364034</v>
      </c>
      <c r="N119" s="66">
        <v>1311.0075400258268</v>
      </c>
      <c r="O119" s="78">
        <v>1303.2123468196801</v>
      </c>
      <c r="P119" s="78">
        <v>1241.7797556167684</v>
      </c>
      <c r="Q119" s="78">
        <v>1195.3012323356963</v>
      </c>
      <c r="R119" s="78">
        <v>1117.9190150732124</v>
      </c>
      <c r="S119" s="78"/>
      <c r="T119" s="78">
        <v>81667</v>
      </c>
      <c r="U119" s="78">
        <v>78503</v>
      </c>
      <c r="V119" s="78">
        <v>85337</v>
      </c>
      <c r="W119" s="78">
        <v>85049</v>
      </c>
      <c r="X119" s="78">
        <v>86952</v>
      </c>
      <c r="Y119" s="78">
        <v>87980</v>
      </c>
      <c r="Z119" s="78">
        <v>92118</v>
      </c>
      <c r="AA119" s="78">
        <v>94633</v>
      </c>
      <c r="AB119" s="78">
        <v>98053</v>
      </c>
      <c r="AC119" s="78">
        <v>101131</v>
      </c>
      <c r="AD119" s="78">
        <v>108281</v>
      </c>
      <c r="AE119" s="78">
        <v>110624</v>
      </c>
      <c r="AF119" s="78">
        <v>107879</v>
      </c>
      <c r="AG119" s="78"/>
      <c r="AH119" s="78">
        <v>125.9</v>
      </c>
      <c r="AI119" s="78">
        <v>120.9</v>
      </c>
      <c r="AJ119" s="78">
        <v>122.2</v>
      </c>
      <c r="AK119" s="78">
        <v>124</v>
      </c>
      <c r="AL119" s="78">
        <v>122.2</v>
      </c>
      <c r="AM119" s="78">
        <v>122</v>
      </c>
      <c r="AN119" s="78">
        <v>121.9</v>
      </c>
      <c r="AO119" s="78">
        <v>122.5</v>
      </c>
      <c r="AP119" s="78">
        <v>123.6</v>
      </c>
      <c r="AQ119" s="78">
        <v>126.9</v>
      </c>
      <c r="AR119" s="78">
        <v>126.4</v>
      </c>
      <c r="AS119" s="78">
        <v>127.1</v>
      </c>
      <c r="AT119" s="78">
        <v>126.5</v>
      </c>
    </row>
    <row r="120" spans="1:46" x14ac:dyDescent="0.2">
      <c r="A120" s="30"/>
      <c r="B120" s="31"/>
      <c r="C120" s="51" t="s">
        <v>11</v>
      </c>
      <c r="D120" s="51" t="s">
        <v>45</v>
      </c>
      <c r="E120" s="52" t="s">
        <v>46</v>
      </c>
      <c r="F120" s="77">
        <v>1062.05218408665</v>
      </c>
      <c r="G120" s="77">
        <v>1008.50060791775</v>
      </c>
      <c r="H120" s="77">
        <v>1125.6938346290001</v>
      </c>
      <c r="I120" s="77">
        <v>989.508615171153</v>
      </c>
      <c r="J120" s="77">
        <v>922.98858337148397</v>
      </c>
      <c r="K120" s="77">
        <v>892.26627624602202</v>
      </c>
      <c r="L120" s="77">
        <v>833.81833231613996</v>
      </c>
      <c r="M120" s="77">
        <v>804.74368007198996</v>
      </c>
      <c r="N120" s="65">
        <v>806.33603292565601</v>
      </c>
      <c r="O120" s="77">
        <v>812.67436326212498</v>
      </c>
      <c r="P120" s="77">
        <v>776.88281143149902</v>
      </c>
      <c r="Q120" s="77">
        <v>746.10118559653597</v>
      </c>
      <c r="R120" s="77">
        <v>706.53581369846904</v>
      </c>
      <c r="S120" s="77"/>
      <c r="T120" s="74">
        <v>26526</v>
      </c>
      <c r="U120" s="181">
        <v>23767</v>
      </c>
      <c r="V120" s="181">
        <v>30035</v>
      </c>
      <c r="W120" s="203">
        <v>28702</v>
      </c>
      <c r="X120" s="203">
        <v>28944</v>
      </c>
      <c r="Y120" s="203">
        <v>29026</v>
      </c>
      <c r="Z120" s="203">
        <v>31254</v>
      </c>
      <c r="AA120" s="203">
        <v>31569</v>
      </c>
      <c r="AB120" s="74">
        <v>31794</v>
      </c>
      <c r="AC120" s="74">
        <v>31613</v>
      </c>
      <c r="AD120" s="74">
        <v>35374</v>
      </c>
      <c r="AE120" s="74">
        <v>35582</v>
      </c>
      <c r="AF120" s="74">
        <v>34074</v>
      </c>
      <c r="AG120" s="77"/>
      <c r="AH120" s="181">
        <v>40.200000000000003</v>
      </c>
      <c r="AI120" s="181">
        <v>37.700000000000003</v>
      </c>
      <c r="AJ120" s="181">
        <v>38.6</v>
      </c>
      <c r="AK120" s="181">
        <v>39.9</v>
      </c>
      <c r="AL120" s="181">
        <v>38.6</v>
      </c>
      <c r="AM120" s="181">
        <v>37.6</v>
      </c>
      <c r="AN120" s="181">
        <v>36.9</v>
      </c>
      <c r="AO120" s="181">
        <v>36.4</v>
      </c>
      <c r="AP120" s="181">
        <v>35.700000000000003</v>
      </c>
      <c r="AQ120" s="181">
        <v>36.700000000000003</v>
      </c>
      <c r="AR120" s="181">
        <v>36.5</v>
      </c>
      <c r="AS120" s="181">
        <v>36.6</v>
      </c>
      <c r="AT120" s="181">
        <v>37.200000000000003</v>
      </c>
    </row>
    <row r="121" spans="1:46" x14ac:dyDescent="0.2">
      <c r="A121" s="30"/>
      <c r="B121" s="31"/>
      <c r="C121" s="51" t="s">
        <v>12</v>
      </c>
      <c r="D121" s="51" t="s">
        <v>47</v>
      </c>
      <c r="E121" s="52" t="s">
        <v>48</v>
      </c>
      <c r="F121" s="77">
        <v>253.99164243564999</v>
      </c>
      <c r="G121" s="77">
        <v>229.989876174904</v>
      </c>
      <c r="H121" s="77">
        <v>236.43717570744101</v>
      </c>
      <c r="I121" s="77">
        <v>238.09347468854099</v>
      </c>
      <c r="J121" s="77">
        <v>221.77412092430399</v>
      </c>
      <c r="K121" s="77">
        <v>190.603268564762</v>
      </c>
      <c r="L121" s="77">
        <v>181.396368479659</v>
      </c>
      <c r="M121" s="77">
        <v>174.512825603793</v>
      </c>
      <c r="N121" s="65">
        <v>165.84337481678901</v>
      </c>
      <c r="O121" s="77">
        <v>160.07176657256301</v>
      </c>
      <c r="P121" s="77">
        <v>148.019635080538</v>
      </c>
      <c r="Q121" s="77">
        <v>140.58836892811999</v>
      </c>
      <c r="R121" s="77">
        <v>129.224667422832</v>
      </c>
      <c r="S121" s="77"/>
      <c r="T121" s="74">
        <v>27032</v>
      </c>
      <c r="U121" s="181">
        <v>26516</v>
      </c>
      <c r="V121" s="181">
        <v>26040</v>
      </c>
      <c r="W121" s="203">
        <v>27488</v>
      </c>
      <c r="X121" s="203">
        <v>28063</v>
      </c>
      <c r="Y121" s="203">
        <v>28569</v>
      </c>
      <c r="Z121" s="203">
        <v>29547</v>
      </c>
      <c r="AA121" s="203">
        <v>30388</v>
      </c>
      <c r="AB121" s="74">
        <v>31917</v>
      </c>
      <c r="AC121" s="74">
        <v>33512</v>
      </c>
      <c r="AD121" s="74">
        <v>35069</v>
      </c>
      <c r="AE121" s="74">
        <v>36823</v>
      </c>
      <c r="AF121" s="74">
        <v>35311</v>
      </c>
      <c r="AG121" s="77"/>
      <c r="AH121" s="181">
        <v>41.9</v>
      </c>
      <c r="AI121" s="181">
        <v>41</v>
      </c>
      <c r="AJ121" s="181">
        <v>41.4</v>
      </c>
      <c r="AK121" s="181">
        <v>42.3</v>
      </c>
      <c r="AL121" s="181">
        <v>42.9</v>
      </c>
      <c r="AM121" s="181">
        <v>43.1</v>
      </c>
      <c r="AN121" s="181">
        <v>43.2</v>
      </c>
      <c r="AO121" s="181">
        <v>43.3</v>
      </c>
      <c r="AP121" s="181">
        <v>43.4</v>
      </c>
      <c r="AQ121" s="181">
        <v>44.4</v>
      </c>
      <c r="AR121" s="181">
        <v>44.6</v>
      </c>
      <c r="AS121" s="181">
        <v>44.5</v>
      </c>
      <c r="AT121" s="181">
        <v>44.4</v>
      </c>
    </row>
    <row r="122" spans="1:46" x14ac:dyDescent="0.2">
      <c r="A122" s="30"/>
      <c r="B122" s="31"/>
      <c r="C122" s="51" t="s">
        <v>13</v>
      </c>
      <c r="D122" s="51" t="s">
        <v>49</v>
      </c>
      <c r="E122" s="52" t="s">
        <v>50</v>
      </c>
      <c r="F122" s="77">
        <v>21.313350861544901</v>
      </c>
      <c r="G122" s="77">
        <v>16.7345162206969</v>
      </c>
      <c r="H122" s="77">
        <v>17.989617060915599</v>
      </c>
      <c r="I122" s="77">
        <v>13.8154897334752</v>
      </c>
      <c r="J122" s="77">
        <v>12.392200090478999</v>
      </c>
      <c r="K122" s="77">
        <v>13.5383243806083</v>
      </c>
      <c r="L122" s="77">
        <v>12.8969365569587</v>
      </c>
      <c r="M122" s="77">
        <v>13.349122093902601</v>
      </c>
      <c r="N122" s="65">
        <v>13.551930946216601</v>
      </c>
      <c r="O122" s="77">
        <v>11.652386755077099</v>
      </c>
      <c r="P122" s="77">
        <v>12.515545731395401</v>
      </c>
      <c r="Q122" s="77">
        <v>12.7472668165945</v>
      </c>
      <c r="R122" s="77">
        <v>12.123188664771501</v>
      </c>
      <c r="S122" s="77"/>
      <c r="T122" s="74">
        <v>18905</v>
      </c>
      <c r="U122" s="181">
        <v>18891</v>
      </c>
      <c r="V122" s="181">
        <v>19336</v>
      </c>
      <c r="W122" s="203">
        <v>19705</v>
      </c>
      <c r="X122" s="203">
        <v>20689</v>
      </c>
      <c r="Y122" s="203">
        <v>21053</v>
      </c>
      <c r="Z122" s="203">
        <v>21674</v>
      </c>
      <c r="AA122" s="203">
        <v>22749</v>
      </c>
      <c r="AB122" s="74">
        <v>23683</v>
      </c>
      <c r="AC122" s="74">
        <v>25068</v>
      </c>
      <c r="AD122" s="74">
        <v>26288</v>
      </c>
      <c r="AE122" s="74">
        <v>26604</v>
      </c>
      <c r="AF122" s="74">
        <v>27072</v>
      </c>
      <c r="AG122" s="77"/>
      <c r="AH122" s="181">
        <v>43.8</v>
      </c>
      <c r="AI122" s="181">
        <v>42.2</v>
      </c>
      <c r="AJ122" s="181">
        <v>42.2</v>
      </c>
      <c r="AK122" s="181">
        <v>41.8</v>
      </c>
      <c r="AL122" s="181">
        <v>40.700000000000003</v>
      </c>
      <c r="AM122" s="181">
        <v>41.3</v>
      </c>
      <c r="AN122" s="181">
        <v>41.8</v>
      </c>
      <c r="AO122" s="181">
        <v>42.8</v>
      </c>
      <c r="AP122" s="181">
        <v>44.5</v>
      </c>
      <c r="AQ122" s="181">
        <v>45.8</v>
      </c>
      <c r="AR122" s="181">
        <v>45.3</v>
      </c>
      <c r="AS122" s="181">
        <v>46</v>
      </c>
      <c r="AT122" s="181">
        <v>44.9</v>
      </c>
    </row>
    <row r="123" spans="1:46" x14ac:dyDescent="0.2">
      <c r="A123" s="28"/>
      <c r="B123" s="29"/>
      <c r="C123" s="51" t="s">
        <v>14</v>
      </c>
      <c r="D123" s="54" t="s">
        <v>51</v>
      </c>
      <c r="E123" s="57" t="s">
        <v>52</v>
      </c>
      <c r="F123" s="77">
        <v>382.53152981194302</v>
      </c>
      <c r="G123" s="77">
        <v>379.90392896956598</v>
      </c>
      <c r="H123" s="77">
        <v>373.08525966384201</v>
      </c>
      <c r="I123" s="77">
        <v>349.80906324632701</v>
      </c>
      <c r="J123" s="77">
        <v>335.93409195111701</v>
      </c>
      <c r="K123" s="77">
        <v>333.51343029833203</v>
      </c>
      <c r="L123" s="77">
        <v>328.71994665241499</v>
      </c>
      <c r="M123" s="77">
        <v>334.144033766718</v>
      </c>
      <c r="N123" s="65">
        <v>325.27620133716499</v>
      </c>
      <c r="O123" s="77">
        <v>318.81383022991503</v>
      </c>
      <c r="P123" s="77">
        <v>304.36176337333598</v>
      </c>
      <c r="Q123" s="77">
        <v>295.86441099444602</v>
      </c>
      <c r="R123" s="77">
        <v>270.03534528713999</v>
      </c>
      <c r="S123" s="77"/>
      <c r="T123" s="77" t="s">
        <v>676</v>
      </c>
      <c r="U123" s="77" t="s">
        <v>676</v>
      </c>
      <c r="V123" s="77" t="s">
        <v>676</v>
      </c>
      <c r="W123" s="77" t="s">
        <v>676</v>
      </c>
      <c r="X123" s="77" t="s">
        <v>676</v>
      </c>
      <c r="Y123" s="77" t="s">
        <v>676</v>
      </c>
      <c r="Z123" s="77" t="s">
        <v>676</v>
      </c>
      <c r="AA123" s="77" t="s">
        <v>676</v>
      </c>
      <c r="AB123" s="77" t="s">
        <v>676</v>
      </c>
      <c r="AC123" s="77" t="s">
        <v>676</v>
      </c>
      <c r="AD123" s="77" t="s">
        <v>676</v>
      </c>
      <c r="AE123" s="77" t="s">
        <v>676</v>
      </c>
      <c r="AF123" s="77" t="s">
        <v>676</v>
      </c>
      <c r="AG123" s="77"/>
      <c r="AH123" s="77" t="s">
        <v>676</v>
      </c>
      <c r="AI123" s="77" t="s">
        <v>676</v>
      </c>
      <c r="AJ123" s="77" t="s">
        <v>676</v>
      </c>
      <c r="AK123" s="77" t="s">
        <v>676</v>
      </c>
      <c r="AL123" s="77" t="s">
        <v>676</v>
      </c>
      <c r="AM123" s="77" t="s">
        <v>676</v>
      </c>
      <c r="AN123" s="77" t="s">
        <v>676</v>
      </c>
      <c r="AO123" s="77" t="s">
        <v>676</v>
      </c>
      <c r="AP123" s="123" t="s">
        <v>676</v>
      </c>
      <c r="AQ123" s="123" t="s">
        <v>676</v>
      </c>
      <c r="AR123" s="123" t="s">
        <v>676</v>
      </c>
      <c r="AS123" s="123" t="s">
        <v>676</v>
      </c>
      <c r="AT123" s="123" t="s">
        <v>676</v>
      </c>
    </row>
    <row r="124" spans="1:46" x14ac:dyDescent="0.2">
      <c r="A124" s="32"/>
      <c r="B124" s="33"/>
      <c r="C124" s="51" t="s">
        <v>58</v>
      </c>
      <c r="D124" s="59" t="s">
        <v>56</v>
      </c>
      <c r="E124" s="60" t="s">
        <v>57</v>
      </c>
      <c r="F124" s="77" t="s">
        <v>676</v>
      </c>
      <c r="G124" s="77" t="s">
        <v>676</v>
      </c>
      <c r="H124" s="77" t="s">
        <v>676</v>
      </c>
      <c r="I124" s="77" t="s">
        <v>676</v>
      </c>
      <c r="J124" s="77" t="s">
        <v>676</v>
      </c>
      <c r="K124" s="77" t="s">
        <v>676</v>
      </c>
      <c r="L124" s="77" t="s">
        <v>676</v>
      </c>
      <c r="M124" s="77" t="s">
        <v>676</v>
      </c>
      <c r="N124" s="77" t="s">
        <v>676</v>
      </c>
      <c r="O124" s="77" t="s">
        <v>676</v>
      </c>
      <c r="P124" s="77" t="s">
        <v>676</v>
      </c>
      <c r="Q124" s="77" t="s">
        <v>676</v>
      </c>
      <c r="R124" s="77" t="s">
        <v>676</v>
      </c>
      <c r="S124" s="77"/>
      <c r="T124" s="74">
        <v>9204</v>
      </c>
      <c r="U124" s="181">
        <v>9329</v>
      </c>
      <c r="V124" s="181">
        <v>9926</v>
      </c>
      <c r="W124" s="203">
        <v>9154</v>
      </c>
      <c r="X124" s="203">
        <v>9256</v>
      </c>
      <c r="Y124" s="203">
        <v>9332</v>
      </c>
      <c r="Z124" s="203">
        <v>9643</v>
      </c>
      <c r="AA124" s="203">
        <v>9927</v>
      </c>
      <c r="AB124" s="74">
        <v>10659</v>
      </c>
      <c r="AC124" s="74">
        <v>10938</v>
      </c>
      <c r="AD124" s="74">
        <v>11550</v>
      </c>
      <c r="AE124" s="74">
        <v>11615</v>
      </c>
      <c r="AF124" s="74">
        <v>11422</v>
      </c>
      <c r="AG124" s="77"/>
      <c r="AH124" s="77" t="s">
        <v>676</v>
      </c>
      <c r="AI124" s="77" t="s">
        <v>676</v>
      </c>
      <c r="AJ124" s="77" t="s">
        <v>676</v>
      </c>
      <c r="AK124" s="77" t="s">
        <v>676</v>
      </c>
      <c r="AL124" s="77" t="s">
        <v>676</v>
      </c>
      <c r="AM124" s="77" t="s">
        <v>676</v>
      </c>
      <c r="AN124" s="77" t="s">
        <v>676</v>
      </c>
      <c r="AO124" s="77" t="s">
        <v>676</v>
      </c>
      <c r="AP124" s="123" t="s">
        <v>676</v>
      </c>
      <c r="AQ124" s="123" t="s">
        <v>676</v>
      </c>
      <c r="AR124" s="123" t="s">
        <v>676</v>
      </c>
      <c r="AS124" s="123" t="s">
        <v>676</v>
      </c>
      <c r="AT124" s="123" t="s">
        <v>676</v>
      </c>
    </row>
    <row r="125" spans="1:46" x14ac:dyDescent="0.2">
      <c r="C125" s="51"/>
      <c r="F125" s="65"/>
      <c r="G125" s="65"/>
      <c r="H125" s="65"/>
      <c r="I125" s="65"/>
      <c r="J125" s="65"/>
      <c r="K125" s="65"/>
      <c r="L125" s="65"/>
      <c r="M125" s="77"/>
      <c r="N125" s="65"/>
      <c r="O125" s="77"/>
      <c r="P125" s="77"/>
      <c r="Q125" s="77"/>
      <c r="R125" s="77"/>
      <c r="S125" s="77"/>
      <c r="T125" s="77" t="s">
        <v>1042</v>
      </c>
      <c r="U125" s="77" t="s">
        <v>1042</v>
      </c>
      <c r="V125" s="77" t="s">
        <v>1042</v>
      </c>
      <c r="W125" s="77" t="s">
        <v>1042</v>
      </c>
      <c r="X125" s="77" t="s">
        <v>1042</v>
      </c>
      <c r="Y125" s="77" t="s">
        <v>1042</v>
      </c>
      <c r="Z125" s="77" t="s">
        <v>1042</v>
      </c>
      <c r="AA125" s="77" t="s">
        <v>1042</v>
      </c>
      <c r="AB125" s="77" t="s">
        <v>1042</v>
      </c>
      <c r="AC125" s="77" t="s">
        <v>1042</v>
      </c>
      <c r="AD125" s="77"/>
      <c r="AE125" s="77"/>
      <c r="AF125" s="77"/>
      <c r="AG125" s="77"/>
      <c r="AH125" s="77" t="s">
        <v>1042</v>
      </c>
      <c r="AI125" s="77" t="s">
        <v>1042</v>
      </c>
      <c r="AJ125" s="77" t="s">
        <v>1042</v>
      </c>
      <c r="AK125" s="77" t="s">
        <v>1042</v>
      </c>
      <c r="AL125" s="77" t="s">
        <v>1042</v>
      </c>
      <c r="AM125" s="77" t="s">
        <v>1042</v>
      </c>
      <c r="AN125" s="77" t="s">
        <v>1042</v>
      </c>
      <c r="AO125" s="77" t="s">
        <v>1042</v>
      </c>
      <c r="AP125" s="123" t="s">
        <v>1042</v>
      </c>
      <c r="AQ125" s="123" t="s">
        <v>1042</v>
      </c>
    </row>
    <row r="126" spans="1:46" x14ac:dyDescent="0.2">
      <c r="A126" s="34" t="s">
        <v>31</v>
      </c>
      <c r="B126" s="35" t="s">
        <v>72</v>
      </c>
      <c r="C126" s="55" t="s">
        <v>81</v>
      </c>
      <c r="D126" s="61"/>
      <c r="E126" s="61"/>
      <c r="F126" s="78">
        <v>2037.3810736313112</v>
      </c>
      <c r="G126" s="78">
        <v>1872.4083671573787</v>
      </c>
      <c r="H126" s="78">
        <v>2076.034784425196</v>
      </c>
      <c r="I126" s="78">
        <v>2036.2148166335037</v>
      </c>
      <c r="J126" s="78">
        <v>1826.1430798551153</v>
      </c>
      <c r="K126" s="78">
        <v>1681.3205787314894</v>
      </c>
      <c r="L126" s="78">
        <v>1616.638797821201</v>
      </c>
      <c r="M126" s="78">
        <v>1564.3643337480028</v>
      </c>
      <c r="N126" s="66">
        <v>1540.1001259663005</v>
      </c>
      <c r="O126" s="78">
        <v>1562.557475078067</v>
      </c>
      <c r="P126" s="78">
        <v>1548.0241531554575</v>
      </c>
      <c r="Q126" s="78">
        <v>1467.917336794178</v>
      </c>
      <c r="R126" s="78">
        <v>1406.9917842264108</v>
      </c>
      <c r="S126" s="78"/>
      <c r="T126" s="78">
        <v>80578</v>
      </c>
      <c r="U126" s="78">
        <v>81016</v>
      </c>
      <c r="V126" s="78">
        <v>86097</v>
      </c>
      <c r="W126" s="78">
        <v>87559</v>
      </c>
      <c r="X126" s="78">
        <v>87060</v>
      </c>
      <c r="Y126" s="78">
        <v>86939</v>
      </c>
      <c r="Z126" s="78">
        <v>88966</v>
      </c>
      <c r="AA126" s="78">
        <v>92418</v>
      </c>
      <c r="AB126" s="78">
        <v>93523</v>
      </c>
      <c r="AC126" s="78">
        <v>97421</v>
      </c>
      <c r="AD126" s="78">
        <v>102378</v>
      </c>
      <c r="AE126" s="78">
        <v>105945</v>
      </c>
      <c r="AF126" s="78">
        <v>101224</v>
      </c>
      <c r="AG126" s="78"/>
      <c r="AH126" s="78">
        <v>117</v>
      </c>
      <c r="AI126" s="78">
        <v>112.3</v>
      </c>
      <c r="AJ126" s="78">
        <v>110</v>
      </c>
      <c r="AK126" s="78">
        <v>111</v>
      </c>
      <c r="AL126" s="78">
        <v>111.9</v>
      </c>
      <c r="AM126" s="78">
        <v>112.4</v>
      </c>
      <c r="AN126" s="78">
        <v>112.7</v>
      </c>
      <c r="AO126" s="78">
        <v>113</v>
      </c>
      <c r="AP126" s="78">
        <v>114.5</v>
      </c>
      <c r="AQ126" s="78">
        <v>115.6</v>
      </c>
      <c r="AR126" s="78">
        <v>116.4</v>
      </c>
      <c r="AS126" s="78">
        <v>117.2</v>
      </c>
      <c r="AT126" s="78">
        <v>114.7</v>
      </c>
    </row>
    <row r="127" spans="1:46" x14ac:dyDescent="0.2">
      <c r="A127" s="30"/>
      <c r="B127" s="31"/>
      <c r="C127" s="51" t="s">
        <v>11</v>
      </c>
      <c r="D127" s="51" t="s">
        <v>45</v>
      </c>
      <c r="E127" s="52" t="s">
        <v>46</v>
      </c>
      <c r="F127" s="77">
        <v>1382.5907874039699</v>
      </c>
      <c r="G127" s="77">
        <v>1230.8271812278001</v>
      </c>
      <c r="H127" s="77">
        <v>1427.95669940742</v>
      </c>
      <c r="I127" s="77">
        <v>1419.97026892293</v>
      </c>
      <c r="J127" s="77">
        <v>1250.66761289995</v>
      </c>
      <c r="K127" s="77">
        <v>1149.46672924058</v>
      </c>
      <c r="L127" s="77">
        <v>1102.2174905919601</v>
      </c>
      <c r="M127" s="77">
        <v>1056.86638732184</v>
      </c>
      <c r="N127" s="65">
        <v>1048.8309246373699</v>
      </c>
      <c r="O127" s="77">
        <v>1095.43288616721</v>
      </c>
      <c r="P127" s="77">
        <v>1102.72298020106</v>
      </c>
      <c r="Q127" s="77">
        <v>1030.51566480521</v>
      </c>
      <c r="R127" s="77">
        <v>1010.0349684783901</v>
      </c>
      <c r="S127" s="77"/>
      <c r="T127" s="74">
        <v>24506</v>
      </c>
      <c r="U127" s="74">
        <v>23968</v>
      </c>
      <c r="V127" s="181">
        <v>28125</v>
      </c>
      <c r="W127" s="203">
        <v>27533</v>
      </c>
      <c r="X127" s="203">
        <v>24707</v>
      </c>
      <c r="Y127" s="74">
        <v>24991</v>
      </c>
      <c r="Z127" s="74">
        <v>25580</v>
      </c>
      <c r="AA127" s="74">
        <v>26927</v>
      </c>
      <c r="AB127" s="74">
        <v>26241</v>
      </c>
      <c r="AC127" s="74">
        <v>27103</v>
      </c>
      <c r="AD127" s="74">
        <v>29705</v>
      </c>
      <c r="AE127" s="74">
        <v>30436</v>
      </c>
      <c r="AF127" s="74">
        <v>28519</v>
      </c>
      <c r="AG127" s="77"/>
      <c r="AH127" s="181">
        <v>31.3</v>
      </c>
      <c r="AI127" s="181">
        <v>28.9</v>
      </c>
      <c r="AJ127" s="181">
        <v>28</v>
      </c>
      <c r="AK127" s="181">
        <v>28.9</v>
      </c>
      <c r="AL127" s="181">
        <v>28.7</v>
      </c>
      <c r="AM127" s="181">
        <v>28.9</v>
      </c>
      <c r="AN127" s="181">
        <v>29</v>
      </c>
      <c r="AO127" s="181">
        <v>28.7</v>
      </c>
      <c r="AP127" s="181">
        <v>28.7</v>
      </c>
      <c r="AQ127" s="181">
        <v>28.9</v>
      </c>
      <c r="AR127" s="181">
        <v>29.8</v>
      </c>
      <c r="AS127" s="181">
        <v>30</v>
      </c>
      <c r="AT127" s="181">
        <v>29.5</v>
      </c>
    </row>
    <row r="128" spans="1:46" x14ac:dyDescent="0.2">
      <c r="A128" s="30"/>
      <c r="B128" s="31"/>
      <c r="C128" s="51" t="s">
        <v>12</v>
      </c>
      <c r="D128" s="51" t="s">
        <v>47</v>
      </c>
      <c r="E128" s="52" t="s">
        <v>48</v>
      </c>
      <c r="F128" s="77">
        <v>284.475475671629</v>
      </c>
      <c r="G128" s="77">
        <v>272.09366771628999</v>
      </c>
      <c r="H128" s="77">
        <v>285.07904450602803</v>
      </c>
      <c r="I128" s="77">
        <v>283.086167457562</v>
      </c>
      <c r="J128" s="77">
        <v>256.60172171683598</v>
      </c>
      <c r="K128" s="77">
        <v>216.65223006423199</v>
      </c>
      <c r="L128" s="77">
        <v>205.98178736040899</v>
      </c>
      <c r="M128" s="77">
        <v>196.21950271580499</v>
      </c>
      <c r="N128" s="65">
        <v>189.42563918382999</v>
      </c>
      <c r="O128" s="77">
        <v>172.90808968086199</v>
      </c>
      <c r="P128" s="77">
        <v>165.659711332005</v>
      </c>
      <c r="Q128" s="77">
        <v>165.209113115897</v>
      </c>
      <c r="R128" s="77">
        <v>149.25920080306099</v>
      </c>
      <c r="S128" s="77"/>
      <c r="T128" s="74">
        <v>29193</v>
      </c>
      <c r="U128" s="181">
        <v>29779</v>
      </c>
      <c r="V128" s="181">
        <v>30367</v>
      </c>
      <c r="W128" s="203">
        <v>32210</v>
      </c>
      <c r="X128" s="203">
        <v>34014</v>
      </c>
      <c r="Y128" s="74">
        <v>33416</v>
      </c>
      <c r="Z128" s="74">
        <v>34328</v>
      </c>
      <c r="AA128" s="74">
        <v>35387</v>
      </c>
      <c r="AB128" s="74">
        <v>35903</v>
      </c>
      <c r="AC128" s="74">
        <v>37648</v>
      </c>
      <c r="AD128" s="74">
        <v>38482</v>
      </c>
      <c r="AE128" s="74">
        <v>40620</v>
      </c>
      <c r="AF128" s="74">
        <v>38036</v>
      </c>
      <c r="AG128" s="77"/>
      <c r="AH128" s="181">
        <v>41.8</v>
      </c>
      <c r="AI128" s="181">
        <v>41.4</v>
      </c>
      <c r="AJ128" s="181">
        <v>40.9</v>
      </c>
      <c r="AK128" s="181">
        <v>41.7</v>
      </c>
      <c r="AL128" s="181">
        <v>42.9</v>
      </c>
      <c r="AM128" s="181">
        <v>43.2</v>
      </c>
      <c r="AN128" s="181">
        <v>43</v>
      </c>
      <c r="AO128" s="181">
        <v>43.4</v>
      </c>
      <c r="AP128" s="181">
        <v>43.7</v>
      </c>
      <c r="AQ128" s="181">
        <v>43.9</v>
      </c>
      <c r="AR128" s="181">
        <v>43.8</v>
      </c>
      <c r="AS128" s="181">
        <v>43.8</v>
      </c>
      <c r="AT128" s="181">
        <v>43</v>
      </c>
    </row>
    <row r="129" spans="1:46" x14ac:dyDescent="0.2">
      <c r="A129" s="30"/>
      <c r="B129" s="31"/>
      <c r="C129" s="51" t="s">
        <v>13</v>
      </c>
      <c r="D129" s="51" t="s">
        <v>49</v>
      </c>
      <c r="E129" s="52" t="s">
        <v>50</v>
      </c>
      <c r="F129" s="77">
        <v>15.6143375404304</v>
      </c>
      <c r="G129" s="77">
        <v>17.677775837421699</v>
      </c>
      <c r="H129" s="77">
        <v>15.282618297046501</v>
      </c>
      <c r="I129" s="77">
        <v>13.5671760449306</v>
      </c>
      <c r="J129" s="77">
        <v>13.4150534227854</v>
      </c>
      <c r="K129" s="77">
        <v>14.3014653762185</v>
      </c>
      <c r="L129" s="77">
        <v>14.937713207064</v>
      </c>
      <c r="M129" s="77">
        <v>14.5476154169598</v>
      </c>
      <c r="N129" s="65">
        <v>17.016616199653502</v>
      </c>
      <c r="O129" s="77">
        <v>17.143856291988801</v>
      </c>
      <c r="P129" s="77">
        <v>14.4519049239116</v>
      </c>
      <c r="Q129" s="77">
        <v>14.781770066274101</v>
      </c>
      <c r="R129" s="77">
        <v>12.770201947410699</v>
      </c>
      <c r="S129" s="77"/>
      <c r="T129" s="74">
        <v>18134</v>
      </c>
      <c r="U129" s="74">
        <v>18157</v>
      </c>
      <c r="V129" s="74">
        <v>17880</v>
      </c>
      <c r="W129" s="74">
        <v>18218</v>
      </c>
      <c r="X129" s="74">
        <v>18917</v>
      </c>
      <c r="Y129" s="74">
        <v>19187</v>
      </c>
      <c r="Z129" s="74">
        <v>19657</v>
      </c>
      <c r="AA129" s="74">
        <v>20293</v>
      </c>
      <c r="AB129" s="74">
        <v>21272</v>
      </c>
      <c r="AC129" s="74">
        <v>22283</v>
      </c>
      <c r="AD129" s="74">
        <v>23011</v>
      </c>
      <c r="AE129" s="74">
        <v>23490</v>
      </c>
      <c r="AF129" s="74">
        <v>23712</v>
      </c>
      <c r="AG129" s="77"/>
      <c r="AH129" s="181">
        <v>43.9</v>
      </c>
      <c r="AI129" s="181">
        <v>42</v>
      </c>
      <c r="AJ129" s="181">
        <v>41.1</v>
      </c>
      <c r="AK129" s="181">
        <v>40.4</v>
      </c>
      <c r="AL129" s="181">
        <v>40.299999999999997</v>
      </c>
      <c r="AM129" s="181">
        <v>40.299999999999997</v>
      </c>
      <c r="AN129" s="181">
        <v>40.700000000000003</v>
      </c>
      <c r="AO129" s="181">
        <v>40.9</v>
      </c>
      <c r="AP129" s="181">
        <v>42.1</v>
      </c>
      <c r="AQ129" s="181">
        <v>42.8</v>
      </c>
      <c r="AR129" s="181">
        <v>42.8</v>
      </c>
      <c r="AS129" s="181">
        <v>43.4</v>
      </c>
      <c r="AT129" s="181">
        <v>42.2</v>
      </c>
    </row>
    <row r="130" spans="1:46" x14ac:dyDescent="0.2">
      <c r="A130" s="28"/>
      <c r="B130" s="29"/>
      <c r="C130" s="51" t="s">
        <v>14</v>
      </c>
      <c r="D130" s="54" t="s">
        <v>51</v>
      </c>
      <c r="E130" s="57" t="s">
        <v>52</v>
      </c>
      <c r="F130" s="77">
        <v>354.700473015282</v>
      </c>
      <c r="G130" s="77">
        <v>351.80974237586702</v>
      </c>
      <c r="H130" s="77">
        <v>347.71642221470103</v>
      </c>
      <c r="I130" s="77">
        <v>319.59120420808102</v>
      </c>
      <c r="J130" s="77">
        <v>305.458691815544</v>
      </c>
      <c r="K130" s="77">
        <v>300.90015405045898</v>
      </c>
      <c r="L130" s="77">
        <v>293.501806661768</v>
      </c>
      <c r="M130" s="77">
        <v>296.73082829339802</v>
      </c>
      <c r="N130" s="65">
        <v>284.82694594544699</v>
      </c>
      <c r="O130" s="77">
        <v>277.07264293800603</v>
      </c>
      <c r="P130" s="77">
        <v>265.189556698481</v>
      </c>
      <c r="Q130" s="77">
        <v>257.41078880679697</v>
      </c>
      <c r="R130" s="77">
        <v>234.927412997549</v>
      </c>
      <c r="S130" s="77"/>
      <c r="T130" s="77" t="s">
        <v>676</v>
      </c>
      <c r="U130" s="77" t="s">
        <v>676</v>
      </c>
      <c r="V130" s="77" t="s">
        <v>676</v>
      </c>
      <c r="W130" s="77" t="s">
        <v>676</v>
      </c>
      <c r="X130" s="77" t="s">
        <v>676</v>
      </c>
      <c r="Y130" s="77" t="s">
        <v>676</v>
      </c>
      <c r="Z130" s="77" t="s">
        <v>676</v>
      </c>
      <c r="AA130" s="77" t="s">
        <v>676</v>
      </c>
      <c r="AB130" s="77" t="s">
        <v>676</v>
      </c>
      <c r="AC130" s="77" t="s">
        <v>676</v>
      </c>
      <c r="AD130" s="77" t="s">
        <v>676</v>
      </c>
      <c r="AE130" s="77" t="s">
        <v>676</v>
      </c>
      <c r="AF130" s="77" t="s">
        <v>676</v>
      </c>
      <c r="AG130" s="77"/>
      <c r="AH130" s="77" t="s">
        <v>676</v>
      </c>
      <c r="AI130" s="77" t="s">
        <v>676</v>
      </c>
      <c r="AJ130" s="77" t="s">
        <v>676</v>
      </c>
      <c r="AK130" s="77" t="s">
        <v>676</v>
      </c>
      <c r="AL130" s="77" t="s">
        <v>676</v>
      </c>
      <c r="AM130" s="77" t="s">
        <v>676</v>
      </c>
      <c r="AN130" s="77" t="s">
        <v>676</v>
      </c>
      <c r="AO130" s="77" t="s">
        <v>676</v>
      </c>
      <c r="AP130" s="123" t="s">
        <v>676</v>
      </c>
      <c r="AQ130" s="123" t="s">
        <v>676</v>
      </c>
      <c r="AR130" s="123" t="s">
        <v>676</v>
      </c>
      <c r="AS130" s="123" t="s">
        <v>676</v>
      </c>
      <c r="AT130" s="123" t="s">
        <v>676</v>
      </c>
    </row>
    <row r="131" spans="1:46" x14ac:dyDescent="0.2">
      <c r="A131" s="32"/>
      <c r="B131" s="33"/>
      <c r="C131" s="51" t="s">
        <v>58</v>
      </c>
      <c r="D131" s="59" t="s">
        <v>56</v>
      </c>
      <c r="E131" s="60" t="s">
        <v>57</v>
      </c>
      <c r="F131" s="77" t="s">
        <v>676</v>
      </c>
      <c r="G131" s="77" t="s">
        <v>676</v>
      </c>
      <c r="H131" s="77" t="s">
        <v>676</v>
      </c>
      <c r="I131" s="77" t="s">
        <v>676</v>
      </c>
      <c r="J131" s="77" t="s">
        <v>676</v>
      </c>
      <c r="K131" s="77" t="s">
        <v>676</v>
      </c>
      <c r="L131" s="77" t="s">
        <v>676</v>
      </c>
      <c r="M131" s="77" t="s">
        <v>676</v>
      </c>
      <c r="N131" s="77" t="s">
        <v>676</v>
      </c>
      <c r="O131" s="77" t="s">
        <v>676</v>
      </c>
      <c r="P131" s="77" t="s">
        <v>676</v>
      </c>
      <c r="Q131" s="77" t="s">
        <v>676</v>
      </c>
      <c r="R131" s="77" t="s">
        <v>676</v>
      </c>
      <c r="S131" s="77"/>
      <c r="T131" s="74">
        <v>8745</v>
      </c>
      <c r="U131" s="181">
        <v>9112</v>
      </c>
      <c r="V131" s="181">
        <v>9725</v>
      </c>
      <c r="W131" s="203">
        <v>9598</v>
      </c>
      <c r="X131" s="203">
        <v>9422</v>
      </c>
      <c r="Y131" s="74">
        <v>9345</v>
      </c>
      <c r="Z131" s="74">
        <v>9401</v>
      </c>
      <c r="AA131" s="74">
        <v>9811</v>
      </c>
      <c r="AB131" s="74">
        <v>10107</v>
      </c>
      <c r="AC131" s="74">
        <v>10387</v>
      </c>
      <c r="AD131" s="74">
        <v>11180</v>
      </c>
      <c r="AE131" s="74">
        <v>11399</v>
      </c>
      <c r="AF131" s="74">
        <v>10957</v>
      </c>
      <c r="AG131" s="77"/>
      <c r="AH131" s="77" t="s">
        <v>676</v>
      </c>
      <c r="AI131" s="77" t="s">
        <v>676</v>
      </c>
      <c r="AJ131" s="77" t="s">
        <v>676</v>
      </c>
      <c r="AK131" s="77" t="s">
        <v>676</v>
      </c>
      <c r="AL131" s="77" t="s">
        <v>676</v>
      </c>
      <c r="AM131" s="77" t="s">
        <v>676</v>
      </c>
      <c r="AN131" s="77" t="s">
        <v>676</v>
      </c>
      <c r="AO131" s="77" t="s">
        <v>676</v>
      </c>
      <c r="AP131" s="123" t="s">
        <v>676</v>
      </c>
      <c r="AQ131" s="123" t="s">
        <v>676</v>
      </c>
      <c r="AR131" s="123" t="s">
        <v>676</v>
      </c>
      <c r="AS131" s="123" t="s">
        <v>676</v>
      </c>
      <c r="AT131" s="123" t="s">
        <v>676</v>
      </c>
    </row>
    <row r="132" spans="1:46" x14ac:dyDescent="0.2">
      <c r="C132" s="51"/>
      <c r="F132" s="65"/>
      <c r="G132" s="65"/>
      <c r="H132" s="65"/>
      <c r="I132" s="65"/>
      <c r="J132" s="65"/>
      <c r="K132" s="65"/>
      <c r="L132" s="65"/>
      <c r="M132" s="77"/>
      <c r="N132" s="65"/>
      <c r="O132" s="77"/>
      <c r="P132" s="77"/>
      <c r="Q132" s="77"/>
      <c r="R132" s="77"/>
      <c r="S132" s="77"/>
      <c r="T132" s="77" t="s">
        <v>1042</v>
      </c>
      <c r="U132" s="77" t="s">
        <v>1042</v>
      </c>
      <c r="V132" s="77" t="s">
        <v>1042</v>
      </c>
      <c r="W132" s="77" t="s">
        <v>1042</v>
      </c>
      <c r="X132" s="77" t="s">
        <v>1042</v>
      </c>
      <c r="Y132" s="77" t="s">
        <v>1042</v>
      </c>
      <c r="Z132" s="77" t="s">
        <v>1042</v>
      </c>
      <c r="AA132" s="77" t="s">
        <v>1042</v>
      </c>
      <c r="AB132" s="77" t="s">
        <v>1042</v>
      </c>
      <c r="AC132" s="77" t="s">
        <v>1042</v>
      </c>
      <c r="AD132" s="77"/>
      <c r="AE132" s="77"/>
      <c r="AF132" s="77"/>
      <c r="AG132" s="77"/>
      <c r="AH132" s="77" t="s">
        <v>1042</v>
      </c>
      <c r="AI132" s="77" t="s">
        <v>1042</v>
      </c>
      <c r="AJ132" s="77" t="s">
        <v>1042</v>
      </c>
      <c r="AK132" s="77" t="s">
        <v>1042</v>
      </c>
      <c r="AL132" s="77" t="s">
        <v>1042</v>
      </c>
      <c r="AM132" s="77" t="s">
        <v>1042</v>
      </c>
      <c r="AN132" s="77" t="s">
        <v>1042</v>
      </c>
      <c r="AO132" s="77" t="s">
        <v>1042</v>
      </c>
      <c r="AP132" s="123" t="s">
        <v>1042</v>
      </c>
      <c r="AQ132" s="123" t="s">
        <v>1042</v>
      </c>
    </row>
    <row r="133" spans="1:46" x14ac:dyDescent="0.2">
      <c r="A133" s="34" t="s">
        <v>32</v>
      </c>
      <c r="B133" s="35" t="s">
        <v>73</v>
      </c>
      <c r="C133" s="55" t="s">
        <v>81</v>
      </c>
      <c r="D133" s="61"/>
      <c r="E133" s="61"/>
      <c r="F133" s="78">
        <v>756.9559089849248</v>
      </c>
      <c r="G133" s="78">
        <v>733.80122251715761</v>
      </c>
      <c r="H133" s="78">
        <v>745.12062873336913</v>
      </c>
      <c r="I133" s="78">
        <v>715.3202438259998</v>
      </c>
      <c r="J133" s="78">
        <v>691.57864473738687</v>
      </c>
      <c r="K133" s="78">
        <v>660.74414654136308</v>
      </c>
      <c r="L133" s="78">
        <v>634.99789954368885</v>
      </c>
      <c r="M133" s="78">
        <v>625.70987156105002</v>
      </c>
      <c r="N133" s="66">
        <v>597.05437796004526</v>
      </c>
      <c r="O133" s="78">
        <v>566.35955919602122</v>
      </c>
      <c r="P133" s="78">
        <v>547.90270404383705</v>
      </c>
      <c r="Q133" s="78">
        <v>540.38882144435911</v>
      </c>
      <c r="R133" s="78">
        <v>501.3980478373341</v>
      </c>
      <c r="S133" s="78"/>
      <c r="T133" s="78">
        <v>40171</v>
      </c>
      <c r="U133" s="78">
        <v>38596</v>
      </c>
      <c r="V133" s="78">
        <v>45209</v>
      </c>
      <c r="W133" s="78">
        <v>42145</v>
      </c>
      <c r="X133" s="78">
        <v>41263</v>
      </c>
      <c r="Y133" s="78">
        <v>41444</v>
      </c>
      <c r="Z133" s="78">
        <v>42917</v>
      </c>
      <c r="AA133" s="78">
        <v>43285</v>
      </c>
      <c r="AB133" s="78">
        <v>45525</v>
      </c>
      <c r="AC133" s="78">
        <v>48017</v>
      </c>
      <c r="AD133" s="78">
        <v>49386</v>
      </c>
      <c r="AE133" s="78">
        <v>51389</v>
      </c>
      <c r="AF133" s="78">
        <v>49812</v>
      </c>
      <c r="AG133" s="78"/>
      <c r="AH133" s="78">
        <v>58.6</v>
      </c>
      <c r="AI133" s="78">
        <v>56.1</v>
      </c>
      <c r="AJ133" s="78">
        <v>55.7</v>
      </c>
      <c r="AK133" s="78">
        <v>58.3</v>
      </c>
      <c r="AL133" s="78">
        <v>58.1</v>
      </c>
      <c r="AM133" s="78">
        <v>57.8</v>
      </c>
      <c r="AN133" s="78">
        <v>57.5</v>
      </c>
      <c r="AO133" s="78">
        <v>59.4</v>
      </c>
      <c r="AP133" s="78">
        <v>59.2</v>
      </c>
      <c r="AQ133" s="78">
        <v>60.6</v>
      </c>
      <c r="AR133" s="78">
        <v>61.9</v>
      </c>
      <c r="AS133" s="78">
        <v>61.8</v>
      </c>
      <c r="AT133" s="78">
        <v>60.1</v>
      </c>
    </row>
    <row r="134" spans="1:46" x14ac:dyDescent="0.2">
      <c r="A134" s="30"/>
      <c r="B134" s="31"/>
      <c r="C134" s="51" t="s">
        <v>11</v>
      </c>
      <c r="D134" s="51" t="s">
        <v>45</v>
      </c>
      <c r="E134" s="52" t="s">
        <v>46</v>
      </c>
      <c r="F134" s="77">
        <v>415.36692576921803</v>
      </c>
      <c r="G134" s="77">
        <v>397.60345538545198</v>
      </c>
      <c r="H134" s="77">
        <v>402.24533601966999</v>
      </c>
      <c r="I134" s="77">
        <v>389.67598824623599</v>
      </c>
      <c r="J134" s="77">
        <v>386.77092043030598</v>
      </c>
      <c r="K134" s="77">
        <v>362.49055020741002</v>
      </c>
      <c r="L134" s="77">
        <v>351.36564994675803</v>
      </c>
      <c r="M134" s="77">
        <v>349.80117183805999</v>
      </c>
      <c r="N134" s="65">
        <v>344.97328254900702</v>
      </c>
      <c r="O134" s="77">
        <v>323.65115140543998</v>
      </c>
      <c r="P134" s="77">
        <v>317.38848976878103</v>
      </c>
      <c r="Q134" s="77">
        <v>313.82055847077299</v>
      </c>
      <c r="R134" s="77">
        <v>295.57484387911097</v>
      </c>
      <c r="S134" s="77"/>
      <c r="T134" s="74">
        <v>13377</v>
      </c>
      <c r="U134" s="181">
        <v>11908</v>
      </c>
      <c r="V134" s="181">
        <v>14681</v>
      </c>
      <c r="W134" s="181">
        <v>13868</v>
      </c>
      <c r="X134" s="181">
        <v>12293</v>
      </c>
      <c r="Y134" s="203">
        <v>12099</v>
      </c>
      <c r="Z134" s="203">
        <v>12105</v>
      </c>
      <c r="AA134" s="203">
        <v>12063</v>
      </c>
      <c r="AB134" s="74">
        <v>12246</v>
      </c>
      <c r="AC134" s="74">
        <v>13296</v>
      </c>
      <c r="AD134" s="74">
        <v>13280</v>
      </c>
      <c r="AE134" s="74">
        <v>13723</v>
      </c>
      <c r="AF134" s="74">
        <v>13034</v>
      </c>
      <c r="AG134" s="74"/>
      <c r="AH134" s="181">
        <v>14.1</v>
      </c>
      <c r="AI134" s="181">
        <v>12.5</v>
      </c>
      <c r="AJ134" s="181">
        <v>13</v>
      </c>
      <c r="AK134" s="181">
        <v>13.9</v>
      </c>
      <c r="AL134" s="181">
        <v>13.3</v>
      </c>
      <c r="AM134" s="181">
        <v>13</v>
      </c>
      <c r="AN134" s="181">
        <v>12.9</v>
      </c>
      <c r="AO134" s="181">
        <v>13.3</v>
      </c>
      <c r="AP134" s="181">
        <v>13.4</v>
      </c>
      <c r="AQ134" s="181">
        <v>13.5</v>
      </c>
      <c r="AR134" s="181">
        <v>14.3</v>
      </c>
      <c r="AS134" s="181">
        <v>14.5</v>
      </c>
      <c r="AT134" s="181">
        <v>13.9</v>
      </c>
    </row>
    <row r="135" spans="1:46" x14ac:dyDescent="0.2">
      <c r="A135" s="30"/>
      <c r="B135" s="31"/>
      <c r="C135" s="51" t="s">
        <v>12</v>
      </c>
      <c r="D135" s="51" t="s">
        <v>47</v>
      </c>
      <c r="E135" s="52" t="s">
        <v>48</v>
      </c>
      <c r="F135" s="77">
        <v>144.75885144374701</v>
      </c>
      <c r="G135" s="77">
        <v>139.93541656691701</v>
      </c>
      <c r="H135" s="77">
        <v>146.82151249189101</v>
      </c>
      <c r="I135" s="77">
        <v>147.62108720527399</v>
      </c>
      <c r="J135" s="77">
        <v>134.61651056986901</v>
      </c>
      <c r="K135" s="77">
        <v>129.235291978812</v>
      </c>
      <c r="L135" s="77">
        <v>119.11887293729799</v>
      </c>
      <c r="M135" s="77">
        <v>110.48604391436</v>
      </c>
      <c r="N135" s="65">
        <v>92.346678035204704</v>
      </c>
      <c r="O135" s="77">
        <v>86.381324534048304</v>
      </c>
      <c r="P135" s="77">
        <v>79.888104768303407</v>
      </c>
      <c r="Q135" s="77">
        <v>81.030668396768107</v>
      </c>
      <c r="R135" s="77">
        <v>70.926375286342903</v>
      </c>
      <c r="S135" s="77"/>
      <c r="T135" s="74">
        <v>13321</v>
      </c>
      <c r="U135" s="74">
        <v>13363</v>
      </c>
      <c r="V135" s="74">
        <v>16426</v>
      </c>
      <c r="W135" s="74">
        <v>14152</v>
      </c>
      <c r="X135" s="74">
        <v>14403</v>
      </c>
      <c r="Y135" s="203">
        <v>14962</v>
      </c>
      <c r="Z135" s="203">
        <v>15967</v>
      </c>
      <c r="AA135" s="203">
        <v>16089</v>
      </c>
      <c r="AB135" s="74">
        <v>17076</v>
      </c>
      <c r="AC135" s="74">
        <v>17630</v>
      </c>
      <c r="AD135" s="74">
        <v>18259</v>
      </c>
      <c r="AE135" s="74">
        <v>19239</v>
      </c>
      <c r="AF135" s="74">
        <v>18370</v>
      </c>
      <c r="AG135" s="74"/>
      <c r="AH135" s="181">
        <v>21.7</v>
      </c>
      <c r="AI135" s="181">
        <v>21.3</v>
      </c>
      <c r="AJ135" s="181">
        <v>20.7</v>
      </c>
      <c r="AK135" s="181">
        <v>21.9</v>
      </c>
      <c r="AL135" s="181">
        <v>21.2</v>
      </c>
      <c r="AM135" s="181">
        <v>21.6</v>
      </c>
      <c r="AN135" s="181">
        <v>21.5</v>
      </c>
      <c r="AO135" s="181">
        <v>21.9</v>
      </c>
      <c r="AP135" s="181">
        <v>21.4</v>
      </c>
      <c r="AQ135" s="181">
        <v>22.2</v>
      </c>
      <c r="AR135" s="181">
        <v>22.6</v>
      </c>
      <c r="AS135" s="181">
        <v>21.8</v>
      </c>
      <c r="AT135" s="181">
        <v>21.6</v>
      </c>
    </row>
    <row r="136" spans="1:46" x14ac:dyDescent="0.2">
      <c r="A136" s="30"/>
      <c r="B136" s="31"/>
      <c r="C136" s="51" t="s">
        <v>13</v>
      </c>
      <c r="D136" s="51" t="s">
        <v>49</v>
      </c>
      <c r="E136" s="52" t="s">
        <v>50</v>
      </c>
      <c r="F136" s="77">
        <v>8.7531788485748994</v>
      </c>
      <c r="G136" s="77">
        <v>8.9380377291477195</v>
      </c>
      <c r="H136" s="77">
        <v>9.4903934364660998</v>
      </c>
      <c r="I136" s="77">
        <v>7.1951338270488803</v>
      </c>
      <c r="J136" s="77">
        <v>6.8379070281339498</v>
      </c>
      <c r="K136" s="77">
        <v>7.1195996040289398</v>
      </c>
      <c r="L136" s="77">
        <v>6.9395343058527903</v>
      </c>
      <c r="M136" s="77">
        <v>6.8359299195561398</v>
      </c>
      <c r="N136" s="65">
        <v>6.5644599303315703</v>
      </c>
      <c r="O136" s="77">
        <v>6.3851804679039299</v>
      </c>
      <c r="P136" s="77">
        <v>5.8335176031405904</v>
      </c>
      <c r="Q136" s="77">
        <v>5.7148803945440099</v>
      </c>
      <c r="R136" s="77">
        <v>5.4905223143752</v>
      </c>
      <c r="S136" s="77"/>
      <c r="T136" s="74">
        <v>9116</v>
      </c>
      <c r="U136" s="181">
        <v>9024</v>
      </c>
      <c r="V136" s="181">
        <v>8888</v>
      </c>
      <c r="W136" s="203">
        <v>9620</v>
      </c>
      <c r="X136" s="203">
        <v>10272</v>
      </c>
      <c r="Y136" s="203">
        <v>10016</v>
      </c>
      <c r="Z136" s="203">
        <v>10432</v>
      </c>
      <c r="AA136" s="203">
        <v>10685</v>
      </c>
      <c r="AB136" s="74">
        <v>11396</v>
      </c>
      <c r="AC136" s="74">
        <v>12092</v>
      </c>
      <c r="AD136" s="74">
        <v>12675</v>
      </c>
      <c r="AE136" s="74">
        <v>13140</v>
      </c>
      <c r="AF136" s="74">
        <v>13239</v>
      </c>
      <c r="AG136" s="74"/>
      <c r="AH136" s="181">
        <v>22.8</v>
      </c>
      <c r="AI136" s="181">
        <v>22.3</v>
      </c>
      <c r="AJ136" s="181">
        <v>22</v>
      </c>
      <c r="AK136" s="181">
        <v>22.5</v>
      </c>
      <c r="AL136" s="181">
        <v>23.6</v>
      </c>
      <c r="AM136" s="181">
        <v>23.2</v>
      </c>
      <c r="AN136" s="181">
        <v>23.1</v>
      </c>
      <c r="AO136" s="181">
        <v>24.2</v>
      </c>
      <c r="AP136" s="181">
        <v>24.4</v>
      </c>
      <c r="AQ136" s="181">
        <v>24.9</v>
      </c>
      <c r="AR136" s="181">
        <v>25</v>
      </c>
      <c r="AS136" s="181">
        <v>25.5</v>
      </c>
      <c r="AT136" s="181">
        <v>24.6</v>
      </c>
    </row>
    <row r="137" spans="1:46" x14ac:dyDescent="0.2">
      <c r="A137" s="28"/>
      <c r="B137" s="29"/>
      <c r="C137" s="51" t="s">
        <v>14</v>
      </c>
      <c r="D137" s="54" t="s">
        <v>51</v>
      </c>
      <c r="E137" s="57" t="s">
        <v>52</v>
      </c>
      <c r="F137" s="77">
        <v>188.07695292338499</v>
      </c>
      <c r="G137" s="77">
        <v>187.324312835641</v>
      </c>
      <c r="H137" s="77">
        <v>186.563386785342</v>
      </c>
      <c r="I137" s="77">
        <v>170.82803454744101</v>
      </c>
      <c r="J137" s="77">
        <v>163.353306709078</v>
      </c>
      <c r="K137" s="77">
        <v>161.89870475111201</v>
      </c>
      <c r="L137" s="77">
        <v>157.57384235378001</v>
      </c>
      <c r="M137" s="77">
        <v>158.58672588907399</v>
      </c>
      <c r="N137" s="65">
        <v>153.16995744550201</v>
      </c>
      <c r="O137" s="77">
        <v>149.94190278862899</v>
      </c>
      <c r="P137" s="77">
        <v>144.79259190361199</v>
      </c>
      <c r="Q137" s="77">
        <v>139.82271418227401</v>
      </c>
      <c r="R137" s="77">
        <v>129.406306357505</v>
      </c>
      <c r="S137" s="77"/>
      <c r="T137" s="77" t="s">
        <v>676</v>
      </c>
      <c r="U137" s="77" t="s">
        <v>676</v>
      </c>
      <c r="V137" s="77" t="s">
        <v>676</v>
      </c>
      <c r="W137" s="77" t="s">
        <v>676</v>
      </c>
      <c r="X137" s="77" t="s">
        <v>676</v>
      </c>
      <c r="Y137" s="77" t="s">
        <v>676</v>
      </c>
      <c r="Z137" s="77" t="s">
        <v>676</v>
      </c>
      <c r="AA137" s="77" t="s">
        <v>676</v>
      </c>
      <c r="AB137" s="77" t="s">
        <v>676</v>
      </c>
      <c r="AC137" s="77" t="s">
        <v>676</v>
      </c>
      <c r="AD137" s="77" t="s">
        <v>676</v>
      </c>
      <c r="AE137" s="77" t="s">
        <v>676</v>
      </c>
      <c r="AF137" s="77" t="s">
        <v>676</v>
      </c>
      <c r="AG137" s="74"/>
      <c r="AH137" s="77" t="s">
        <v>676</v>
      </c>
      <c r="AI137" s="77" t="s">
        <v>676</v>
      </c>
      <c r="AJ137" s="77" t="s">
        <v>676</v>
      </c>
      <c r="AK137" s="77" t="s">
        <v>676</v>
      </c>
      <c r="AL137" s="77" t="s">
        <v>676</v>
      </c>
      <c r="AM137" s="77" t="s">
        <v>676</v>
      </c>
      <c r="AN137" s="77" t="s">
        <v>676</v>
      </c>
      <c r="AO137" s="77" t="s">
        <v>676</v>
      </c>
      <c r="AP137" s="123" t="s">
        <v>676</v>
      </c>
      <c r="AQ137" s="123" t="s">
        <v>676</v>
      </c>
      <c r="AR137" s="123" t="s">
        <v>676</v>
      </c>
      <c r="AS137" s="123" t="s">
        <v>676</v>
      </c>
      <c r="AT137" s="123" t="s">
        <v>676</v>
      </c>
    </row>
    <row r="138" spans="1:46" x14ac:dyDescent="0.2">
      <c r="A138" s="32"/>
      <c r="B138" s="33"/>
      <c r="C138" s="51" t="s">
        <v>58</v>
      </c>
      <c r="D138" s="59" t="s">
        <v>56</v>
      </c>
      <c r="E138" s="60" t="s">
        <v>57</v>
      </c>
      <c r="F138" s="77" t="s">
        <v>676</v>
      </c>
      <c r="G138" s="77" t="s">
        <v>676</v>
      </c>
      <c r="H138" s="77" t="s">
        <v>676</v>
      </c>
      <c r="I138" s="77" t="s">
        <v>676</v>
      </c>
      <c r="J138" s="77" t="s">
        <v>676</v>
      </c>
      <c r="K138" s="77" t="s">
        <v>676</v>
      </c>
      <c r="L138" s="77" t="s">
        <v>676</v>
      </c>
      <c r="M138" s="77" t="s">
        <v>676</v>
      </c>
      <c r="N138" s="77" t="s">
        <v>676</v>
      </c>
      <c r="O138" s="77" t="s">
        <v>676</v>
      </c>
      <c r="P138" s="77" t="s">
        <v>676</v>
      </c>
      <c r="Q138" s="77" t="s">
        <v>676</v>
      </c>
      <c r="R138" s="77" t="s">
        <v>676</v>
      </c>
      <c r="S138" s="77"/>
      <c r="T138" s="74">
        <v>4357</v>
      </c>
      <c r="U138" s="74">
        <v>4301</v>
      </c>
      <c r="V138" s="181">
        <v>5214</v>
      </c>
      <c r="W138" s="181">
        <v>4505</v>
      </c>
      <c r="X138" s="181">
        <v>4295</v>
      </c>
      <c r="Y138" s="203">
        <v>4367</v>
      </c>
      <c r="Z138" s="203">
        <v>4413</v>
      </c>
      <c r="AA138" s="203">
        <v>4448</v>
      </c>
      <c r="AB138" s="74">
        <v>4807</v>
      </c>
      <c r="AC138" s="74">
        <v>4999</v>
      </c>
      <c r="AD138" s="74">
        <v>5172</v>
      </c>
      <c r="AE138" s="74">
        <v>5287</v>
      </c>
      <c r="AF138" s="74">
        <v>5169</v>
      </c>
      <c r="AG138" s="74"/>
      <c r="AH138" s="77" t="s">
        <v>676</v>
      </c>
      <c r="AI138" s="77" t="s">
        <v>676</v>
      </c>
      <c r="AJ138" s="77" t="s">
        <v>676</v>
      </c>
      <c r="AK138" s="77" t="s">
        <v>676</v>
      </c>
      <c r="AL138" s="77" t="s">
        <v>676</v>
      </c>
      <c r="AM138" s="77" t="s">
        <v>676</v>
      </c>
      <c r="AN138" s="77" t="s">
        <v>676</v>
      </c>
      <c r="AO138" s="77" t="s">
        <v>676</v>
      </c>
      <c r="AP138" s="123" t="s">
        <v>676</v>
      </c>
      <c r="AQ138" s="123" t="s">
        <v>676</v>
      </c>
      <c r="AR138" s="123" t="s">
        <v>676</v>
      </c>
      <c r="AS138" s="123" t="s">
        <v>676</v>
      </c>
      <c r="AT138" s="123" t="s">
        <v>676</v>
      </c>
    </row>
    <row r="139" spans="1:46" x14ac:dyDescent="0.2">
      <c r="C139" s="51"/>
      <c r="F139" s="65"/>
      <c r="G139" s="65"/>
      <c r="H139" s="65"/>
      <c r="I139" s="65"/>
      <c r="J139" s="65"/>
      <c r="K139" s="65"/>
      <c r="L139" s="65"/>
      <c r="M139" s="77"/>
      <c r="N139" s="65"/>
      <c r="O139" s="77"/>
      <c r="P139" s="77"/>
      <c r="Q139" s="77"/>
      <c r="R139" s="77"/>
      <c r="S139" s="77"/>
      <c r="T139" s="77" t="s">
        <v>1042</v>
      </c>
      <c r="U139" s="77" t="s">
        <v>1042</v>
      </c>
      <c r="V139" s="77" t="s">
        <v>1042</v>
      </c>
      <c r="W139" s="77" t="s">
        <v>1042</v>
      </c>
      <c r="X139" s="77" t="s">
        <v>1042</v>
      </c>
      <c r="Y139" s="77" t="s">
        <v>1042</v>
      </c>
      <c r="Z139" s="77" t="s">
        <v>1042</v>
      </c>
      <c r="AA139" s="77" t="s">
        <v>1042</v>
      </c>
      <c r="AB139" s="77" t="s">
        <v>1042</v>
      </c>
      <c r="AC139" s="77" t="s">
        <v>1042</v>
      </c>
      <c r="AD139" s="77"/>
      <c r="AE139" s="77"/>
      <c r="AF139" s="77"/>
      <c r="AG139" s="77"/>
      <c r="AH139" s="77" t="s">
        <v>1042</v>
      </c>
      <c r="AI139" s="77" t="s">
        <v>1042</v>
      </c>
      <c r="AJ139" s="77" t="s">
        <v>1042</v>
      </c>
      <c r="AK139" s="77" t="s">
        <v>1042</v>
      </c>
      <c r="AL139" s="77" t="s">
        <v>1042</v>
      </c>
      <c r="AM139" s="77" t="s">
        <v>1042</v>
      </c>
      <c r="AN139" s="77" t="s">
        <v>1042</v>
      </c>
      <c r="AO139" s="77" t="s">
        <v>1042</v>
      </c>
      <c r="AP139" s="123" t="s">
        <v>1042</v>
      </c>
      <c r="AQ139" s="123" t="s">
        <v>1042</v>
      </c>
    </row>
    <row r="140" spans="1:46" x14ac:dyDescent="0.2">
      <c r="A140" s="34" t="s">
        <v>33</v>
      </c>
      <c r="B140" s="35" t="s">
        <v>74</v>
      </c>
      <c r="C140" s="55" t="s">
        <v>81</v>
      </c>
      <c r="D140" s="61"/>
      <c r="E140" s="61"/>
      <c r="F140" s="78">
        <v>1723.8899830867863</v>
      </c>
      <c r="G140" s="78">
        <v>1745.758689900631</v>
      </c>
      <c r="H140" s="78">
        <v>1607.774101580221</v>
      </c>
      <c r="I140" s="78">
        <v>1652.1654907170762</v>
      </c>
      <c r="J140" s="78">
        <v>1570.0101622880475</v>
      </c>
      <c r="K140" s="78">
        <v>1526.7588542887429</v>
      </c>
      <c r="L140" s="78">
        <v>1474.8018476247566</v>
      </c>
      <c r="M140" s="78">
        <v>1487.1897015264442</v>
      </c>
      <c r="N140" s="66">
        <v>1402.781624832345</v>
      </c>
      <c r="O140" s="78">
        <v>1396.6102988976863</v>
      </c>
      <c r="P140" s="78">
        <v>1394.3925505757111</v>
      </c>
      <c r="Q140" s="78">
        <v>1326.2652568937599</v>
      </c>
      <c r="R140" s="78">
        <v>1245.6724035198911</v>
      </c>
      <c r="S140" s="78"/>
      <c r="T140" s="78">
        <v>81100</v>
      </c>
      <c r="U140" s="78">
        <v>78510</v>
      </c>
      <c r="V140" s="78">
        <v>86338</v>
      </c>
      <c r="W140" s="78">
        <v>88344</v>
      </c>
      <c r="X140" s="78">
        <v>90069</v>
      </c>
      <c r="Y140" s="78">
        <v>89045</v>
      </c>
      <c r="Z140" s="78">
        <v>91176</v>
      </c>
      <c r="AA140" s="78">
        <v>96588</v>
      </c>
      <c r="AB140" s="78">
        <v>99391</v>
      </c>
      <c r="AC140" s="78">
        <v>103090</v>
      </c>
      <c r="AD140" s="78">
        <v>110866</v>
      </c>
      <c r="AE140" s="78">
        <v>115930</v>
      </c>
      <c r="AF140" s="78">
        <v>117016</v>
      </c>
      <c r="AG140" s="78"/>
      <c r="AH140" s="78">
        <v>120.8</v>
      </c>
      <c r="AI140" s="78">
        <v>116.1</v>
      </c>
      <c r="AJ140" s="78">
        <v>117.4</v>
      </c>
      <c r="AK140" s="78">
        <v>122.4</v>
      </c>
      <c r="AL140" s="78">
        <v>124.1</v>
      </c>
      <c r="AM140" s="78">
        <v>123.1</v>
      </c>
      <c r="AN140" s="78">
        <v>124.8</v>
      </c>
      <c r="AO140" s="78">
        <v>125.9</v>
      </c>
      <c r="AP140" s="78">
        <v>127.6</v>
      </c>
      <c r="AQ140" s="78">
        <v>129.6</v>
      </c>
      <c r="AR140" s="78">
        <v>130.6</v>
      </c>
      <c r="AS140" s="78">
        <v>132.69999999999999</v>
      </c>
      <c r="AT140" s="78">
        <v>130.69999999999999</v>
      </c>
    </row>
    <row r="141" spans="1:46" x14ac:dyDescent="0.2">
      <c r="A141" s="30"/>
      <c r="B141" s="31"/>
      <c r="C141" s="51" t="s">
        <v>11</v>
      </c>
      <c r="D141" s="51" t="s">
        <v>45</v>
      </c>
      <c r="E141" s="52" t="s">
        <v>46</v>
      </c>
      <c r="F141" s="77">
        <v>1135.6422845643899</v>
      </c>
      <c r="G141" s="77">
        <v>1162.18196513254</v>
      </c>
      <c r="H141" s="77">
        <v>1026.05824291369</v>
      </c>
      <c r="I141" s="77">
        <v>1103.0610505592999</v>
      </c>
      <c r="J141" s="77">
        <v>1049.1867977699701</v>
      </c>
      <c r="K141" s="77">
        <v>1016.26403925575</v>
      </c>
      <c r="L141" s="77">
        <v>983.86184826154795</v>
      </c>
      <c r="M141" s="77">
        <v>1000.16133184462</v>
      </c>
      <c r="N141" s="65">
        <v>938.57407153804104</v>
      </c>
      <c r="O141" s="77">
        <v>953.75250716356095</v>
      </c>
      <c r="P141" s="77">
        <v>969.06922449911804</v>
      </c>
      <c r="Q141" s="77">
        <v>909.38074016778603</v>
      </c>
      <c r="R141" s="77">
        <v>863.07686220354799</v>
      </c>
      <c r="S141" s="77"/>
      <c r="T141" s="74">
        <v>26568</v>
      </c>
      <c r="U141" s="181">
        <v>24132</v>
      </c>
      <c r="V141" s="181">
        <v>29254</v>
      </c>
      <c r="W141" s="181">
        <v>29422</v>
      </c>
      <c r="X141" s="181">
        <v>29334</v>
      </c>
      <c r="Y141" s="181">
        <v>27731</v>
      </c>
      <c r="Z141" s="181">
        <v>27699</v>
      </c>
      <c r="AA141" s="181">
        <v>31196</v>
      </c>
      <c r="AB141" s="74">
        <v>30351</v>
      </c>
      <c r="AC141" s="74">
        <v>31899</v>
      </c>
      <c r="AD141" s="74">
        <v>35006</v>
      </c>
      <c r="AE141" s="74">
        <v>36531</v>
      </c>
      <c r="AF141" s="74">
        <v>38013</v>
      </c>
      <c r="AG141" s="77"/>
      <c r="AH141" s="181">
        <v>31.5</v>
      </c>
      <c r="AI141" s="181">
        <v>28.9</v>
      </c>
      <c r="AJ141" s="181">
        <v>29.4</v>
      </c>
      <c r="AK141" s="181">
        <v>32.6</v>
      </c>
      <c r="AL141" s="181">
        <v>33</v>
      </c>
      <c r="AM141" s="181">
        <v>32.6</v>
      </c>
      <c r="AN141" s="181">
        <v>32.1</v>
      </c>
      <c r="AO141" s="181">
        <v>31.6</v>
      </c>
      <c r="AP141" s="181">
        <v>31.2</v>
      </c>
      <c r="AQ141" s="181">
        <v>31.4</v>
      </c>
      <c r="AR141" s="181">
        <v>32.700000000000003</v>
      </c>
      <c r="AS141" s="181">
        <v>33.4</v>
      </c>
      <c r="AT141" s="181">
        <v>30.7</v>
      </c>
    </row>
    <row r="142" spans="1:46" x14ac:dyDescent="0.2">
      <c r="A142" s="30"/>
      <c r="B142" s="31"/>
      <c r="C142" s="51" t="s">
        <v>12</v>
      </c>
      <c r="D142" s="51" t="s">
        <v>47</v>
      </c>
      <c r="E142" s="52" t="s">
        <v>48</v>
      </c>
      <c r="F142" s="77">
        <v>240.779237575087</v>
      </c>
      <c r="G142" s="77">
        <v>238.11453207135099</v>
      </c>
      <c r="H142" s="77">
        <v>240.674493159799</v>
      </c>
      <c r="I142" s="77">
        <v>233.27507621458901</v>
      </c>
      <c r="J142" s="77">
        <v>220.75293512689501</v>
      </c>
      <c r="K142" s="77">
        <v>208.209033288022</v>
      </c>
      <c r="L142" s="77">
        <v>195.99200823036</v>
      </c>
      <c r="M142" s="77">
        <v>191.81190694990201</v>
      </c>
      <c r="N142" s="65">
        <v>179.07298396560401</v>
      </c>
      <c r="O142" s="77">
        <v>164.64876259042501</v>
      </c>
      <c r="P142" s="77">
        <v>155.459240432363</v>
      </c>
      <c r="Q142" s="77">
        <v>153.36309538465699</v>
      </c>
      <c r="R142" s="77">
        <v>141.62857318198999</v>
      </c>
      <c r="S142" s="77"/>
      <c r="T142" s="74">
        <v>26072</v>
      </c>
      <c r="U142" s="181">
        <v>26097</v>
      </c>
      <c r="V142" s="181">
        <v>27332</v>
      </c>
      <c r="W142" s="181">
        <v>28607</v>
      </c>
      <c r="X142" s="181">
        <v>29168</v>
      </c>
      <c r="Y142" s="181">
        <v>29858</v>
      </c>
      <c r="Z142" s="181">
        <v>31292</v>
      </c>
      <c r="AA142" s="181">
        <v>31797</v>
      </c>
      <c r="AB142" s="74">
        <v>33830</v>
      </c>
      <c r="AC142" s="74">
        <v>34752</v>
      </c>
      <c r="AD142" s="74">
        <v>37127</v>
      </c>
      <c r="AE142" s="74">
        <v>39238</v>
      </c>
      <c r="AF142" s="74">
        <v>37997</v>
      </c>
      <c r="AG142" s="77"/>
      <c r="AH142" s="181">
        <v>38.799999999999997</v>
      </c>
      <c r="AI142" s="181">
        <v>37.9</v>
      </c>
      <c r="AJ142" s="181">
        <v>38.5</v>
      </c>
      <c r="AK142" s="181">
        <v>39</v>
      </c>
      <c r="AL142" s="181">
        <v>40.1</v>
      </c>
      <c r="AM142" s="181">
        <v>40.299999999999997</v>
      </c>
      <c r="AN142" s="181">
        <v>40.799999999999997</v>
      </c>
      <c r="AO142" s="181">
        <v>42</v>
      </c>
      <c r="AP142" s="181">
        <v>43.7</v>
      </c>
      <c r="AQ142" s="181">
        <v>44.3</v>
      </c>
      <c r="AR142" s="181">
        <v>44.1</v>
      </c>
      <c r="AS142" s="181">
        <v>45.3</v>
      </c>
      <c r="AT142" s="181">
        <v>45.8</v>
      </c>
    </row>
    <row r="143" spans="1:46" x14ac:dyDescent="0.2">
      <c r="A143" s="30"/>
      <c r="B143" s="31"/>
      <c r="C143" s="51" t="s">
        <v>13</v>
      </c>
      <c r="D143" s="51" t="s">
        <v>49</v>
      </c>
      <c r="E143" s="52" t="s">
        <v>50</v>
      </c>
      <c r="F143" s="77">
        <v>16.732730533453299</v>
      </c>
      <c r="G143" s="77">
        <v>15.7851977464041</v>
      </c>
      <c r="H143" s="77">
        <v>16.634157000939101</v>
      </c>
      <c r="I143" s="77">
        <v>15.221654804876099</v>
      </c>
      <c r="J143" s="77">
        <v>14.248503915706401</v>
      </c>
      <c r="K143" s="77">
        <v>14.565205199340699</v>
      </c>
      <c r="L143" s="77">
        <v>13.694016245050801</v>
      </c>
      <c r="M143" s="77">
        <v>11.957654074407101</v>
      </c>
      <c r="N143" s="65">
        <v>11.649907197119701</v>
      </c>
      <c r="O143" s="77">
        <v>11.863615275129201</v>
      </c>
      <c r="P143" s="77">
        <v>12.8489811612331</v>
      </c>
      <c r="Q143" s="77">
        <v>12.555601712384901</v>
      </c>
      <c r="R143" s="77">
        <v>10.4214923170851</v>
      </c>
      <c r="S143" s="77"/>
      <c r="T143" s="74">
        <v>19824</v>
      </c>
      <c r="U143" s="181">
        <v>19758</v>
      </c>
      <c r="V143" s="181">
        <v>20361</v>
      </c>
      <c r="W143" s="181">
        <v>21134</v>
      </c>
      <c r="X143" s="181">
        <v>22273</v>
      </c>
      <c r="Y143" s="181">
        <v>22249</v>
      </c>
      <c r="Z143" s="181">
        <v>22968</v>
      </c>
      <c r="AA143" s="181">
        <v>23668</v>
      </c>
      <c r="AB143" s="74">
        <v>24714</v>
      </c>
      <c r="AC143" s="74">
        <v>25678</v>
      </c>
      <c r="AD143" s="74">
        <v>26905</v>
      </c>
      <c r="AE143" s="74">
        <v>28008</v>
      </c>
      <c r="AF143" s="74">
        <v>28493</v>
      </c>
      <c r="AG143" s="77"/>
      <c r="AH143" s="181">
        <v>50.5</v>
      </c>
      <c r="AI143" s="181">
        <v>49.3</v>
      </c>
      <c r="AJ143" s="181">
        <v>49.5</v>
      </c>
      <c r="AK143" s="181">
        <v>50.8</v>
      </c>
      <c r="AL143" s="181">
        <v>51</v>
      </c>
      <c r="AM143" s="181">
        <v>50.2</v>
      </c>
      <c r="AN143" s="181">
        <v>51.9</v>
      </c>
      <c r="AO143" s="181">
        <v>52.3</v>
      </c>
      <c r="AP143" s="181">
        <v>52.7</v>
      </c>
      <c r="AQ143" s="181">
        <v>53.9</v>
      </c>
      <c r="AR143" s="181">
        <v>53.8</v>
      </c>
      <c r="AS143" s="181">
        <v>54</v>
      </c>
      <c r="AT143" s="181">
        <v>54.2</v>
      </c>
    </row>
    <row r="144" spans="1:46" x14ac:dyDescent="0.2">
      <c r="A144" s="28"/>
      <c r="B144" s="29"/>
      <c r="C144" s="51" t="s">
        <v>14</v>
      </c>
      <c r="D144" s="54" t="s">
        <v>51</v>
      </c>
      <c r="E144" s="57" t="s">
        <v>52</v>
      </c>
      <c r="F144" s="77">
        <v>330.735730413856</v>
      </c>
      <c r="G144" s="77">
        <v>329.676994950336</v>
      </c>
      <c r="H144" s="77">
        <v>324.40720850579299</v>
      </c>
      <c r="I144" s="77">
        <v>300.60770913831101</v>
      </c>
      <c r="J144" s="77">
        <v>285.82192547547601</v>
      </c>
      <c r="K144" s="77">
        <v>287.72057654563002</v>
      </c>
      <c r="L144" s="77">
        <v>281.25397488779799</v>
      </c>
      <c r="M144" s="77">
        <v>283.25880865751498</v>
      </c>
      <c r="N144" s="65">
        <v>273.48466213158002</v>
      </c>
      <c r="O144" s="77">
        <v>266.34541386857097</v>
      </c>
      <c r="P144" s="77">
        <v>257.015104482997</v>
      </c>
      <c r="Q144" s="77">
        <v>250.965819628932</v>
      </c>
      <c r="R144" s="77">
        <v>230.545475817268</v>
      </c>
      <c r="S144" s="77"/>
      <c r="T144" s="77" t="s">
        <v>676</v>
      </c>
      <c r="U144" s="77" t="s">
        <v>676</v>
      </c>
      <c r="V144" s="77" t="s">
        <v>676</v>
      </c>
      <c r="W144" s="77" t="s">
        <v>676</v>
      </c>
      <c r="X144" s="77" t="s">
        <v>676</v>
      </c>
      <c r="Y144" s="77" t="s">
        <v>676</v>
      </c>
      <c r="Z144" s="77" t="s">
        <v>676</v>
      </c>
      <c r="AA144" s="77" t="s">
        <v>676</v>
      </c>
      <c r="AB144" s="77" t="s">
        <v>676</v>
      </c>
      <c r="AC144" s="77" t="s">
        <v>676</v>
      </c>
      <c r="AD144" s="77" t="s">
        <v>676</v>
      </c>
      <c r="AE144" s="77" t="s">
        <v>676</v>
      </c>
      <c r="AF144" s="77" t="s">
        <v>676</v>
      </c>
      <c r="AG144" s="77"/>
      <c r="AH144" s="77" t="s">
        <v>676</v>
      </c>
      <c r="AI144" s="77" t="s">
        <v>676</v>
      </c>
      <c r="AJ144" s="77" t="s">
        <v>676</v>
      </c>
      <c r="AK144" s="77" t="s">
        <v>676</v>
      </c>
      <c r="AL144" s="77" t="s">
        <v>676</v>
      </c>
      <c r="AM144" s="77" t="s">
        <v>676</v>
      </c>
      <c r="AN144" s="77" t="s">
        <v>676</v>
      </c>
      <c r="AO144" s="77" t="s">
        <v>676</v>
      </c>
      <c r="AP144" s="123" t="s">
        <v>676</v>
      </c>
      <c r="AQ144" s="123" t="s">
        <v>676</v>
      </c>
      <c r="AR144" s="123" t="s">
        <v>676</v>
      </c>
      <c r="AS144" s="123" t="s">
        <v>676</v>
      </c>
      <c r="AT144" s="123" t="s">
        <v>676</v>
      </c>
    </row>
    <row r="145" spans="1:46" x14ac:dyDescent="0.2">
      <c r="A145" s="32"/>
      <c r="B145" s="33"/>
      <c r="C145" s="51" t="s">
        <v>58</v>
      </c>
      <c r="D145" s="59" t="s">
        <v>56</v>
      </c>
      <c r="E145" s="60" t="s">
        <v>57</v>
      </c>
      <c r="F145" s="77" t="s">
        <v>676</v>
      </c>
      <c r="G145" s="77" t="s">
        <v>676</v>
      </c>
      <c r="H145" s="77" t="s">
        <v>676</v>
      </c>
      <c r="I145" s="77" t="s">
        <v>676</v>
      </c>
      <c r="J145" s="77" t="s">
        <v>676</v>
      </c>
      <c r="K145" s="77" t="s">
        <v>676</v>
      </c>
      <c r="L145" s="77" t="s">
        <v>676</v>
      </c>
      <c r="M145" s="77" t="s">
        <v>676</v>
      </c>
      <c r="N145" s="77" t="s">
        <v>676</v>
      </c>
      <c r="O145" s="77" t="s">
        <v>676</v>
      </c>
      <c r="P145" s="77" t="s">
        <v>676</v>
      </c>
      <c r="Q145" s="77" t="s">
        <v>676</v>
      </c>
      <c r="R145" s="77" t="s">
        <v>676</v>
      </c>
      <c r="S145" s="77"/>
      <c r="T145" s="74">
        <v>8636</v>
      </c>
      <c r="U145" s="181">
        <v>8523</v>
      </c>
      <c r="V145" s="181">
        <v>9391</v>
      </c>
      <c r="W145" s="203">
        <v>9181</v>
      </c>
      <c r="X145" s="203">
        <v>9294</v>
      </c>
      <c r="Y145" s="181">
        <v>9207</v>
      </c>
      <c r="Z145" s="181">
        <v>9217</v>
      </c>
      <c r="AA145" s="181">
        <v>9927</v>
      </c>
      <c r="AB145" s="74">
        <v>10496</v>
      </c>
      <c r="AC145" s="74">
        <v>10761</v>
      </c>
      <c r="AD145" s="74">
        <v>11828</v>
      </c>
      <c r="AE145" s="74">
        <v>12153</v>
      </c>
      <c r="AF145" s="74">
        <v>12513</v>
      </c>
      <c r="AG145" s="77"/>
      <c r="AH145" s="77" t="s">
        <v>676</v>
      </c>
      <c r="AI145" s="77" t="s">
        <v>676</v>
      </c>
      <c r="AJ145" s="77" t="s">
        <v>676</v>
      </c>
      <c r="AK145" s="77" t="s">
        <v>676</v>
      </c>
      <c r="AL145" s="77" t="s">
        <v>676</v>
      </c>
      <c r="AM145" s="77" t="s">
        <v>676</v>
      </c>
      <c r="AN145" s="77" t="s">
        <v>676</v>
      </c>
      <c r="AO145" s="77" t="s">
        <v>676</v>
      </c>
      <c r="AP145" s="123" t="s">
        <v>676</v>
      </c>
      <c r="AQ145" s="123" t="s">
        <v>676</v>
      </c>
      <c r="AR145" s="123" t="s">
        <v>676</v>
      </c>
      <c r="AS145" s="123" t="s">
        <v>676</v>
      </c>
      <c r="AT145" s="123" t="s">
        <v>676</v>
      </c>
    </row>
    <row r="146" spans="1:46" x14ac:dyDescent="0.2">
      <c r="C146" s="51"/>
      <c r="F146" s="65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 t="s">
        <v>1042</v>
      </c>
      <c r="U146" s="77" t="s">
        <v>1042</v>
      </c>
      <c r="V146" s="77" t="s">
        <v>1042</v>
      </c>
      <c r="W146" s="77" t="s">
        <v>1042</v>
      </c>
      <c r="X146" s="77" t="s">
        <v>1042</v>
      </c>
      <c r="Y146" s="77" t="s">
        <v>1042</v>
      </c>
      <c r="Z146" s="77" t="s">
        <v>1042</v>
      </c>
      <c r="AA146" s="77" t="s">
        <v>1042</v>
      </c>
      <c r="AB146" s="77" t="s">
        <v>1042</v>
      </c>
      <c r="AC146" s="77" t="s">
        <v>1042</v>
      </c>
      <c r="AD146" s="77"/>
      <c r="AE146" s="77"/>
      <c r="AF146" s="77"/>
      <c r="AG146" s="77"/>
      <c r="AH146" s="77" t="s">
        <v>1042</v>
      </c>
      <c r="AI146" s="77" t="s">
        <v>1042</v>
      </c>
      <c r="AJ146" s="77" t="s">
        <v>1042</v>
      </c>
      <c r="AK146" s="77" t="s">
        <v>1042</v>
      </c>
      <c r="AL146" s="77" t="s">
        <v>1042</v>
      </c>
      <c r="AM146" s="77" t="s">
        <v>1042</v>
      </c>
      <c r="AN146" s="77" t="s">
        <v>1042</v>
      </c>
      <c r="AO146" s="77" t="s">
        <v>1042</v>
      </c>
      <c r="AP146" s="123" t="s">
        <v>1042</v>
      </c>
      <c r="AQ146" s="123" t="s">
        <v>1042</v>
      </c>
    </row>
    <row r="147" spans="1:46" x14ac:dyDescent="0.2">
      <c r="A147" s="34" t="s">
        <v>34</v>
      </c>
      <c r="B147" s="35" t="s">
        <v>75</v>
      </c>
      <c r="C147" s="55" t="s">
        <v>81</v>
      </c>
      <c r="D147" s="61"/>
      <c r="E147" s="127"/>
      <c r="F147" s="260">
        <v>5831.6630087945623</v>
      </c>
      <c r="G147" s="260">
        <v>4667.0805972592916</v>
      </c>
      <c r="H147" s="260">
        <v>6043.893082617109</v>
      </c>
      <c r="I147" s="260">
        <v>5811.1826514332606</v>
      </c>
      <c r="J147" s="260">
        <v>5559.7098707966425</v>
      </c>
      <c r="K147" s="260">
        <v>5360.2300968069285</v>
      </c>
      <c r="L147" s="260">
        <v>5272.1724306622918</v>
      </c>
      <c r="M147" s="260">
        <v>4698.8997063759034</v>
      </c>
      <c r="N147" s="260">
        <v>5420.196970824436</v>
      </c>
      <c r="O147" s="260">
        <v>5578.7364066172149</v>
      </c>
      <c r="P147" s="260">
        <v>5064.9291664681523</v>
      </c>
      <c r="Q147" s="260">
        <v>5070.4241736411477</v>
      </c>
      <c r="R147" s="260">
        <v>4710</v>
      </c>
      <c r="S147" s="260"/>
      <c r="T147" s="78">
        <v>94334</v>
      </c>
      <c r="U147" s="78">
        <v>80593</v>
      </c>
      <c r="V147" s="78">
        <v>103773</v>
      </c>
      <c r="W147" s="78">
        <v>107866</v>
      </c>
      <c r="X147" s="78">
        <v>104044</v>
      </c>
      <c r="Y147" s="78">
        <v>103500</v>
      </c>
      <c r="Z147" s="78">
        <v>102502</v>
      </c>
      <c r="AA147" s="78">
        <v>102046</v>
      </c>
      <c r="AB147" s="78">
        <v>105457</v>
      </c>
      <c r="AC147" s="78">
        <v>117808</v>
      </c>
      <c r="AD147" s="78">
        <v>123826</v>
      </c>
      <c r="AE147" s="78">
        <v>131998</v>
      </c>
      <c r="AF147" s="78">
        <v>131461</v>
      </c>
      <c r="AG147" s="78"/>
      <c r="AH147" s="78">
        <v>115</v>
      </c>
      <c r="AI147" s="78">
        <v>111.6</v>
      </c>
      <c r="AJ147" s="78">
        <v>114</v>
      </c>
      <c r="AK147" s="78">
        <v>116.2</v>
      </c>
      <c r="AL147" s="78">
        <v>118.8</v>
      </c>
      <c r="AM147" s="78">
        <v>120.8</v>
      </c>
      <c r="AN147" s="78">
        <v>120.2</v>
      </c>
      <c r="AO147" s="78">
        <v>119.9</v>
      </c>
      <c r="AP147" s="78">
        <v>121.8</v>
      </c>
      <c r="AQ147" s="78">
        <v>122.3</v>
      </c>
      <c r="AR147" s="78">
        <v>123</v>
      </c>
      <c r="AS147" s="78">
        <v>121.3</v>
      </c>
      <c r="AT147" s="78">
        <v>119.4</v>
      </c>
    </row>
    <row r="148" spans="1:46" x14ac:dyDescent="0.2">
      <c r="A148" s="30"/>
      <c r="B148" s="31"/>
      <c r="C148" s="51" t="s">
        <v>11</v>
      </c>
      <c r="D148" s="51" t="s">
        <v>45</v>
      </c>
      <c r="E148" s="57" t="s">
        <v>46</v>
      </c>
      <c r="F148" s="172">
        <v>5190.8400196765024</v>
      </c>
      <c r="G148" s="172">
        <v>4047.0265091968363</v>
      </c>
      <c r="H148" s="172">
        <v>5426.2957264838124</v>
      </c>
      <c r="I148" s="172">
        <v>5223.4395032411503</v>
      </c>
      <c r="J148" s="172">
        <v>5011.8032700358799</v>
      </c>
      <c r="K148" s="172">
        <v>4832.1534665260006</v>
      </c>
      <c r="L148" s="172">
        <v>4755.4271592746336</v>
      </c>
      <c r="M148" s="172">
        <v>4187.5719806354537</v>
      </c>
      <c r="N148" s="172">
        <v>4937.3458915172523</v>
      </c>
      <c r="O148" s="172">
        <v>5100.013714912825</v>
      </c>
      <c r="P148" s="172">
        <v>4615.8261056183192</v>
      </c>
      <c r="Q148" s="172">
        <v>4618.941892964217</v>
      </c>
      <c r="R148" s="172">
        <v>4310</v>
      </c>
      <c r="S148" s="172"/>
      <c r="T148" s="74">
        <v>37334</v>
      </c>
      <c r="U148" s="74">
        <v>24969</v>
      </c>
      <c r="V148" s="181">
        <v>43212</v>
      </c>
      <c r="W148" s="203">
        <v>45943</v>
      </c>
      <c r="X148" s="203">
        <v>40986</v>
      </c>
      <c r="Y148" s="74">
        <v>39062</v>
      </c>
      <c r="Z148" s="74">
        <v>35562</v>
      </c>
      <c r="AA148" s="74">
        <v>34215</v>
      </c>
      <c r="AB148" s="74">
        <v>34595</v>
      </c>
      <c r="AC148" s="74">
        <v>42975</v>
      </c>
      <c r="AD148" s="74">
        <v>45923</v>
      </c>
      <c r="AE148" s="74">
        <v>51277</v>
      </c>
      <c r="AF148" s="74">
        <v>51538</v>
      </c>
      <c r="AG148" s="74"/>
      <c r="AH148" s="181">
        <v>29.4</v>
      </c>
      <c r="AI148" s="181">
        <v>28.7</v>
      </c>
      <c r="AJ148" s="181">
        <v>30.3</v>
      </c>
      <c r="AK148" s="181">
        <v>31.9</v>
      </c>
      <c r="AL148" s="181">
        <v>32.5</v>
      </c>
      <c r="AM148" s="181">
        <v>33.200000000000003</v>
      </c>
      <c r="AN148" s="181">
        <v>33</v>
      </c>
      <c r="AO148" s="181">
        <v>31.9</v>
      </c>
      <c r="AP148" s="181">
        <v>31.4</v>
      </c>
      <c r="AQ148" s="181">
        <v>31.9</v>
      </c>
      <c r="AR148" s="181">
        <v>32.299999999999997</v>
      </c>
      <c r="AS148" s="181">
        <v>32.1</v>
      </c>
      <c r="AT148" s="181">
        <v>30.4</v>
      </c>
    </row>
    <row r="149" spans="1:46" x14ac:dyDescent="0.2">
      <c r="A149" s="30"/>
      <c r="B149" s="31"/>
      <c r="C149" s="51" t="s">
        <v>12</v>
      </c>
      <c r="D149" s="51" t="s">
        <v>47</v>
      </c>
      <c r="E149" s="57" t="s">
        <v>48</v>
      </c>
      <c r="F149" s="172">
        <v>242.37127085367399</v>
      </c>
      <c r="G149" s="172">
        <v>222.75543786091399</v>
      </c>
      <c r="H149" s="172">
        <v>225.9898017827</v>
      </c>
      <c r="I149" s="172">
        <v>221.172234240986</v>
      </c>
      <c r="J149" s="172">
        <v>202.27363486180599</v>
      </c>
      <c r="K149" s="172">
        <v>185.15204071756301</v>
      </c>
      <c r="L149" s="172">
        <v>182.66120811017399</v>
      </c>
      <c r="M149" s="172">
        <v>174.57932444790799</v>
      </c>
      <c r="N149" s="172">
        <v>163.03137415323499</v>
      </c>
      <c r="O149" s="172">
        <v>167.40974967447099</v>
      </c>
      <c r="P149" s="172">
        <v>148.85436017038501</v>
      </c>
      <c r="Q149" s="172">
        <v>162.155361273164</v>
      </c>
      <c r="R149" s="172">
        <v>136</v>
      </c>
      <c r="S149" s="172"/>
      <c r="T149" s="74">
        <v>25372</v>
      </c>
      <c r="U149" s="181">
        <v>26040</v>
      </c>
      <c r="V149" s="181">
        <v>27159</v>
      </c>
      <c r="W149" s="203">
        <v>28188</v>
      </c>
      <c r="X149" s="203">
        <v>29180</v>
      </c>
      <c r="Y149" s="74">
        <v>30093</v>
      </c>
      <c r="Z149" s="74">
        <v>32218</v>
      </c>
      <c r="AA149" s="74">
        <v>32591</v>
      </c>
      <c r="AB149" s="74">
        <v>33887</v>
      </c>
      <c r="AC149" s="74">
        <v>35960</v>
      </c>
      <c r="AD149" s="74">
        <v>36844</v>
      </c>
      <c r="AE149" s="74">
        <v>38126</v>
      </c>
      <c r="AF149" s="74">
        <v>37349</v>
      </c>
      <c r="AG149" s="74"/>
      <c r="AH149" s="181">
        <v>37</v>
      </c>
      <c r="AI149" s="181">
        <v>36.4</v>
      </c>
      <c r="AJ149" s="181">
        <v>36.6</v>
      </c>
      <c r="AK149" s="181">
        <v>37.700000000000003</v>
      </c>
      <c r="AL149" s="181">
        <v>39.200000000000003</v>
      </c>
      <c r="AM149" s="181">
        <v>39.799999999999997</v>
      </c>
      <c r="AN149" s="181">
        <v>40.200000000000003</v>
      </c>
      <c r="AO149" s="181">
        <v>40.6</v>
      </c>
      <c r="AP149" s="181">
        <v>42</v>
      </c>
      <c r="AQ149" s="181">
        <v>42.4</v>
      </c>
      <c r="AR149" s="181">
        <v>43.1</v>
      </c>
      <c r="AS149" s="181">
        <v>42.1</v>
      </c>
      <c r="AT149" s="181">
        <v>43</v>
      </c>
    </row>
    <row r="150" spans="1:46" x14ac:dyDescent="0.2">
      <c r="A150" s="30"/>
      <c r="B150" s="31"/>
      <c r="C150" s="51" t="s">
        <v>13</v>
      </c>
      <c r="D150" s="51" t="s">
        <v>49</v>
      </c>
      <c r="E150" s="57" t="s">
        <v>50</v>
      </c>
      <c r="F150" s="172">
        <v>18.5515885953665</v>
      </c>
      <c r="G150" s="172">
        <v>18.255615326119699</v>
      </c>
      <c r="H150" s="172">
        <v>16.781731821104099</v>
      </c>
      <c r="I150" s="172">
        <v>17.396089960506501</v>
      </c>
      <c r="J150" s="172">
        <v>15.176754503837699</v>
      </c>
      <c r="K150" s="172">
        <v>16.354433643876</v>
      </c>
      <c r="L150" s="172">
        <v>16.4280688305181</v>
      </c>
      <c r="M150" s="172">
        <v>17.0427394658495</v>
      </c>
      <c r="N150" s="172">
        <v>14.9526957423989</v>
      </c>
      <c r="O150" s="172">
        <v>14.269944019261199</v>
      </c>
      <c r="P150" s="172">
        <v>15.937251233382501</v>
      </c>
      <c r="Q150" s="172">
        <v>14.788043206651899</v>
      </c>
      <c r="R150" s="172">
        <v>14</v>
      </c>
      <c r="S150" s="172"/>
      <c r="T150" s="74">
        <v>21176</v>
      </c>
      <c r="U150" s="74">
        <v>20983</v>
      </c>
      <c r="V150" s="74">
        <v>21345</v>
      </c>
      <c r="W150" s="74">
        <v>21792</v>
      </c>
      <c r="X150" s="74">
        <v>22564</v>
      </c>
      <c r="Y150" s="74">
        <v>23261</v>
      </c>
      <c r="Z150" s="74">
        <v>23974</v>
      </c>
      <c r="AA150" s="74">
        <v>24615</v>
      </c>
      <c r="AB150" s="74">
        <v>25759</v>
      </c>
      <c r="AC150" s="74">
        <v>26464</v>
      </c>
      <c r="AD150" s="74">
        <v>27488</v>
      </c>
      <c r="AE150" s="74">
        <v>28253</v>
      </c>
      <c r="AF150" s="74">
        <v>27939</v>
      </c>
      <c r="AG150" s="74"/>
      <c r="AH150" s="181">
        <v>48.6</v>
      </c>
      <c r="AI150" s="181">
        <v>46.5</v>
      </c>
      <c r="AJ150" s="181">
        <v>47.1</v>
      </c>
      <c r="AK150" s="181">
        <v>46.6</v>
      </c>
      <c r="AL150" s="181">
        <v>47.1</v>
      </c>
      <c r="AM150" s="181">
        <v>47.8</v>
      </c>
      <c r="AN150" s="181">
        <v>47</v>
      </c>
      <c r="AO150" s="181">
        <v>47.4</v>
      </c>
      <c r="AP150" s="181">
        <v>48.4</v>
      </c>
      <c r="AQ150" s="181">
        <v>48</v>
      </c>
      <c r="AR150" s="181">
        <v>47.6</v>
      </c>
      <c r="AS150" s="181">
        <v>47.1</v>
      </c>
      <c r="AT150" s="181">
        <v>46</v>
      </c>
    </row>
    <row r="151" spans="1:46" x14ac:dyDescent="0.2">
      <c r="A151" s="28"/>
      <c r="B151" s="29"/>
      <c r="C151" s="51" t="s">
        <v>14</v>
      </c>
      <c r="D151" s="54" t="s">
        <v>51</v>
      </c>
      <c r="E151" s="57" t="s">
        <v>52</v>
      </c>
      <c r="F151" s="172">
        <v>379.90012966901901</v>
      </c>
      <c r="G151" s="172">
        <v>379.04303487542199</v>
      </c>
      <c r="H151" s="172">
        <v>374.825822529493</v>
      </c>
      <c r="I151" s="172">
        <v>349.17482399061799</v>
      </c>
      <c r="J151" s="172">
        <v>330.456211395119</v>
      </c>
      <c r="K151" s="172">
        <v>326.57015591948903</v>
      </c>
      <c r="L151" s="172">
        <v>317.65599444696602</v>
      </c>
      <c r="M151" s="172">
        <v>319.70566182669199</v>
      </c>
      <c r="N151" s="172">
        <v>304.86700941154999</v>
      </c>
      <c r="O151" s="172">
        <v>297.04299801065798</v>
      </c>
      <c r="P151" s="172">
        <v>284.31144944606598</v>
      </c>
      <c r="Q151" s="172">
        <v>274.53887619711401</v>
      </c>
      <c r="R151" s="172">
        <v>250</v>
      </c>
      <c r="S151" s="172"/>
      <c r="T151" s="77" t="s">
        <v>676</v>
      </c>
      <c r="U151" s="77" t="s">
        <v>676</v>
      </c>
      <c r="V151" s="77" t="s">
        <v>676</v>
      </c>
      <c r="W151" s="77" t="s">
        <v>676</v>
      </c>
      <c r="X151" s="77" t="s">
        <v>676</v>
      </c>
      <c r="Y151" s="77" t="s">
        <v>676</v>
      </c>
      <c r="Z151" s="77" t="s">
        <v>676</v>
      </c>
      <c r="AA151" s="77" t="s">
        <v>676</v>
      </c>
      <c r="AB151" s="77" t="s">
        <v>676</v>
      </c>
      <c r="AC151" s="77" t="s">
        <v>676</v>
      </c>
      <c r="AD151" s="77" t="s">
        <v>676</v>
      </c>
      <c r="AE151" s="77" t="s">
        <v>676</v>
      </c>
      <c r="AF151" s="77" t="s">
        <v>676</v>
      </c>
      <c r="AG151" s="74"/>
      <c r="AH151" s="77" t="s">
        <v>676</v>
      </c>
      <c r="AI151" s="77" t="s">
        <v>676</v>
      </c>
      <c r="AJ151" s="77" t="s">
        <v>676</v>
      </c>
      <c r="AK151" s="77" t="s">
        <v>676</v>
      </c>
      <c r="AL151" s="77" t="s">
        <v>676</v>
      </c>
      <c r="AM151" s="77" t="s">
        <v>676</v>
      </c>
      <c r="AN151" s="77" t="s">
        <v>676</v>
      </c>
      <c r="AO151" s="77" t="s">
        <v>676</v>
      </c>
      <c r="AP151" s="123" t="s">
        <v>676</v>
      </c>
      <c r="AQ151" s="123" t="s">
        <v>676</v>
      </c>
      <c r="AR151" s="123" t="s">
        <v>676</v>
      </c>
      <c r="AS151" s="123" t="s">
        <v>676</v>
      </c>
      <c r="AT151" s="123" t="s">
        <v>676</v>
      </c>
    </row>
    <row r="152" spans="1:46" x14ac:dyDescent="0.2">
      <c r="A152" s="32"/>
      <c r="B152" s="33"/>
      <c r="C152" s="51" t="s">
        <v>58</v>
      </c>
      <c r="D152" s="59" t="s">
        <v>56</v>
      </c>
      <c r="E152" s="132" t="s">
        <v>57</v>
      </c>
      <c r="F152" s="172" t="s">
        <v>676</v>
      </c>
      <c r="G152" s="172" t="s">
        <v>676</v>
      </c>
      <c r="H152" s="172" t="s">
        <v>676</v>
      </c>
      <c r="I152" s="172" t="s">
        <v>676</v>
      </c>
      <c r="J152" s="172" t="s">
        <v>676</v>
      </c>
      <c r="K152" s="172" t="s">
        <v>676</v>
      </c>
      <c r="L152" s="172" t="s">
        <v>676</v>
      </c>
      <c r="M152" s="172" t="s">
        <v>676</v>
      </c>
      <c r="N152" s="172" t="s">
        <v>676</v>
      </c>
      <c r="O152" s="172" t="s">
        <v>676</v>
      </c>
      <c r="P152" s="172" t="s">
        <v>676</v>
      </c>
      <c r="Q152" s="172" t="s">
        <v>676</v>
      </c>
      <c r="R152" s="172" t="s">
        <v>676</v>
      </c>
      <c r="S152" s="172"/>
      <c r="T152" s="74">
        <v>10452</v>
      </c>
      <c r="U152" s="181">
        <v>8601</v>
      </c>
      <c r="V152" s="181">
        <v>12057</v>
      </c>
      <c r="W152" s="181">
        <v>11943</v>
      </c>
      <c r="X152" s="181">
        <v>11314</v>
      </c>
      <c r="Y152" s="74">
        <v>11084</v>
      </c>
      <c r="Z152" s="74">
        <v>10748</v>
      </c>
      <c r="AA152" s="74">
        <v>10625</v>
      </c>
      <c r="AB152" s="74">
        <v>11216</v>
      </c>
      <c r="AC152" s="74">
        <v>12409</v>
      </c>
      <c r="AD152" s="74">
        <v>13571</v>
      </c>
      <c r="AE152" s="74">
        <v>14342</v>
      </c>
      <c r="AF152" s="74">
        <v>14635</v>
      </c>
      <c r="AG152" s="74"/>
      <c r="AH152" s="77" t="s">
        <v>676</v>
      </c>
      <c r="AI152" s="77" t="s">
        <v>676</v>
      </c>
      <c r="AJ152" s="77" t="s">
        <v>676</v>
      </c>
      <c r="AK152" s="77" t="s">
        <v>676</v>
      </c>
      <c r="AL152" s="77" t="s">
        <v>676</v>
      </c>
      <c r="AM152" s="77" t="s">
        <v>676</v>
      </c>
      <c r="AN152" s="77" t="s">
        <v>676</v>
      </c>
      <c r="AO152" s="77" t="s">
        <v>676</v>
      </c>
      <c r="AP152" s="123" t="s">
        <v>676</v>
      </c>
      <c r="AQ152" s="123" t="s">
        <v>676</v>
      </c>
      <c r="AR152" s="123" t="s">
        <v>676</v>
      </c>
      <c r="AS152" s="123" t="s">
        <v>676</v>
      </c>
      <c r="AT152" s="123" t="s">
        <v>676</v>
      </c>
    </row>
    <row r="153" spans="1:46" x14ac:dyDescent="0.2">
      <c r="C153" s="51"/>
      <c r="E153" s="261"/>
      <c r="F153" s="172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77" t="s">
        <v>1042</v>
      </c>
      <c r="U153" s="77" t="s">
        <v>1042</v>
      </c>
      <c r="V153" s="77" t="s">
        <v>1042</v>
      </c>
      <c r="W153" s="77" t="s">
        <v>1042</v>
      </c>
      <c r="X153" s="77" t="s">
        <v>1042</v>
      </c>
      <c r="Y153" s="77" t="s">
        <v>1042</v>
      </c>
      <c r="Z153" s="77" t="s">
        <v>1042</v>
      </c>
      <c r="AA153" s="77" t="s">
        <v>1042</v>
      </c>
      <c r="AB153" s="74" t="s">
        <v>1042</v>
      </c>
      <c r="AC153" s="74" t="s">
        <v>1042</v>
      </c>
      <c r="AD153" s="74"/>
      <c r="AE153" s="74"/>
      <c r="AF153" s="74"/>
      <c r="AG153" s="74"/>
      <c r="AH153" s="77" t="s">
        <v>1042</v>
      </c>
      <c r="AI153" s="77" t="s">
        <v>1042</v>
      </c>
      <c r="AJ153" s="77" t="s">
        <v>1042</v>
      </c>
      <c r="AK153" s="77" t="s">
        <v>1042</v>
      </c>
      <c r="AL153" s="77" t="s">
        <v>1042</v>
      </c>
      <c r="AM153" s="77" t="s">
        <v>1042</v>
      </c>
      <c r="AN153" s="77" t="s">
        <v>1042</v>
      </c>
      <c r="AO153" s="77" t="s">
        <v>1042</v>
      </c>
      <c r="AP153" s="123" t="s">
        <v>1042</v>
      </c>
      <c r="AQ153" s="123" t="s">
        <v>1042</v>
      </c>
    </row>
    <row r="154" spans="1:46" x14ac:dyDescent="0.2">
      <c r="C154" s="51"/>
      <c r="F154" s="65"/>
      <c r="G154" s="65"/>
      <c r="H154" s="65"/>
      <c r="I154" s="65"/>
      <c r="J154" s="65"/>
      <c r="K154" s="65"/>
      <c r="L154" s="65"/>
      <c r="M154" s="77"/>
      <c r="N154" s="65"/>
      <c r="O154" s="77"/>
      <c r="P154" s="77"/>
      <c r="Q154" s="77"/>
      <c r="R154" s="77"/>
      <c r="S154" s="77"/>
      <c r="T154" s="77" t="s">
        <v>1042</v>
      </c>
      <c r="U154" s="77" t="s">
        <v>1042</v>
      </c>
      <c r="V154" s="77" t="s">
        <v>1042</v>
      </c>
      <c r="W154" s="77" t="s">
        <v>1042</v>
      </c>
      <c r="X154" s="77" t="s">
        <v>1042</v>
      </c>
      <c r="Y154" s="77" t="s">
        <v>1042</v>
      </c>
      <c r="Z154" s="77" t="s">
        <v>1042</v>
      </c>
      <c r="AA154" s="77" t="s">
        <v>1042</v>
      </c>
      <c r="AB154" s="74" t="s">
        <v>1042</v>
      </c>
      <c r="AC154" s="74" t="s">
        <v>1042</v>
      </c>
      <c r="AD154" s="74"/>
      <c r="AE154" s="74"/>
      <c r="AF154" s="74"/>
      <c r="AG154" s="74"/>
      <c r="AH154" s="77" t="s">
        <v>1042</v>
      </c>
      <c r="AI154" s="77" t="s">
        <v>1042</v>
      </c>
      <c r="AJ154" s="77" t="s">
        <v>1042</v>
      </c>
      <c r="AK154" s="77" t="s">
        <v>1042</v>
      </c>
      <c r="AL154" s="77" t="s">
        <v>1042</v>
      </c>
      <c r="AM154" s="77" t="s">
        <v>1042</v>
      </c>
      <c r="AN154" s="77" t="s">
        <v>1042</v>
      </c>
      <c r="AO154" s="77" t="s">
        <v>1042</v>
      </c>
      <c r="AP154" s="123" t="s">
        <v>1042</v>
      </c>
      <c r="AQ154" s="123" t="s">
        <v>1042</v>
      </c>
    </row>
    <row r="155" spans="1:46" x14ac:dyDescent="0.2">
      <c r="A155" s="46" t="s">
        <v>76</v>
      </c>
      <c r="B155" s="45" t="s">
        <v>77</v>
      </c>
      <c r="C155" s="69" t="s">
        <v>81</v>
      </c>
      <c r="D155" s="56"/>
      <c r="E155" s="56"/>
      <c r="F155" s="172" t="s">
        <v>676</v>
      </c>
      <c r="G155" s="172" t="s">
        <v>676</v>
      </c>
      <c r="H155" s="172" t="s">
        <v>676</v>
      </c>
      <c r="I155" s="172" t="s">
        <v>676</v>
      </c>
      <c r="J155" s="172" t="s">
        <v>676</v>
      </c>
      <c r="K155" s="172" t="s">
        <v>676</v>
      </c>
      <c r="L155" s="172" t="s">
        <v>676</v>
      </c>
      <c r="M155" s="172" t="s">
        <v>676</v>
      </c>
      <c r="N155" s="172" t="s">
        <v>676</v>
      </c>
      <c r="O155" s="172" t="s">
        <v>676</v>
      </c>
      <c r="P155" s="172" t="s">
        <v>676</v>
      </c>
      <c r="Q155" s="172" t="s">
        <v>676</v>
      </c>
      <c r="R155" s="172" t="s">
        <v>676</v>
      </c>
      <c r="S155" s="77"/>
      <c r="T155" s="78">
        <v>790</v>
      </c>
      <c r="U155" s="78">
        <v>903</v>
      </c>
      <c r="V155" s="78">
        <v>973</v>
      </c>
      <c r="W155" s="78">
        <v>1029</v>
      </c>
      <c r="X155" s="78">
        <v>866</v>
      </c>
      <c r="Y155" s="78">
        <v>891</v>
      </c>
      <c r="Z155" s="78">
        <v>888</v>
      </c>
      <c r="AA155" s="78">
        <v>878</v>
      </c>
      <c r="AB155" s="244">
        <v>905</v>
      </c>
      <c r="AC155" s="244">
        <v>933</v>
      </c>
      <c r="AD155" s="244">
        <v>897</v>
      </c>
      <c r="AE155" s="244">
        <v>895</v>
      </c>
      <c r="AF155" s="74" t="s">
        <v>676</v>
      </c>
      <c r="AG155" s="74"/>
      <c r="AH155" s="224">
        <v>0.8</v>
      </c>
      <c r="AI155" s="224">
        <v>0.9</v>
      </c>
      <c r="AJ155" s="224">
        <v>0.9</v>
      </c>
      <c r="AK155" s="224">
        <v>0.8</v>
      </c>
      <c r="AL155" s="224">
        <v>0.7</v>
      </c>
      <c r="AM155" s="224">
        <v>0.7</v>
      </c>
      <c r="AN155" s="224">
        <v>0.6</v>
      </c>
      <c r="AO155" s="224">
        <v>0.6</v>
      </c>
      <c r="AP155" s="245">
        <v>0.6</v>
      </c>
      <c r="AQ155" s="245">
        <v>1.2</v>
      </c>
      <c r="AR155" s="246">
        <v>0</v>
      </c>
      <c r="AS155" s="246">
        <v>0.6</v>
      </c>
      <c r="AT155" t="s">
        <v>676</v>
      </c>
    </row>
    <row r="156" spans="1:46" x14ac:dyDescent="0.2">
      <c r="B156" s="47"/>
      <c r="C156" s="70" t="s">
        <v>13</v>
      </c>
      <c r="D156" s="51" t="s">
        <v>49</v>
      </c>
      <c r="E156" s="52" t="s">
        <v>50</v>
      </c>
      <c r="F156" s="172" t="s">
        <v>676</v>
      </c>
      <c r="G156" s="172" t="s">
        <v>676</v>
      </c>
      <c r="H156" s="172" t="s">
        <v>676</v>
      </c>
      <c r="I156" s="172" t="s">
        <v>676</v>
      </c>
      <c r="J156" s="172" t="s">
        <v>676</v>
      </c>
      <c r="K156" s="172" t="s">
        <v>676</v>
      </c>
      <c r="L156" s="172" t="s">
        <v>676</v>
      </c>
      <c r="M156" s="172" t="s">
        <v>676</v>
      </c>
      <c r="N156" s="172" t="s">
        <v>676</v>
      </c>
      <c r="O156" s="172" t="s">
        <v>676</v>
      </c>
      <c r="P156" s="172" t="s">
        <v>676</v>
      </c>
      <c r="Q156" s="172" t="s">
        <v>676</v>
      </c>
      <c r="R156" s="172" t="s">
        <v>676</v>
      </c>
      <c r="S156" s="77"/>
      <c r="T156" s="74">
        <v>790</v>
      </c>
      <c r="U156" s="181">
        <v>903</v>
      </c>
      <c r="V156" s="181">
        <v>973</v>
      </c>
      <c r="W156" s="181">
        <v>1029</v>
      </c>
      <c r="X156" s="181">
        <v>866</v>
      </c>
      <c r="Y156" s="181">
        <v>891</v>
      </c>
      <c r="Z156" s="181">
        <v>888</v>
      </c>
      <c r="AA156" s="181">
        <v>878</v>
      </c>
      <c r="AB156" s="74">
        <v>905</v>
      </c>
      <c r="AC156" s="74">
        <v>933</v>
      </c>
      <c r="AD156" s="74">
        <v>897</v>
      </c>
      <c r="AE156" s="74">
        <v>895</v>
      </c>
      <c r="AF156" s="74" t="s">
        <v>676</v>
      </c>
      <c r="AG156" s="74"/>
      <c r="AH156" s="223">
        <v>0.8</v>
      </c>
      <c r="AI156" s="223">
        <v>0.9</v>
      </c>
      <c r="AJ156" s="223">
        <v>0.9</v>
      </c>
      <c r="AK156" s="223">
        <v>0.8</v>
      </c>
      <c r="AL156" s="223">
        <v>0.7</v>
      </c>
      <c r="AM156" s="223">
        <v>0.7</v>
      </c>
      <c r="AN156" s="223">
        <v>0.6</v>
      </c>
      <c r="AO156" s="223">
        <v>0.6</v>
      </c>
      <c r="AP156" s="223">
        <v>0.6</v>
      </c>
      <c r="AQ156" s="223">
        <v>1.2</v>
      </c>
      <c r="AR156" s="123">
        <v>0</v>
      </c>
      <c r="AS156" s="259">
        <v>0.6</v>
      </c>
      <c r="AT156" t="s">
        <v>676</v>
      </c>
    </row>
    <row r="157" spans="1:46" x14ac:dyDescent="0.2">
      <c r="C157" s="51"/>
      <c r="F157" s="65"/>
      <c r="G157" s="65"/>
      <c r="H157" s="65"/>
      <c r="I157" s="65"/>
      <c r="J157" s="65"/>
      <c r="K157" s="65"/>
      <c r="L157" s="65"/>
      <c r="M157" s="77"/>
      <c r="N157" s="65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4"/>
      <c r="AC157" s="74"/>
      <c r="AD157" s="74"/>
      <c r="AE157" s="74"/>
      <c r="AF157" s="74"/>
      <c r="AG157" s="74"/>
      <c r="AH157" s="77" t="s">
        <v>1042</v>
      </c>
      <c r="AI157" s="77" t="s">
        <v>1042</v>
      </c>
      <c r="AJ157" s="77" t="s">
        <v>1042</v>
      </c>
      <c r="AK157" s="77" t="s">
        <v>1042</v>
      </c>
      <c r="AL157" s="77" t="s">
        <v>1042</v>
      </c>
      <c r="AM157" s="77" t="s">
        <v>1042</v>
      </c>
      <c r="AN157" s="77" t="s">
        <v>1042</v>
      </c>
      <c r="AO157" s="77" t="s">
        <v>1042</v>
      </c>
      <c r="AP157" s="123" t="s">
        <v>1042</v>
      </c>
      <c r="AQ157" s="123" t="s">
        <v>1042</v>
      </c>
    </row>
    <row r="158" spans="1:46" x14ac:dyDescent="0.2">
      <c r="C158" s="51"/>
      <c r="F158" s="65"/>
      <c r="G158" s="65"/>
      <c r="H158" s="65"/>
      <c r="I158" s="65"/>
      <c r="J158" s="65"/>
      <c r="K158" s="65"/>
      <c r="L158" s="65"/>
      <c r="M158" s="77"/>
      <c r="N158" s="65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 t="s">
        <v>1042</v>
      </c>
      <c r="AI158" s="77" t="s">
        <v>1042</v>
      </c>
      <c r="AJ158" s="77" t="s">
        <v>1042</v>
      </c>
      <c r="AK158" s="77" t="s">
        <v>1042</v>
      </c>
      <c r="AL158" s="77" t="s">
        <v>1042</v>
      </c>
      <c r="AM158" s="77" t="s">
        <v>1042</v>
      </c>
      <c r="AN158" s="77" t="s">
        <v>1042</v>
      </c>
      <c r="AO158" s="77" t="s">
        <v>1042</v>
      </c>
      <c r="AP158" s="123" t="s">
        <v>1042</v>
      </c>
      <c r="AQ158" s="123" t="s">
        <v>1042</v>
      </c>
    </row>
    <row r="159" spans="1:46" x14ac:dyDescent="0.2">
      <c r="C159" s="51"/>
      <c r="F159" s="65"/>
      <c r="G159" s="65"/>
      <c r="H159" s="65"/>
      <c r="I159" s="65"/>
      <c r="J159" s="65"/>
      <c r="K159" s="65"/>
      <c r="L159" s="65"/>
      <c r="M159" s="77"/>
      <c r="N159" s="65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 t="s">
        <v>1042</v>
      </c>
      <c r="AI159" s="77" t="s">
        <v>1042</v>
      </c>
      <c r="AJ159" s="77" t="s">
        <v>1042</v>
      </c>
      <c r="AK159" s="77" t="s">
        <v>1042</v>
      </c>
      <c r="AL159" s="77" t="s">
        <v>1042</v>
      </c>
      <c r="AM159" s="77" t="s">
        <v>1042</v>
      </c>
      <c r="AN159" s="77" t="s">
        <v>1042</v>
      </c>
      <c r="AO159" s="77" t="s">
        <v>1042</v>
      </c>
      <c r="AP159" s="123" t="s">
        <v>1042</v>
      </c>
      <c r="AQ159" s="123" t="s">
        <v>1042</v>
      </c>
    </row>
    <row r="160" spans="1:46" x14ac:dyDescent="0.2">
      <c r="C160" s="51"/>
      <c r="N160" s="89"/>
      <c r="O160" s="89"/>
      <c r="P160" s="89"/>
      <c r="Q160" s="89"/>
      <c r="R160" s="89"/>
      <c r="S160" s="89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 t="s">
        <v>1042</v>
      </c>
      <c r="AI160" s="77" t="s">
        <v>1042</v>
      </c>
      <c r="AJ160" s="77" t="s">
        <v>1042</v>
      </c>
      <c r="AK160" s="77" t="s">
        <v>1042</v>
      </c>
      <c r="AL160" s="77" t="s">
        <v>1042</v>
      </c>
      <c r="AM160" s="77" t="s">
        <v>1042</v>
      </c>
      <c r="AN160" s="77" t="s">
        <v>1042</v>
      </c>
      <c r="AO160" s="77" t="s">
        <v>1042</v>
      </c>
      <c r="AP160" s="123" t="s">
        <v>1042</v>
      </c>
      <c r="AQ160" s="123" t="s">
        <v>1042</v>
      </c>
    </row>
    <row r="161" spans="1:46" x14ac:dyDescent="0.2">
      <c r="C161" s="51"/>
      <c r="F161" s="65"/>
      <c r="G161" s="65"/>
      <c r="H161" s="65"/>
      <c r="I161" s="65"/>
      <c r="J161" s="65"/>
      <c r="K161" s="65"/>
      <c r="L161" s="65"/>
      <c r="M161" s="77"/>
      <c r="N161" s="89"/>
      <c r="O161" s="89"/>
      <c r="P161" s="89"/>
      <c r="Q161" s="89"/>
      <c r="R161" s="89"/>
      <c r="S161" s="89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 t="s">
        <v>1042</v>
      </c>
      <c r="AI161" s="77" t="s">
        <v>1042</v>
      </c>
      <c r="AJ161" s="77" t="s">
        <v>1042</v>
      </c>
      <c r="AK161" s="77" t="s">
        <v>1042</v>
      </c>
      <c r="AL161" s="77" t="s">
        <v>1042</v>
      </c>
      <c r="AM161" s="77" t="s">
        <v>1042</v>
      </c>
      <c r="AN161" s="77" t="s">
        <v>1042</v>
      </c>
      <c r="AO161" s="77" t="s">
        <v>1042</v>
      </c>
      <c r="AP161" s="123" t="s">
        <v>1042</v>
      </c>
      <c r="AQ161" s="123" t="s">
        <v>1042</v>
      </c>
    </row>
    <row r="162" spans="1:46" x14ac:dyDescent="0.2">
      <c r="C162" s="51"/>
      <c r="F162" s="65"/>
      <c r="G162" s="65"/>
      <c r="H162" s="65"/>
      <c r="I162" s="65"/>
      <c r="J162" s="65"/>
      <c r="K162" s="65"/>
      <c r="L162" s="65"/>
      <c r="M162" s="77"/>
      <c r="N162" s="89"/>
      <c r="O162" s="89"/>
      <c r="P162" s="89"/>
      <c r="Q162" s="89"/>
      <c r="R162" s="89"/>
      <c r="S162" s="89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 t="s">
        <v>1042</v>
      </c>
      <c r="AI162" s="77" t="s">
        <v>1042</v>
      </c>
      <c r="AJ162" s="77" t="s">
        <v>1042</v>
      </c>
      <c r="AK162" s="77" t="s">
        <v>1042</v>
      </c>
      <c r="AL162" s="77" t="s">
        <v>1042</v>
      </c>
      <c r="AM162" s="77" t="s">
        <v>1042</v>
      </c>
      <c r="AN162" s="77" t="s">
        <v>1042</v>
      </c>
      <c r="AO162" s="77" t="s">
        <v>1042</v>
      </c>
      <c r="AP162" s="123" t="s">
        <v>1042</v>
      </c>
      <c r="AQ162" s="123" t="s">
        <v>1042</v>
      </c>
    </row>
    <row r="163" spans="1:46" x14ac:dyDescent="0.2">
      <c r="B163" s="48" t="s">
        <v>78</v>
      </c>
      <c r="C163" s="69" t="s">
        <v>81</v>
      </c>
      <c r="D163" s="55"/>
      <c r="E163" s="55"/>
      <c r="F163" s="78">
        <v>68248.868871662678</v>
      </c>
      <c r="G163" s="78">
        <v>62778.305442799538</v>
      </c>
      <c r="H163" s="78">
        <v>68992.743895342326</v>
      </c>
      <c r="I163" s="78">
        <v>63548.370549222207</v>
      </c>
      <c r="J163" s="78">
        <v>60034.334234928596</v>
      </c>
      <c r="K163" s="78">
        <v>58602.036190551953</v>
      </c>
      <c r="L163" s="78">
        <v>56983.268321668846</v>
      </c>
      <c r="M163" s="78">
        <v>57931.710134664594</v>
      </c>
      <c r="N163" s="78">
        <v>58100.835082478938</v>
      </c>
      <c r="O163" s="78">
        <v>57070.185776316663</v>
      </c>
      <c r="P163" s="78">
        <v>55441.341585285394</v>
      </c>
      <c r="Q163" s="78">
        <v>53326.882010684771</v>
      </c>
      <c r="R163" s="78">
        <v>47616.337481858907</v>
      </c>
      <c r="S163" s="89"/>
      <c r="T163" s="78">
        <v>3412253</v>
      </c>
      <c r="U163" s="78">
        <v>3341167</v>
      </c>
      <c r="V163" s="78">
        <v>3573581</v>
      </c>
      <c r="W163" s="78">
        <v>3727905</v>
      </c>
      <c r="X163" s="78">
        <v>3743086</v>
      </c>
      <c r="Y163" s="78">
        <v>3822671</v>
      </c>
      <c r="Z163" s="78">
        <v>3992730</v>
      </c>
      <c r="AA163" s="78">
        <v>4260470</v>
      </c>
      <c r="AB163" s="78">
        <v>4415031</v>
      </c>
      <c r="AC163" s="78">
        <v>4625094</v>
      </c>
      <c r="AD163" s="78">
        <v>4828306</v>
      </c>
      <c r="AE163" s="78">
        <v>5049619</v>
      </c>
      <c r="AF163" s="78">
        <v>4984804</v>
      </c>
      <c r="AG163" s="78"/>
      <c r="AH163" s="78">
        <v>4555.8999999999996</v>
      </c>
      <c r="AI163" s="78">
        <v>4460.8</v>
      </c>
      <c r="AJ163" s="78">
        <v>4489.3</v>
      </c>
      <c r="AK163" s="78">
        <v>4593.3999999999996</v>
      </c>
      <c r="AL163" s="78">
        <v>4627.3</v>
      </c>
      <c r="AM163" s="78">
        <v>4672</v>
      </c>
      <c r="AN163" s="78">
        <v>4737.3999999999996</v>
      </c>
      <c r="AO163" s="78">
        <v>4807.5</v>
      </c>
      <c r="AP163" s="78">
        <v>4896.5</v>
      </c>
      <c r="AQ163" s="78">
        <v>5016.6000000000004</v>
      </c>
      <c r="AR163" s="78">
        <v>5097.7</v>
      </c>
      <c r="AS163" s="78">
        <v>5128</v>
      </c>
      <c r="AT163" s="78">
        <v>5060</v>
      </c>
    </row>
    <row r="164" spans="1:46" x14ac:dyDescent="0.2">
      <c r="C164" s="67" t="s">
        <v>11</v>
      </c>
      <c r="D164" s="67" t="s">
        <v>45</v>
      </c>
      <c r="E164" s="52" t="s">
        <v>46</v>
      </c>
      <c r="F164" s="77">
        <v>40904.83303227475</v>
      </c>
      <c r="G164" s="77">
        <v>36905.913008043128</v>
      </c>
      <c r="H164" s="77">
        <v>43030.087448030754</v>
      </c>
      <c r="I164" s="77">
        <v>39639.955909189455</v>
      </c>
      <c r="J164" s="77">
        <v>37972.54875560505</v>
      </c>
      <c r="K164" s="77">
        <v>36565.894128075692</v>
      </c>
      <c r="L164" s="77">
        <v>35233.120217283853</v>
      </c>
      <c r="M164" s="77">
        <v>35525.206469386343</v>
      </c>
      <c r="N164" s="77">
        <v>35333.479958704113</v>
      </c>
      <c r="O164" s="77">
        <v>35124.987470349275</v>
      </c>
      <c r="P164" s="77">
        <v>34627.609469806834</v>
      </c>
      <c r="Q164" s="77">
        <v>33412.23042648087</v>
      </c>
      <c r="R164" s="77">
        <v>30743.240619237065</v>
      </c>
      <c r="S164" s="77"/>
      <c r="T164" s="77">
        <v>888812</v>
      </c>
      <c r="U164" s="77">
        <v>796407</v>
      </c>
      <c r="V164" s="77">
        <v>907648</v>
      </c>
      <c r="W164" s="77">
        <v>943141</v>
      </c>
      <c r="X164" s="77">
        <v>918825</v>
      </c>
      <c r="Y164" s="77">
        <v>899561</v>
      </c>
      <c r="Z164" s="77">
        <v>927397</v>
      </c>
      <c r="AA164" s="77">
        <v>1005691</v>
      </c>
      <c r="AB164" s="74">
        <v>1020299</v>
      </c>
      <c r="AC164" s="74">
        <v>1090184</v>
      </c>
      <c r="AD164" s="74">
        <v>1129548</v>
      </c>
      <c r="AE164" s="74">
        <v>1176279</v>
      </c>
      <c r="AF164" s="74">
        <v>1121721</v>
      </c>
      <c r="AG164" s="77"/>
      <c r="AH164" s="77">
        <v>1113.4000000000001</v>
      </c>
      <c r="AI164" s="77">
        <v>1051.4000000000001</v>
      </c>
      <c r="AJ164" s="77">
        <v>1048.8</v>
      </c>
      <c r="AK164" s="77">
        <v>1084.5</v>
      </c>
      <c r="AL164" s="77">
        <v>1081.4000000000001</v>
      </c>
      <c r="AM164" s="77">
        <v>1074</v>
      </c>
      <c r="AN164" s="77">
        <v>1076.2</v>
      </c>
      <c r="AO164" s="77">
        <v>1072</v>
      </c>
      <c r="AP164" s="77">
        <v>1064.8</v>
      </c>
      <c r="AQ164" s="77">
        <v>1104</v>
      </c>
      <c r="AR164" s="77">
        <v>1129.5999999999999</v>
      </c>
      <c r="AS164" s="77">
        <v>1129.0999999999999</v>
      </c>
      <c r="AT164" s="181">
        <v>1118</v>
      </c>
    </row>
    <row r="165" spans="1:46" x14ac:dyDescent="0.2">
      <c r="C165" s="67" t="s">
        <v>12</v>
      </c>
      <c r="D165" s="67" t="s">
        <v>47</v>
      </c>
      <c r="E165" s="52" t="s">
        <v>48</v>
      </c>
      <c r="F165" s="77">
        <v>15264.924537971818</v>
      </c>
      <c r="G165" s="77">
        <v>13873.74261076489</v>
      </c>
      <c r="H165" s="77">
        <v>14165.128874084216</v>
      </c>
      <c r="I165" s="77">
        <v>12900.79302280201</v>
      </c>
      <c r="J165" s="77">
        <v>11443.53347636539</v>
      </c>
      <c r="K165" s="77">
        <v>11574.471105132414</v>
      </c>
      <c r="L165" s="77">
        <v>11411.980469999526</v>
      </c>
      <c r="M165" s="77">
        <v>11918.786784775648</v>
      </c>
      <c r="N165" s="77">
        <v>12556.207679873825</v>
      </c>
      <c r="O165" s="77">
        <v>11900.424515751165</v>
      </c>
      <c r="P165" s="77">
        <v>11098.471336672603</v>
      </c>
      <c r="Q165" s="77">
        <v>10363.826620583513</v>
      </c>
      <c r="R165" s="77">
        <v>8078.6214914907268</v>
      </c>
      <c r="S165" s="77"/>
      <c r="T165" s="77">
        <v>1484847</v>
      </c>
      <c r="U165" s="77">
        <v>1494730</v>
      </c>
      <c r="V165" s="77">
        <v>1575658</v>
      </c>
      <c r="W165" s="77">
        <v>1668938</v>
      </c>
      <c r="X165" s="77">
        <v>1683535</v>
      </c>
      <c r="Y165" s="77">
        <v>1751778</v>
      </c>
      <c r="Z165" s="77">
        <v>1853788</v>
      </c>
      <c r="AA165" s="77">
        <v>1980377</v>
      </c>
      <c r="AB165" s="74">
        <v>2047749</v>
      </c>
      <c r="AC165" s="74">
        <v>2124933</v>
      </c>
      <c r="AD165" s="74">
        <v>2220960</v>
      </c>
      <c r="AE165" s="74">
        <v>2346056</v>
      </c>
      <c r="AF165" s="74">
        <v>2317199</v>
      </c>
      <c r="AG165" s="77"/>
      <c r="AH165" s="77">
        <v>2000.1</v>
      </c>
      <c r="AI165" s="77">
        <v>1992.7</v>
      </c>
      <c r="AJ165" s="77">
        <v>2030.5</v>
      </c>
      <c r="AK165" s="77">
        <v>2094.6999999999998</v>
      </c>
      <c r="AL165" s="77">
        <v>2118.3000000000002</v>
      </c>
      <c r="AM165" s="77">
        <v>2152</v>
      </c>
      <c r="AN165" s="77">
        <v>2195.6999999999998</v>
      </c>
      <c r="AO165" s="77">
        <v>2237</v>
      </c>
      <c r="AP165" s="77">
        <v>2295</v>
      </c>
      <c r="AQ165" s="77">
        <v>2347.3000000000002</v>
      </c>
      <c r="AR165" s="77">
        <v>2388.6999999999998</v>
      </c>
      <c r="AS165" s="77">
        <v>2408.1</v>
      </c>
      <c r="AT165" s="181">
        <v>2358.1</v>
      </c>
    </row>
    <row r="166" spans="1:46" x14ac:dyDescent="0.2">
      <c r="C166" s="67" t="s">
        <v>13</v>
      </c>
      <c r="D166" s="67" t="s">
        <v>49</v>
      </c>
      <c r="E166" s="52" t="s">
        <v>50</v>
      </c>
      <c r="F166" s="77">
        <v>609.55667084904462</v>
      </c>
      <c r="G166" s="77">
        <v>578.09855795487795</v>
      </c>
      <c r="H166" s="77">
        <v>596.55387521557873</v>
      </c>
      <c r="I166" s="77">
        <v>534.38762455767335</v>
      </c>
      <c r="J166" s="77">
        <v>542.45725842667161</v>
      </c>
      <c r="K166" s="77">
        <v>475.07084011096123</v>
      </c>
      <c r="L166" s="77">
        <v>446.81506352155026</v>
      </c>
      <c r="M166" s="77">
        <v>441.70158593069203</v>
      </c>
      <c r="N166" s="77">
        <v>430.80045581906347</v>
      </c>
      <c r="O166" s="77">
        <v>410.50586970284206</v>
      </c>
      <c r="P166" s="77">
        <v>400.64554437820442</v>
      </c>
      <c r="Q166" s="77">
        <v>428.94744773662904</v>
      </c>
      <c r="R166" s="77">
        <v>391.79654174766017</v>
      </c>
      <c r="S166" s="77"/>
      <c r="T166" s="77">
        <v>647880</v>
      </c>
      <c r="U166" s="77">
        <v>656351</v>
      </c>
      <c r="V166" s="77">
        <v>669746</v>
      </c>
      <c r="W166" s="77">
        <v>691186</v>
      </c>
      <c r="X166" s="77">
        <v>718247</v>
      </c>
      <c r="Y166" s="77">
        <v>741100</v>
      </c>
      <c r="Z166" s="77">
        <v>768798</v>
      </c>
      <c r="AA166" s="77">
        <v>801975</v>
      </c>
      <c r="AB166" s="74">
        <v>842770</v>
      </c>
      <c r="AC166" s="74">
        <v>885529</v>
      </c>
      <c r="AD166" s="74">
        <v>928410</v>
      </c>
      <c r="AE166" s="74">
        <v>962280</v>
      </c>
      <c r="AF166" s="74">
        <v>979739</v>
      </c>
      <c r="AG166" s="77"/>
      <c r="AH166" s="77">
        <v>1442.4</v>
      </c>
      <c r="AI166" s="77">
        <v>1416.7</v>
      </c>
      <c r="AJ166" s="77">
        <v>1410</v>
      </c>
      <c r="AK166" s="77">
        <v>1414.2</v>
      </c>
      <c r="AL166" s="77">
        <v>1427.6</v>
      </c>
      <c r="AM166" s="77">
        <v>1446</v>
      </c>
      <c r="AN166" s="77">
        <v>1465.5</v>
      </c>
      <c r="AO166" s="77">
        <v>1498.5</v>
      </c>
      <c r="AP166" s="77">
        <v>1536.7</v>
      </c>
      <c r="AQ166" s="77">
        <v>1565.3</v>
      </c>
      <c r="AR166" s="77">
        <v>1579.4</v>
      </c>
      <c r="AS166" s="77">
        <v>1590.8</v>
      </c>
      <c r="AT166" s="181">
        <v>1576.9</v>
      </c>
    </row>
    <row r="167" spans="1:46" x14ac:dyDescent="0.2">
      <c r="C167" s="67" t="s">
        <v>14</v>
      </c>
      <c r="D167" s="68" t="s">
        <v>51</v>
      </c>
      <c r="E167" s="57" t="s">
        <v>52</v>
      </c>
      <c r="F167" s="77">
        <v>11469.554630567069</v>
      </c>
      <c r="G167" s="77">
        <v>11420.551266036646</v>
      </c>
      <c r="H167" s="77">
        <v>11200.973698011783</v>
      </c>
      <c r="I167" s="77">
        <v>10473.233992673062</v>
      </c>
      <c r="J167" s="77">
        <v>10075.794744531489</v>
      </c>
      <c r="K167" s="77">
        <v>9986.6001172328943</v>
      </c>
      <c r="L167" s="77">
        <v>9891.3525708639099</v>
      </c>
      <c r="M167" s="77">
        <v>10046.015294571909</v>
      </c>
      <c r="N167" s="77">
        <v>9780.3469880819357</v>
      </c>
      <c r="O167" s="77">
        <v>9634.2679205133718</v>
      </c>
      <c r="P167" s="77">
        <v>9314.6152344277525</v>
      </c>
      <c r="Q167" s="77">
        <v>9121.8775158837543</v>
      </c>
      <c r="R167" s="77">
        <v>8402.6788293834579</v>
      </c>
      <c r="S167" s="70"/>
      <c r="T167" s="77" t="s">
        <v>676</v>
      </c>
      <c r="U167" s="77" t="s">
        <v>676</v>
      </c>
      <c r="V167" s="77" t="s">
        <v>676</v>
      </c>
      <c r="W167" s="77" t="s">
        <v>676</v>
      </c>
      <c r="X167" s="77" t="s">
        <v>676</v>
      </c>
      <c r="Y167" s="77" t="s">
        <v>676</v>
      </c>
      <c r="Z167" s="77" t="s">
        <v>676</v>
      </c>
      <c r="AA167" s="77" t="s">
        <v>676</v>
      </c>
      <c r="AB167" s="77" t="s">
        <v>676</v>
      </c>
      <c r="AC167" s="77" t="s">
        <v>676</v>
      </c>
      <c r="AD167" s="77" t="s">
        <v>676</v>
      </c>
      <c r="AE167" s="77" t="s">
        <v>676</v>
      </c>
      <c r="AF167" s="77" t="s">
        <v>676</v>
      </c>
      <c r="AG167" s="77"/>
      <c r="AH167" s="77" t="s">
        <v>676</v>
      </c>
      <c r="AI167" s="77" t="s">
        <v>676</v>
      </c>
      <c r="AJ167" s="77" t="s">
        <v>676</v>
      </c>
      <c r="AK167" s="77" t="s">
        <v>676</v>
      </c>
      <c r="AL167" s="77" t="s">
        <v>676</v>
      </c>
      <c r="AM167" s="77" t="s">
        <v>676</v>
      </c>
      <c r="AN167" s="77" t="s">
        <v>676</v>
      </c>
      <c r="AO167" s="77" t="s">
        <v>676</v>
      </c>
      <c r="AP167" s="77" t="s">
        <v>676</v>
      </c>
      <c r="AQ167" s="77" t="s">
        <v>676</v>
      </c>
      <c r="AR167" s="77" t="s">
        <v>676</v>
      </c>
      <c r="AS167" s="77" t="s">
        <v>676</v>
      </c>
      <c r="AT167" s="123" t="s">
        <v>676</v>
      </c>
    </row>
    <row r="168" spans="1:46" ht="13.5" thickBot="1" x14ac:dyDescent="0.25">
      <c r="A168" s="43"/>
      <c r="B168" s="43"/>
      <c r="C168" s="72" t="s">
        <v>58</v>
      </c>
      <c r="D168" s="76" t="s">
        <v>56</v>
      </c>
      <c r="E168" s="37" t="s">
        <v>57</v>
      </c>
      <c r="F168" s="71" t="s">
        <v>676</v>
      </c>
      <c r="G168" s="71" t="s">
        <v>676</v>
      </c>
      <c r="H168" s="71" t="s">
        <v>676</v>
      </c>
      <c r="I168" s="71" t="s">
        <v>676</v>
      </c>
      <c r="J168" s="71" t="s">
        <v>676</v>
      </c>
      <c r="K168" s="71" t="s">
        <v>676</v>
      </c>
      <c r="L168" s="71" t="s">
        <v>676</v>
      </c>
      <c r="M168" s="71" t="s">
        <v>676</v>
      </c>
      <c r="N168" s="71" t="s">
        <v>676</v>
      </c>
      <c r="O168" s="71" t="s">
        <v>676</v>
      </c>
      <c r="P168" s="71" t="s">
        <v>676</v>
      </c>
      <c r="Q168" s="71" t="s">
        <v>676</v>
      </c>
      <c r="R168" s="71" t="s">
        <v>676</v>
      </c>
      <c r="S168" s="43"/>
      <c r="T168" s="71">
        <v>390714</v>
      </c>
      <c r="U168" s="71">
        <v>393679</v>
      </c>
      <c r="V168" s="71">
        <v>420529</v>
      </c>
      <c r="W168" s="71">
        <v>424640</v>
      </c>
      <c r="X168" s="71">
        <v>422479</v>
      </c>
      <c r="Y168" s="71">
        <v>430232</v>
      </c>
      <c r="Z168" s="71">
        <v>442747</v>
      </c>
      <c r="AA168" s="71">
        <v>472427</v>
      </c>
      <c r="AB168" s="71">
        <v>504213</v>
      </c>
      <c r="AC168" s="71">
        <v>524448</v>
      </c>
      <c r="AD168" s="71">
        <v>549388</v>
      </c>
      <c r="AE168" s="71">
        <v>565004</v>
      </c>
      <c r="AF168" s="71">
        <v>566145</v>
      </c>
      <c r="AG168" s="71"/>
      <c r="AH168" s="71" t="s">
        <v>676</v>
      </c>
      <c r="AI168" s="71" t="s">
        <v>676</v>
      </c>
      <c r="AJ168" s="71" t="s">
        <v>676</v>
      </c>
      <c r="AK168" s="71" t="s">
        <v>676</v>
      </c>
      <c r="AL168" s="71" t="s">
        <v>676</v>
      </c>
      <c r="AM168" s="71" t="s">
        <v>676</v>
      </c>
      <c r="AN168" s="71" t="s">
        <v>676</v>
      </c>
      <c r="AO168" s="71" t="s">
        <v>676</v>
      </c>
      <c r="AP168" s="71" t="s">
        <v>676</v>
      </c>
      <c r="AQ168" s="71" t="s">
        <v>676</v>
      </c>
      <c r="AR168" s="71" t="s">
        <v>676</v>
      </c>
      <c r="AS168" s="71" t="s">
        <v>676</v>
      </c>
      <c r="AT168" s="71" t="s">
        <v>676</v>
      </c>
    </row>
    <row r="169" spans="1:46" x14ac:dyDescent="0.2">
      <c r="C169" s="70"/>
      <c r="D169" s="73"/>
      <c r="E169" s="75"/>
      <c r="T169" s="74"/>
      <c r="U169" s="74"/>
      <c r="V169" s="74"/>
      <c r="W169" s="74"/>
      <c r="X169" s="74"/>
      <c r="Y169" s="74"/>
      <c r="Z169" s="74"/>
      <c r="AA169" s="74"/>
    </row>
    <row r="170" spans="1:46" x14ac:dyDescent="0.2">
      <c r="F170" s="64" t="s">
        <v>53</v>
      </c>
      <c r="G170" s="36"/>
      <c r="H170" s="36"/>
      <c r="I170" s="36"/>
      <c r="J170" s="36"/>
      <c r="K170" s="36"/>
      <c r="L170" s="36"/>
      <c r="M170" s="36"/>
      <c r="T170" s="64" t="s">
        <v>1037</v>
      </c>
      <c r="AH170" s="64" t="s">
        <v>1037</v>
      </c>
    </row>
    <row r="171" spans="1:46" x14ac:dyDescent="0.2">
      <c r="F171" s="62" t="s">
        <v>1039</v>
      </c>
      <c r="T171" s="62" t="s">
        <v>1039</v>
      </c>
      <c r="AH171" s="62" t="s">
        <v>1038</v>
      </c>
    </row>
    <row r="172" spans="1:46" x14ac:dyDescent="0.2">
      <c r="T172" s="185" t="s">
        <v>55</v>
      </c>
      <c r="AH172" s="237" t="s">
        <v>1045</v>
      </c>
    </row>
    <row r="173" spans="1:46" x14ac:dyDescent="0.2">
      <c r="T173" s="195" t="s">
        <v>1041</v>
      </c>
      <c r="AH173" s="238" t="s">
        <v>1046</v>
      </c>
    </row>
    <row r="174" spans="1:46" ht="12.75" customHeight="1" x14ac:dyDescent="0.2">
      <c r="R174" s="36"/>
      <c r="T174" s="237" t="s">
        <v>1050</v>
      </c>
      <c r="U174" s="236"/>
      <c r="V174" s="236"/>
      <c r="W174" s="236"/>
      <c r="X174" s="236"/>
      <c r="Y174" s="236"/>
      <c r="Z174" s="236"/>
      <c r="AA174" s="236"/>
      <c r="AH174" s="185" t="s">
        <v>1081</v>
      </c>
    </row>
    <row r="175" spans="1:46" x14ac:dyDescent="0.2">
      <c r="F175" s="261"/>
      <c r="G175" s="261"/>
      <c r="H175" s="261"/>
      <c r="I175" s="261"/>
      <c r="J175" s="261"/>
      <c r="K175" s="261"/>
      <c r="L175" s="261"/>
      <c r="M175" s="261"/>
      <c r="N175" s="261"/>
      <c r="O175" s="261"/>
      <c r="P175" s="261"/>
      <c r="Q175" s="261"/>
      <c r="R175" s="36"/>
      <c r="T175" s="238" t="s">
        <v>1051</v>
      </c>
      <c r="U175" s="236"/>
      <c r="V175" s="236"/>
      <c r="W175" s="236"/>
      <c r="X175" s="236"/>
      <c r="Y175" s="236"/>
      <c r="Z175" s="236"/>
      <c r="AA175" s="236"/>
      <c r="AH175" s="195" t="s">
        <v>1082</v>
      </c>
      <c r="AI175" s="36"/>
      <c r="AJ175" s="36"/>
      <c r="AK175" s="36"/>
      <c r="AL175" s="36"/>
      <c r="AM175" s="36"/>
      <c r="AN175" s="36"/>
    </row>
    <row r="176" spans="1:46" x14ac:dyDescent="0.2">
      <c r="F176" s="262"/>
      <c r="G176" s="262"/>
      <c r="H176" s="262"/>
      <c r="I176" s="262"/>
      <c r="J176" s="262"/>
      <c r="K176" s="262"/>
      <c r="L176" s="262"/>
      <c r="M176" s="262"/>
      <c r="N176" s="262"/>
      <c r="O176" s="262"/>
      <c r="P176" s="262"/>
      <c r="Q176" s="262"/>
      <c r="R176" s="36"/>
      <c r="T176" s="185" t="s">
        <v>1081</v>
      </c>
    </row>
    <row r="177" spans="6:20" x14ac:dyDescent="0.2">
      <c r="F177" s="261"/>
      <c r="G177" s="261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36"/>
      <c r="T177" s="195" t="s">
        <v>1082</v>
      </c>
    </row>
    <row r="178" spans="6:20" x14ac:dyDescent="0.2">
      <c r="F178" s="261"/>
      <c r="G178" s="261"/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36"/>
    </row>
    <row r="179" spans="6:20" x14ac:dyDescent="0.2">
      <c r="F179" s="261"/>
      <c r="G179" s="261"/>
      <c r="H179" s="261"/>
      <c r="I179" s="261"/>
      <c r="J179" s="261"/>
      <c r="K179" s="261"/>
      <c r="L179" s="261"/>
      <c r="M179" s="261"/>
      <c r="N179" s="261"/>
      <c r="O179" s="261"/>
      <c r="P179" s="261"/>
      <c r="Q179" s="261"/>
      <c r="R179" s="262"/>
    </row>
    <row r="180" spans="6:20" x14ac:dyDescent="0.2">
      <c r="F180" s="261"/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  <c r="Q180" s="261"/>
      <c r="R180" s="262"/>
    </row>
  </sheetData>
  <hyperlinks>
    <hyperlink ref="A1" location="'Innehåll-Content'!A1" display="Tillbaka till innehåll - Back to content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2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K6" sqref="K6"/>
    </sheetView>
  </sheetViews>
  <sheetFormatPr defaultRowHeight="12.75" x14ac:dyDescent="0.2"/>
  <cols>
    <col min="1" max="1" width="9.7109375" customWidth="1"/>
    <col min="2" max="2" width="14" customWidth="1"/>
    <col min="3" max="15" width="6.5703125" customWidth="1"/>
    <col min="16" max="16" width="4.7109375" customWidth="1"/>
    <col min="17" max="17" width="9.28515625" bestFit="1" customWidth="1"/>
    <col min="18" max="18" width="15" customWidth="1"/>
    <col min="19" max="27" width="8.28515625" customWidth="1"/>
    <col min="28" max="28" width="8.7109375" bestFit="1" customWidth="1"/>
    <col min="29" max="31" width="8.7109375" customWidth="1"/>
    <col min="32" max="32" width="4.5703125" customWidth="1"/>
    <col min="34" max="34" width="17.42578125" bestFit="1" customWidth="1"/>
    <col min="35" max="44" width="7.42578125" customWidth="1"/>
  </cols>
  <sheetData>
    <row r="1" spans="1:55" x14ac:dyDescent="0.2">
      <c r="A1" s="137" t="s">
        <v>692</v>
      </c>
    </row>
    <row r="3" spans="1:55" ht="15" x14ac:dyDescent="0.25">
      <c r="A3" s="49" t="s">
        <v>696</v>
      </c>
      <c r="R3" s="49" t="s">
        <v>683</v>
      </c>
      <c r="AG3" s="49" t="s">
        <v>740</v>
      </c>
      <c r="AS3" s="129"/>
    </row>
    <row r="4" spans="1:55" ht="14.25" x14ac:dyDescent="0.2">
      <c r="A4" s="50" t="s">
        <v>681</v>
      </c>
      <c r="R4" s="84" t="s">
        <v>1079</v>
      </c>
      <c r="AG4" s="50" t="s">
        <v>741</v>
      </c>
      <c r="AS4" s="130"/>
    </row>
    <row r="5" spans="1:55" ht="14.25" x14ac:dyDescent="0.2">
      <c r="A5" s="50"/>
      <c r="R5" s="50" t="s">
        <v>1080</v>
      </c>
      <c r="AG5" s="50"/>
    </row>
    <row r="6" spans="1:55" s="44" customFormat="1" ht="13.5" thickBo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U6"/>
      <c r="AV6"/>
      <c r="AW6"/>
      <c r="AX6"/>
      <c r="AY6"/>
      <c r="AZ6"/>
      <c r="BA6"/>
      <c r="BB6"/>
      <c r="BC6"/>
    </row>
    <row r="7" spans="1:55" x14ac:dyDescent="0.2">
      <c r="A7" s="85" t="s">
        <v>373</v>
      </c>
      <c r="B7" s="85" t="s">
        <v>664</v>
      </c>
      <c r="C7" s="85"/>
      <c r="D7" s="85"/>
      <c r="E7" s="85"/>
      <c r="F7" s="85"/>
      <c r="G7" s="85"/>
      <c r="H7" s="85"/>
      <c r="I7" s="85"/>
      <c r="J7" s="85"/>
      <c r="K7" s="85"/>
      <c r="L7" s="219"/>
      <c r="M7" s="219"/>
      <c r="N7" s="219"/>
      <c r="O7" s="219"/>
      <c r="P7" s="85"/>
      <c r="Q7" s="85" t="s">
        <v>373</v>
      </c>
      <c r="R7" s="85" t="s">
        <v>664</v>
      </c>
      <c r="S7" s="85"/>
      <c r="T7" s="85"/>
      <c r="U7" s="85"/>
      <c r="V7" s="85"/>
      <c r="W7" s="85"/>
      <c r="X7" s="85"/>
      <c r="Y7" s="85"/>
      <c r="Z7" s="85"/>
      <c r="AA7" s="85"/>
      <c r="AB7" s="85"/>
      <c r="AC7" s="219"/>
      <c r="AD7" s="219"/>
      <c r="AE7" s="219"/>
      <c r="AG7" s="85" t="s">
        <v>373</v>
      </c>
      <c r="AH7" s="85" t="s">
        <v>664</v>
      </c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219"/>
      <c r="AT7" s="219"/>
      <c r="AU7" s="219"/>
    </row>
    <row r="8" spans="1:55" ht="13.5" thickBot="1" x14ac:dyDescent="0.25">
      <c r="A8" s="72" t="s">
        <v>39</v>
      </c>
      <c r="B8" s="72" t="s">
        <v>665</v>
      </c>
      <c r="C8" s="86" t="s">
        <v>3</v>
      </c>
      <c r="D8" s="86" t="s">
        <v>4</v>
      </c>
      <c r="E8" s="86" t="s">
        <v>5</v>
      </c>
      <c r="F8" s="86" t="s">
        <v>6</v>
      </c>
      <c r="G8" s="86" t="s">
        <v>7</v>
      </c>
      <c r="H8" s="86" t="s">
        <v>8</v>
      </c>
      <c r="I8" s="86" t="s">
        <v>9</v>
      </c>
      <c r="J8" s="86">
        <v>2015</v>
      </c>
      <c r="K8" s="86">
        <v>2016</v>
      </c>
      <c r="L8" s="86">
        <v>2017</v>
      </c>
      <c r="M8" s="86">
        <v>2018</v>
      </c>
      <c r="N8" s="86">
        <v>2019</v>
      </c>
      <c r="O8" s="86">
        <v>2020</v>
      </c>
      <c r="P8" s="88"/>
      <c r="Q8" s="87" t="s">
        <v>39</v>
      </c>
      <c r="R8" s="87" t="s">
        <v>665</v>
      </c>
      <c r="S8" s="86" t="s">
        <v>3</v>
      </c>
      <c r="T8" s="86" t="s">
        <v>4</v>
      </c>
      <c r="U8" s="86" t="s">
        <v>5</v>
      </c>
      <c r="V8" s="86" t="s">
        <v>6</v>
      </c>
      <c r="W8" s="86" t="s">
        <v>7</v>
      </c>
      <c r="X8" s="86" t="s">
        <v>8</v>
      </c>
      <c r="Y8" s="86" t="s">
        <v>9</v>
      </c>
      <c r="Z8" s="86">
        <v>2015</v>
      </c>
      <c r="AA8" s="86">
        <v>2016</v>
      </c>
      <c r="AB8" s="86">
        <v>2017</v>
      </c>
      <c r="AC8" s="86">
        <v>2018</v>
      </c>
      <c r="AD8" s="86">
        <v>2019</v>
      </c>
      <c r="AE8" s="86">
        <v>2020</v>
      </c>
      <c r="AG8" s="87" t="s">
        <v>39</v>
      </c>
      <c r="AH8" s="87" t="s">
        <v>665</v>
      </c>
      <c r="AI8" s="86" t="s">
        <v>3</v>
      </c>
      <c r="AJ8" s="86" t="s">
        <v>4</v>
      </c>
      <c r="AK8" s="86" t="s">
        <v>5</v>
      </c>
      <c r="AL8" s="86" t="s">
        <v>6</v>
      </c>
      <c r="AM8" s="86" t="s">
        <v>7</v>
      </c>
      <c r="AN8" s="86" t="s">
        <v>8</v>
      </c>
      <c r="AO8" s="86" t="s">
        <v>9</v>
      </c>
      <c r="AP8" s="86">
        <v>2015</v>
      </c>
      <c r="AQ8" s="86">
        <v>2016</v>
      </c>
      <c r="AR8" s="86">
        <v>2017</v>
      </c>
      <c r="AS8" s="86">
        <v>2018</v>
      </c>
      <c r="AT8" s="86">
        <v>2019</v>
      </c>
      <c r="AU8" s="86">
        <v>2020</v>
      </c>
    </row>
    <row r="9" spans="1:55" x14ac:dyDescent="0.2">
      <c r="A9" s="70" t="s">
        <v>82</v>
      </c>
      <c r="B9" s="70" t="s">
        <v>374</v>
      </c>
      <c r="C9" s="77">
        <v>90.755991618371894</v>
      </c>
      <c r="D9" s="77">
        <v>91.9542467407001</v>
      </c>
      <c r="E9" s="77">
        <v>97.226027340279501</v>
      </c>
      <c r="F9" s="77">
        <v>132.92084432190001</v>
      </c>
      <c r="G9" s="77">
        <v>114.078453569725</v>
      </c>
      <c r="H9" s="77">
        <v>105.087638266638</v>
      </c>
      <c r="I9" s="77">
        <v>108.26671399673501</v>
      </c>
      <c r="J9" s="77">
        <v>102.139748375485</v>
      </c>
      <c r="K9" s="77">
        <v>98.143831661163802</v>
      </c>
      <c r="L9" s="77">
        <v>94.487895065564899</v>
      </c>
      <c r="M9" s="77">
        <v>95.3611682444905</v>
      </c>
      <c r="N9" s="77">
        <v>70.690613149584394</v>
      </c>
      <c r="O9" s="77">
        <v>63.486943953129298</v>
      </c>
      <c r="P9" s="89"/>
      <c r="Q9" s="70" t="s">
        <v>82</v>
      </c>
      <c r="R9" s="70" t="s">
        <v>374</v>
      </c>
      <c r="S9" s="77">
        <v>38248</v>
      </c>
      <c r="T9" s="77">
        <v>38641</v>
      </c>
      <c r="U9" s="77">
        <v>39289</v>
      </c>
      <c r="V9" s="77">
        <v>40194</v>
      </c>
      <c r="W9" s="77">
        <v>40723</v>
      </c>
      <c r="X9" s="77">
        <v>41449</v>
      </c>
      <c r="Y9" s="77">
        <v>41816</v>
      </c>
      <c r="Z9" s="77">
        <v>42661</v>
      </c>
      <c r="AA9" s="77">
        <v>43891</v>
      </c>
      <c r="AB9" s="77">
        <v>44605</v>
      </c>
      <c r="AC9" s="77">
        <v>45543</v>
      </c>
      <c r="AD9" s="77">
        <v>46786</v>
      </c>
      <c r="AE9" s="77">
        <v>47184</v>
      </c>
      <c r="AG9" s="70" t="s">
        <v>82</v>
      </c>
      <c r="AH9" s="70" t="s">
        <v>374</v>
      </c>
      <c r="AI9" s="225">
        <f>(C9*1000)/S9</f>
        <v>2.3728297327539187</v>
      </c>
      <c r="AJ9" s="225">
        <f t="shared" ref="AJ9:AJ72" si="0">(D9*1000)/T9</f>
        <v>2.3797067037783726</v>
      </c>
      <c r="AK9" s="225">
        <f t="shared" ref="AK9:AK72" si="1">(E9*1000)/U9</f>
        <v>2.474637362627695</v>
      </c>
      <c r="AL9" s="225">
        <f t="shared" ref="AL9:AL72" si="2">(F9*1000)/V9</f>
        <v>3.3069822441633083</v>
      </c>
      <c r="AM9" s="225">
        <f t="shared" ref="AM9:AM72" si="3">(G9*1000)/W9</f>
        <v>2.8013273474381797</v>
      </c>
      <c r="AN9" s="225">
        <f t="shared" ref="AN9:AN72" si="4">(H9*1000)/X9</f>
        <v>2.5353479762271225</v>
      </c>
      <c r="AO9" s="225">
        <f t="shared" ref="AO9:AO72" si="5">(I9*1000)/Y9</f>
        <v>2.5891217236640283</v>
      </c>
      <c r="AP9" s="225">
        <f t="shared" ref="AP9:AP72" si="6">(J9*1000)/Z9</f>
        <v>2.3942183346730035</v>
      </c>
      <c r="AQ9" s="225">
        <f t="shared" ref="AQ9:AQ72" si="7">(K9*1000)/AA9</f>
        <v>2.236081011167752</v>
      </c>
      <c r="AR9" s="225">
        <f t="shared" ref="AR9:AR72" si="8">(L9*1000)/AB9</f>
        <v>2.1183251892291199</v>
      </c>
      <c r="AS9" s="225">
        <f t="shared" ref="AS9:AS72" si="9">(M9*1000)/AC9</f>
        <v>2.093871028357607</v>
      </c>
      <c r="AT9" s="225">
        <f>(N9*1000)/AD9</f>
        <v>1.5109351761121785</v>
      </c>
      <c r="AU9" s="225">
        <f>(O9*1000)/AE9</f>
        <v>1.345518479847603</v>
      </c>
    </row>
    <row r="10" spans="1:55" x14ac:dyDescent="0.2">
      <c r="A10" s="70" t="s">
        <v>83</v>
      </c>
      <c r="B10" s="70" t="s">
        <v>375</v>
      </c>
      <c r="C10" s="77">
        <v>126.527108630086</v>
      </c>
      <c r="D10" s="77">
        <v>122.702345991326</v>
      </c>
      <c r="E10" s="77">
        <v>120.99324495539599</v>
      </c>
      <c r="F10" s="77">
        <v>115.863400844956</v>
      </c>
      <c r="G10" s="77">
        <v>109.635877539538</v>
      </c>
      <c r="H10" s="77">
        <v>106.860443837538</v>
      </c>
      <c r="I10" s="77">
        <v>103.38800491252</v>
      </c>
      <c r="J10" s="77">
        <v>103.533884522782</v>
      </c>
      <c r="K10" s="77">
        <v>97.359913423467006</v>
      </c>
      <c r="L10" s="77">
        <v>94.161040087222204</v>
      </c>
      <c r="M10" s="77">
        <v>89.487004116577793</v>
      </c>
      <c r="N10" s="77">
        <v>85.5955279435005</v>
      </c>
      <c r="O10" s="77">
        <v>80.372465300231994</v>
      </c>
      <c r="P10" s="89"/>
      <c r="Q10" s="70" t="s">
        <v>83</v>
      </c>
      <c r="R10" s="70" t="s">
        <v>375</v>
      </c>
      <c r="S10" s="77">
        <v>28954</v>
      </c>
      <c r="T10" s="77">
        <v>29361</v>
      </c>
      <c r="U10" s="77">
        <v>30114</v>
      </c>
      <c r="V10" s="77">
        <v>30715</v>
      </c>
      <c r="W10" s="77">
        <v>31215</v>
      </c>
      <c r="X10" s="77">
        <v>31616</v>
      </c>
      <c r="Y10" s="77">
        <v>31969</v>
      </c>
      <c r="Z10" s="77">
        <v>32380</v>
      </c>
      <c r="AA10" s="77">
        <v>32785</v>
      </c>
      <c r="AB10" s="77">
        <v>33175</v>
      </c>
      <c r="AC10" s="77">
        <v>33432</v>
      </c>
      <c r="AD10" s="77">
        <v>34090</v>
      </c>
      <c r="AE10" s="77">
        <v>34119</v>
      </c>
      <c r="AG10" s="70" t="s">
        <v>83</v>
      </c>
      <c r="AH10" s="70" t="s">
        <v>375</v>
      </c>
      <c r="AI10" s="225">
        <f t="shared" ref="AI10:AI72" si="10">(C10*1000)/S10</f>
        <v>4.3699353674824204</v>
      </c>
      <c r="AJ10" s="225">
        <f t="shared" si="0"/>
        <v>4.1790928780125336</v>
      </c>
      <c r="AK10" s="225">
        <f t="shared" si="1"/>
        <v>4.0178403717671509</v>
      </c>
      <c r="AL10" s="225">
        <f t="shared" si="2"/>
        <v>3.7722090459044768</v>
      </c>
      <c r="AM10" s="225">
        <f t="shared" si="3"/>
        <v>3.5122818369225697</v>
      </c>
      <c r="AN10" s="225">
        <f t="shared" si="4"/>
        <v>3.3799482489099821</v>
      </c>
      <c r="AO10" s="225">
        <f t="shared" si="5"/>
        <v>3.2340080988620228</v>
      </c>
      <c r="AP10" s="225">
        <f t="shared" si="6"/>
        <v>3.1974640062625697</v>
      </c>
      <c r="AQ10" s="225">
        <f t="shared" si="7"/>
        <v>2.9696481141823092</v>
      </c>
      <c r="AR10" s="225">
        <f t="shared" si="8"/>
        <v>2.8383131902704508</v>
      </c>
      <c r="AS10" s="225">
        <f t="shared" si="9"/>
        <v>2.6766871295937364</v>
      </c>
      <c r="AT10" s="225">
        <f t="shared" ref="AT10:AT72" si="11">(N10*1000)/AD10</f>
        <v>2.5108691095189353</v>
      </c>
      <c r="AU10" s="225">
        <f t="shared" ref="AU10:AU73" si="12">(O10*1000)/AE10</f>
        <v>2.3556512588361911</v>
      </c>
    </row>
    <row r="11" spans="1:55" x14ac:dyDescent="0.2">
      <c r="A11" s="70" t="s">
        <v>84</v>
      </c>
      <c r="B11" s="70" t="s">
        <v>376</v>
      </c>
      <c r="C11" s="77">
        <v>104.852729886134</v>
      </c>
      <c r="D11" s="77">
        <v>104.472744792304</v>
      </c>
      <c r="E11" s="77">
        <v>103.44506942008999</v>
      </c>
      <c r="F11" s="77">
        <v>96.729158811048904</v>
      </c>
      <c r="G11" s="77">
        <v>92.115659734274502</v>
      </c>
      <c r="H11" s="77">
        <v>90.229247548521897</v>
      </c>
      <c r="I11" s="77">
        <v>88.386953954246295</v>
      </c>
      <c r="J11" s="77">
        <v>89.851492910158896</v>
      </c>
      <c r="K11" s="77">
        <v>88.615817552387199</v>
      </c>
      <c r="L11" s="77">
        <v>86.997563785756796</v>
      </c>
      <c r="M11" s="77">
        <v>84.439856525433399</v>
      </c>
      <c r="N11" s="77">
        <v>82.214426289430193</v>
      </c>
      <c r="O11" s="77">
        <v>76.540241845388607</v>
      </c>
      <c r="P11" s="77"/>
      <c r="Q11" s="70" t="s">
        <v>84</v>
      </c>
      <c r="R11" s="70" t="s">
        <v>376</v>
      </c>
      <c r="S11" s="77">
        <v>38720</v>
      </c>
      <c r="T11" s="77">
        <v>39173</v>
      </c>
      <c r="U11" s="77">
        <v>39521</v>
      </c>
      <c r="V11" s="77">
        <v>39792</v>
      </c>
      <c r="W11" s="77">
        <v>40269</v>
      </c>
      <c r="X11" s="77">
        <v>40495</v>
      </c>
      <c r="Y11" s="77">
        <v>41180</v>
      </c>
      <c r="Z11" s="77">
        <v>42130</v>
      </c>
      <c r="AA11" s="77">
        <v>43293</v>
      </c>
      <c r="AB11" s="77">
        <v>44130</v>
      </c>
      <c r="AC11" s="77">
        <v>44831</v>
      </c>
      <c r="AD11" s="77">
        <v>45574</v>
      </c>
      <c r="AE11" s="77">
        <v>46644</v>
      </c>
      <c r="AG11" s="70" t="s">
        <v>84</v>
      </c>
      <c r="AH11" s="70" t="s">
        <v>376</v>
      </c>
      <c r="AI11" s="225">
        <f t="shared" si="10"/>
        <v>2.7079733958195762</v>
      </c>
      <c r="AJ11" s="225">
        <f t="shared" si="0"/>
        <v>2.6669579759605853</v>
      </c>
      <c r="AK11" s="225">
        <f t="shared" si="1"/>
        <v>2.6174709501300573</v>
      </c>
      <c r="AL11" s="225">
        <f t="shared" si="2"/>
        <v>2.4308694916327127</v>
      </c>
      <c r="AM11" s="225">
        <f t="shared" si="3"/>
        <v>2.2875080020431229</v>
      </c>
      <c r="AN11" s="225">
        <f t="shared" si="4"/>
        <v>2.2281577367211236</v>
      </c>
      <c r="AO11" s="225">
        <f t="shared" si="5"/>
        <v>2.1463563369171026</v>
      </c>
      <c r="AP11" s="225">
        <f t="shared" si="6"/>
        <v>2.1327199836258934</v>
      </c>
      <c r="AQ11" s="225">
        <f t="shared" si="7"/>
        <v>2.0468855831748134</v>
      </c>
      <c r="AR11" s="225">
        <f t="shared" si="8"/>
        <v>1.9713927891628551</v>
      </c>
      <c r="AS11" s="225">
        <f t="shared" si="9"/>
        <v>1.8835149009710557</v>
      </c>
      <c r="AT11" s="225">
        <f t="shared" si="11"/>
        <v>1.8039765280517444</v>
      </c>
      <c r="AU11" s="225">
        <f t="shared" si="12"/>
        <v>1.6409450700066162</v>
      </c>
    </row>
    <row r="12" spans="1:55" x14ac:dyDescent="0.2">
      <c r="A12" s="70" t="s">
        <v>85</v>
      </c>
      <c r="B12" s="70" t="s">
        <v>377</v>
      </c>
      <c r="C12" s="77">
        <v>139.636124546258</v>
      </c>
      <c r="D12" s="77">
        <v>133.79015704414601</v>
      </c>
      <c r="E12" s="77">
        <v>132.36215789939999</v>
      </c>
      <c r="F12" s="77">
        <v>120.702064303106</v>
      </c>
      <c r="G12" s="77">
        <v>114.13787406813201</v>
      </c>
      <c r="H12" s="77">
        <v>115.599594471423</v>
      </c>
      <c r="I12" s="77">
        <v>118.21559999076599</v>
      </c>
      <c r="J12" s="77">
        <v>117.470894734965</v>
      </c>
      <c r="K12" s="77">
        <v>116.32825771051</v>
      </c>
      <c r="L12" s="77">
        <v>112.227259247486</v>
      </c>
      <c r="M12" s="77">
        <v>104.74123310343199</v>
      </c>
      <c r="N12" s="77">
        <v>96.670740891055303</v>
      </c>
      <c r="O12" s="77">
        <v>88.7039165204135</v>
      </c>
      <c r="P12" s="77"/>
      <c r="Q12" s="70" t="s">
        <v>85</v>
      </c>
      <c r="R12" s="70" t="s">
        <v>377</v>
      </c>
      <c r="S12" s="77">
        <v>37376</v>
      </c>
      <c r="T12" s="77">
        <v>37756</v>
      </c>
      <c r="U12" s="77">
        <v>38301</v>
      </c>
      <c r="V12" s="77">
        <v>38894</v>
      </c>
      <c r="W12" s="77">
        <v>39387</v>
      </c>
      <c r="X12" s="77">
        <v>39784</v>
      </c>
      <c r="Y12" s="77">
        <v>40541</v>
      </c>
      <c r="Z12" s="77">
        <v>41107</v>
      </c>
      <c r="AA12" s="77">
        <v>42000</v>
      </c>
      <c r="AB12" s="77">
        <v>43444</v>
      </c>
      <c r="AC12" s="77">
        <v>44397</v>
      </c>
      <c r="AD12" s="77">
        <v>45000</v>
      </c>
      <c r="AE12" s="77">
        <v>45566</v>
      </c>
      <c r="AG12" s="70" t="s">
        <v>85</v>
      </c>
      <c r="AH12" s="70" t="s">
        <v>377</v>
      </c>
      <c r="AI12" s="225">
        <f t="shared" si="10"/>
        <v>3.7359836404713724</v>
      </c>
      <c r="AJ12" s="225">
        <f t="shared" si="0"/>
        <v>3.5435469076211996</v>
      </c>
      <c r="AK12" s="225">
        <f t="shared" si="1"/>
        <v>3.4558407848202393</v>
      </c>
      <c r="AL12" s="225">
        <f t="shared" si="2"/>
        <v>3.1033594976887438</v>
      </c>
      <c r="AM12" s="225">
        <f t="shared" si="3"/>
        <v>2.897856502605733</v>
      </c>
      <c r="AN12" s="225">
        <f t="shared" si="4"/>
        <v>2.9056805366836667</v>
      </c>
      <c r="AO12" s="225">
        <f t="shared" si="5"/>
        <v>2.9159517523190353</v>
      </c>
      <c r="AP12" s="225">
        <f t="shared" si="6"/>
        <v>2.8576859107929304</v>
      </c>
      <c r="AQ12" s="225">
        <f t="shared" si="7"/>
        <v>2.7697204216788096</v>
      </c>
      <c r="AR12" s="225">
        <f t="shared" si="8"/>
        <v>2.5832625736001749</v>
      </c>
      <c r="AS12" s="225">
        <f t="shared" si="9"/>
        <v>2.3591961867565825</v>
      </c>
      <c r="AT12" s="225">
        <f t="shared" si="11"/>
        <v>2.1482386864678955</v>
      </c>
      <c r="AU12" s="225">
        <f t="shared" si="12"/>
        <v>1.9467128236056161</v>
      </c>
    </row>
    <row r="13" spans="1:55" x14ac:dyDescent="0.2">
      <c r="A13" s="70" t="s">
        <v>86</v>
      </c>
      <c r="B13" s="70" t="s">
        <v>378</v>
      </c>
      <c r="C13" s="77">
        <v>128.687431610109</v>
      </c>
      <c r="D13" s="77">
        <v>122.377979563472</v>
      </c>
      <c r="E13" s="77">
        <v>126.184432273555</v>
      </c>
      <c r="F13" s="77">
        <v>123.76692746598199</v>
      </c>
      <c r="G13" s="77">
        <v>112.82995024559099</v>
      </c>
      <c r="H13" s="77">
        <v>123.35299521437599</v>
      </c>
      <c r="I13" s="77">
        <v>119.92911569041</v>
      </c>
      <c r="J13" s="77">
        <v>130.40557023130401</v>
      </c>
      <c r="K13" s="77">
        <v>135.39395013555799</v>
      </c>
      <c r="L13" s="77">
        <v>109.404392751442</v>
      </c>
      <c r="M13" s="77">
        <v>108.88838676484001</v>
      </c>
      <c r="N13" s="77">
        <v>107.921616523217</v>
      </c>
      <c r="O13" s="77">
        <v>98.799509048478498</v>
      </c>
      <c r="P13" s="77"/>
      <c r="Q13" s="70" t="s">
        <v>86</v>
      </c>
      <c r="R13" s="70" t="s">
        <v>378</v>
      </c>
      <c r="S13" s="77">
        <v>64355</v>
      </c>
      <c r="T13" s="77">
        <v>65295</v>
      </c>
      <c r="U13" s="77">
        <v>66211</v>
      </c>
      <c r="V13" s="77">
        <v>67320</v>
      </c>
      <c r="W13" s="77">
        <v>68210</v>
      </c>
      <c r="X13" s="77">
        <v>69167</v>
      </c>
      <c r="Y13" s="77">
        <v>70701</v>
      </c>
      <c r="Z13" s="77">
        <v>72429</v>
      </c>
      <c r="AA13" s="77">
        <v>74412</v>
      </c>
      <c r="AB13" s="77">
        <v>76453</v>
      </c>
      <c r="AC13" s="77">
        <v>78480</v>
      </c>
      <c r="AD13" s="77">
        <v>79990</v>
      </c>
      <c r="AE13" s="77">
        <v>81274</v>
      </c>
      <c r="AG13" s="70" t="s">
        <v>86</v>
      </c>
      <c r="AH13" s="70" t="s">
        <v>378</v>
      </c>
      <c r="AI13" s="225">
        <f t="shared" si="10"/>
        <v>1.9996493141187011</v>
      </c>
      <c r="AJ13" s="225">
        <f t="shared" si="0"/>
        <v>1.8742320172060953</v>
      </c>
      <c r="AK13" s="225">
        <f t="shared" si="1"/>
        <v>1.9057925763627646</v>
      </c>
      <c r="AL13" s="225">
        <f t="shared" si="2"/>
        <v>1.8384867419189244</v>
      </c>
      <c r="AM13" s="225">
        <f t="shared" si="3"/>
        <v>1.6541555526402434</v>
      </c>
      <c r="AN13" s="225">
        <f t="shared" si="4"/>
        <v>1.7834082035418044</v>
      </c>
      <c r="AO13" s="225">
        <f t="shared" si="5"/>
        <v>1.6962859887471182</v>
      </c>
      <c r="AP13" s="225">
        <f t="shared" si="6"/>
        <v>1.8004607302503695</v>
      </c>
      <c r="AQ13" s="225">
        <f t="shared" si="7"/>
        <v>1.8195176871412944</v>
      </c>
      <c r="AR13" s="225">
        <f t="shared" si="8"/>
        <v>1.4310019587385976</v>
      </c>
      <c r="AS13" s="225">
        <f t="shared" si="9"/>
        <v>1.3874667018965343</v>
      </c>
      <c r="AT13" s="225">
        <f t="shared" si="11"/>
        <v>1.3491888551471058</v>
      </c>
      <c r="AU13" s="225">
        <f t="shared" si="12"/>
        <v>1.2156348776789441</v>
      </c>
    </row>
    <row r="14" spans="1:55" x14ac:dyDescent="0.2">
      <c r="A14" s="70" t="s">
        <v>87</v>
      </c>
      <c r="B14" s="70" t="s">
        <v>379</v>
      </c>
      <c r="C14" s="77">
        <v>72.790519679904605</v>
      </c>
      <c r="D14" s="77">
        <v>69.343517462049604</v>
      </c>
      <c r="E14" s="77">
        <v>70.849492683280104</v>
      </c>
      <c r="F14" s="77">
        <v>68.4783261433072</v>
      </c>
      <c r="G14" s="77">
        <v>65.827702381095307</v>
      </c>
      <c r="H14" s="77">
        <v>68.039746000159397</v>
      </c>
      <c r="I14" s="77">
        <v>68.302736924949201</v>
      </c>
      <c r="J14" s="77">
        <v>68.450403578358504</v>
      </c>
      <c r="K14" s="77">
        <v>65.4995904334519</v>
      </c>
      <c r="L14" s="77">
        <v>63.216401427639397</v>
      </c>
      <c r="M14" s="77">
        <v>58.783923423069901</v>
      </c>
      <c r="N14" s="77">
        <v>57.546916742964399</v>
      </c>
      <c r="O14" s="77">
        <v>52.931656015297797</v>
      </c>
      <c r="P14" s="77"/>
      <c r="Q14" s="70" t="s">
        <v>87</v>
      </c>
      <c r="R14" s="70" t="s">
        <v>379</v>
      </c>
      <c r="S14" s="77">
        <v>24779</v>
      </c>
      <c r="T14" s="77">
        <v>25095</v>
      </c>
      <c r="U14" s="77">
        <v>25410</v>
      </c>
      <c r="V14" s="77">
        <v>25767</v>
      </c>
      <c r="W14" s="77">
        <v>26160</v>
      </c>
      <c r="X14" s="77">
        <v>26355</v>
      </c>
      <c r="Y14" s="77">
        <v>26698</v>
      </c>
      <c r="Z14" s="77">
        <v>26984</v>
      </c>
      <c r="AA14" s="77">
        <v>27406</v>
      </c>
      <c r="AB14" s="77">
        <v>27753</v>
      </c>
      <c r="AC14" s="77">
        <v>28308</v>
      </c>
      <c r="AD14" s="77">
        <v>28690</v>
      </c>
      <c r="AE14" s="77">
        <v>28879</v>
      </c>
      <c r="AG14" s="70" t="s">
        <v>87</v>
      </c>
      <c r="AH14" s="70" t="s">
        <v>379</v>
      </c>
      <c r="AI14" s="225">
        <f t="shared" si="10"/>
        <v>2.9375890746157878</v>
      </c>
      <c r="AJ14" s="225">
        <f t="shared" si="0"/>
        <v>2.7632403850189124</v>
      </c>
      <c r="AK14" s="225">
        <f t="shared" si="1"/>
        <v>2.788252368488001</v>
      </c>
      <c r="AL14" s="225">
        <f t="shared" si="2"/>
        <v>2.6575979409053132</v>
      </c>
      <c r="AM14" s="225">
        <f t="shared" si="3"/>
        <v>2.5163494793996679</v>
      </c>
      <c r="AN14" s="225">
        <f t="shared" si="4"/>
        <v>2.58166366913904</v>
      </c>
      <c r="AO14" s="225">
        <f t="shared" si="5"/>
        <v>2.5583465774570833</v>
      </c>
      <c r="AP14" s="225">
        <f t="shared" si="6"/>
        <v>2.5367033641549992</v>
      </c>
      <c r="AQ14" s="225">
        <f t="shared" si="7"/>
        <v>2.3899726495457894</v>
      </c>
      <c r="AR14" s="225">
        <f t="shared" si="8"/>
        <v>2.2778222688588401</v>
      </c>
      <c r="AS14" s="225">
        <f t="shared" si="9"/>
        <v>2.0765834189299808</v>
      </c>
      <c r="AT14" s="225">
        <f t="shared" si="11"/>
        <v>2.0058179415463369</v>
      </c>
      <c r="AU14" s="225">
        <f t="shared" si="12"/>
        <v>1.8328770392083451</v>
      </c>
    </row>
    <row r="15" spans="1:55" x14ac:dyDescent="0.2">
      <c r="A15" s="70" t="s">
        <v>88</v>
      </c>
      <c r="B15" s="70" t="s">
        <v>380</v>
      </c>
      <c r="C15" s="77">
        <v>268.858452368386</v>
      </c>
      <c r="D15" s="77">
        <v>258.83455515476697</v>
      </c>
      <c r="E15" s="77">
        <v>252.79268983362701</v>
      </c>
      <c r="F15" s="77">
        <v>242.29487612574499</v>
      </c>
      <c r="G15" s="77">
        <v>229.95641309262501</v>
      </c>
      <c r="H15" s="77">
        <v>216.64456235708201</v>
      </c>
      <c r="I15" s="77">
        <v>199.21048543844501</v>
      </c>
      <c r="J15" s="77">
        <v>200.800808526145</v>
      </c>
      <c r="K15" s="77">
        <v>189.155031335686</v>
      </c>
      <c r="L15" s="77">
        <v>181.88616559557099</v>
      </c>
      <c r="M15" s="77">
        <v>173.43715858235299</v>
      </c>
      <c r="N15" s="77">
        <v>167.83492622618701</v>
      </c>
      <c r="O15" s="77">
        <v>153.272818316898</v>
      </c>
      <c r="P15" s="77"/>
      <c r="Q15" s="70" t="s">
        <v>88</v>
      </c>
      <c r="R15" s="70" t="s">
        <v>380</v>
      </c>
      <c r="S15" s="77">
        <v>94209</v>
      </c>
      <c r="T15" s="77">
        <v>95798</v>
      </c>
      <c r="U15" s="77">
        <v>97453</v>
      </c>
      <c r="V15" s="77">
        <v>99049</v>
      </c>
      <c r="W15" s="77">
        <v>101010</v>
      </c>
      <c r="X15" s="77">
        <v>102557</v>
      </c>
      <c r="Y15" s="77">
        <v>104185</v>
      </c>
      <c r="Z15" s="77">
        <v>105311</v>
      </c>
      <c r="AA15" s="77">
        <v>107538</v>
      </c>
      <c r="AB15" s="77">
        <v>110003</v>
      </c>
      <c r="AC15" s="77">
        <v>111722</v>
      </c>
      <c r="AD15" s="77">
        <v>112848</v>
      </c>
      <c r="AE15" s="77">
        <v>113234</v>
      </c>
      <c r="AG15" s="70" t="s">
        <v>88</v>
      </c>
      <c r="AH15" s="70" t="s">
        <v>380</v>
      </c>
      <c r="AI15" s="225">
        <f t="shared" si="10"/>
        <v>2.853851037251069</v>
      </c>
      <c r="AJ15" s="225">
        <f t="shared" si="0"/>
        <v>2.7018784855087472</v>
      </c>
      <c r="AK15" s="225">
        <f t="shared" si="1"/>
        <v>2.5939959758409388</v>
      </c>
      <c r="AL15" s="225">
        <f t="shared" si="2"/>
        <v>2.446212239656584</v>
      </c>
      <c r="AM15" s="225">
        <f t="shared" si="3"/>
        <v>2.2765707661877537</v>
      </c>
      <c r="AN15" s="225">
        <f t="shared" si="4"/>
        <v>2.1124307688122896</v>
      </c>
      <c r="AO15" s="225">
        <f t="shared" si="5"/>
        <v>1.9120841334015932</v>
      </c>
      <c r="AP15" s="225">
        <f t="shared" si="6"/>
        <v>1.9067410671833427</v>
      </c>
      <c r="AQ15" s="225">
        <f t="shared" si="7"/>
        <v>1.7589599149666724</v>
      </c>
      <c r="AR15" s="225">
        <f t="shared" si="8"/>
        <v>1.6534655018096869</v>
      </c>
      <c r="AS15" s="225">
        <f t="shared" si="9"/>
        <v>1.5523993356935339</v>
      </c>
      <c r="AT15" s="225">
        <f t="shared" si="11"/>
        <v>1.4872654032520469</v>
      </c>
      <c r="AU15" s="225">
        <f t="shared" si="12"/>
        <v>1.3535936054267974</v>
      </c>
    </row>
    <row r="16" spans="1:55" x14ac:dyDescent="0.2">
      <c r="A16" s="70" t="s">
        <v>89</v>
      </c>
      <c r="B16" s="70" t="s">
        <v>381</v>
      </c>
      <c r="C16" s="77">
        <v>159.241799615102</v>
      </c>
      <c r="D16" s="77">
        <v>169.05509133131801</v>
      </c>
      <c r="E16" s="77">
        <v>170.37751397683101</v>
      </c>
      <c r="F16" s="77">
        <v>152.789648552839</v>
      </c>
      <c r="G16" s="77">
        <v>143.98579658904299</v>
      </c>
      <c r="H16" s="77">
        <v>146.04043317449199</v>
      </c>
      <c r="I16" s="77">
        <v>142.004200632558</v>
      </c>
      <c r="J16" s="77">
        <v>147.00139762016701</v>
      </c>
      <c r="K16" s="77">
        <v>139.437341434827</v>
      </c>
      <c r="L16" s="77">
        <v>139.51557444609901</v>
      </c>
      <c r="M16" s="77">
        <v>138.00704616211999</v>
      </c>
      <c r="N16" s="77">
        <v>130.31871448235401</v>
      </c>
      <c r="O16" s="77">
        <v>118.79607742520101</v>
      </c>
      <c r="P16" s="77"/>
      <c r="Q16" s="70" t="s">
        <v>89</v>
      </c>
      <c r="R16" s="70" t="s">
        <v>381</v>
      </c>
      <c r="S16" s="77">
        <v>80055</v>
      </c>
      <c r="T16" s="77">
        <v>81195</v>
      </c>
      <c r="U16" s="77">
        <v>82608</v>
      </c>
      <c r="V16" s="77">
        <v>84677</v>
      </c>
      <c r="W16" s="77">
        <v>86274</v>
      </c>
      <c r="X16" s="77">
        <v>87580</v>
      </c>
      <c r="Y16" s="77">
        <v>88901</v>
      </c>
      <c r="Z16" s="77">
        <v>89425</v>
      </c>
      <c r="AA16" s="77">
        <v>90675</v>
      </c>
      <c r="AB16" s="77">
        <v>91925</v>
      </c>
      <c r="AC16" s="77">
        <v>93106</v>
      </c>
      <c r="AD16" s="77">
        <v>94606</v>
      </c>
      <c r="AE16" s="77">
        <v>94847</v>
      </c>
      <c r="AG16" s="70" t="s">
        <v>89</v>
      </c>
      <c r="AH16" s="70" t="s">
        <v>381</v>
      </c>
      <c r="AI16" s="225">
        <f t="shared" si="10"/>
        <v>1.9891549511598527</v>
      </c>
      <c r="AJ16" s="225">
        <f t="shared" si="0"/>
        <v>2.0820874602046682</v>
      </c>
      <c r="AK16" s="225">
        <f t="shared" si="1"/>
        <v>2.0624820111469955</v>
      </c>
      <c r="AL16" s="225">
        <f t="shared" si="2"/>
        <v>1.8043819284202205</v>
      </c>
      <c r="AM16" s="225">
        <f t="shared" si="3"/>
        <v>1.6689361405411014</v>
      </c>
      <c r="AN16" s="225">
        <f t="shared" si="4"/>
        <v>1.6675089423897238</v>
      </c>
      <c r="AO16" s="225">
        <f t="shared" si="5"/>
        <v>1.5973296209554224</v>
      </c>
      <c r="AP16" s="225">
        <f t="shared" si="6"/>
        <v>1.6438512454030416</v>
      </c>
      <c r="AQ16" s="225">
        <f t="shared" si="7"/>
        <v>1.5377705148588587</v>
      </c>
      <c r="AR16" s="225">
        <f t="shared" si="8"/>
        <v>1.5177108996040141</v>
      </c>
      <c r="AS16" s="225">
        <f t="shared" si="9"/>
        <v>1.4822572783936587</v>
      </c>
      <c r="AT16" s="225">
        <f t="shared" si="11"/>
        <v>1.3774888958665836</v>
      </c>
      <c r="AU16" s="225">
        <f t="shared" si="12"/>
        <v>1.2525022133035415</v>
      </c>
    </row>
    <row r="17" spans="1:47" x14ac:dyDescent="0.2">
      <c r="A17" s="70" t="s">
        <v>90</v>
      </c>
      <c r="B17" s="70" t="s">
        <v>382</v>
      </c>
      <c r="C17" s="77">
        <v>28.499385013294201</v>
      </c>
      <c r="D17" s="77">
        <v>28.4880206004424</v>
      </c>
      <c r="E17" s="77">
        <v>28.105548640422501</v>
      </c>
      <c r="F17" s="77">
        <v>28.1428646682443</v>
      </c>
      <c r="G17" s="77">
        <v>26.4659998802397</v>
      </c>
      <c r="H17" s="77">
        <v>25.398710784673099</v>
      </c>
      <c r="I17" s="77">
        <v>24.913969375316199</v>
      </c>
      <c r="J17" s="77">
        <v>24.502666268897499</v>
      </c>
      <c r="K17" s="77">
        <v>23.731032640117199</v>
      </c>
      <c r="L17" s="77">
        <v>23.090812174909601</v>
      </c>
      <c r="M17" s="77">
        <v>22.2431645790973</v>
      </c>
      <c r="N17" s="77">
        <v>21.8776685809916</v>
      </c>
      <c r="O17" s="77">
        <v>20.672986100490199</v>
      </c>
      <c r="P17" s="77"/>
      <c r="Q17" s="70" t="s">
        <v>90</v>
      </c>
      <c r="R17" s="70" t="s">
        <v>382</v>
      </c>
      <c r="S17" s="77">
        <v>15177</v>
      </c>
      <c r="T17" s="77">
        <v>15313</v>
      </c>
      <c r="U17" s="77">
        <v>15391</v>
      </c>
      <c r="V17" s="77">
        <v>15694</v>
      </c>
      <c r="W17" s="77">
        <v>15881</v>
      </c>
      <c r="X17" s="77">
        <v>16001</v>
      </c>
      <c r="Y17" s="77">
        <v>16140</v>
      </c>
      <c r="Z17" s="77">
        <v>16426</v>
      </c>
      <c r="AA17" s="77">
        <v>16615</v>
      </c>
      <c r="AB17" s="77">
        <v>16665</v>
      </c>
      <c r="AC17" s="77">
        <v>16786</v>
      </c>
      <c r="AD17" s="77">
        <v>16750</v>
      </c>
      <c r="AE17" s="77">
        <v>16959</v>
      </c>
      <c r="AG17" s="70" t="s">
        <v>90</v>
      </c>
      <c r="AH17" s="70" t="s">
        <v>382</v>
      </c>
      <c r="AI17" s="225">
        <f t="shared" si="10"/>
        <v>1.8778009496800556</v>
      </c>
      <c r="AJ17" s="225">
        <f t="shared" si="0"/>
        <v>1.8603814145133155</v>
      </c>
      <c r="AK17" s="225">
        <f t="shared" si="1"/>
        <v>1.8261028289534469</v>
      </c>
      <c r="AL17" s="225">
        <f t="shared" si="2"/>
        <v>1.7932244595542437</v>
      </c>
      <c r="AM17" s="225">
        <f t="shared" si="3"/>
        <v>1.6665197330293873</v>
      </c>
      <c r="AN17" s="225">
        <f t="shared" si="4"/>
        <v>1.5873202165285356</v>
      </c>
      <c r="AO17" s="225">
        <f t="shared" si="5"/>
        <v>1.5436164420889837</v>
      </c>
      <c r="AP17" s="225">
        <f t="shared" si="6"/>
        <v>1.4917001259526057</v>
      </c>
      <c r="AQ17" s="225">
        <f t="shared" si="7"/>
        <v>1.4282896563416911</v>
      </c>
      <c r="AR17" s="225">
        <f t="shared" si="8"/>
        <v>1.3855872892234986</v>
      </c>
      <c r="AS17" s="225">
        <f t="shared" si="9"/>
        <v>1.3251021433991006</v>
      </c>
      <c r="AT17" s="225">
        <f t="shared" si="11"/>
        <v>1.3061294675218864</v>
      </c>
      <c r="AU17" s="225">
        <f t="shared" si="12"/>
        <v>1.2189979421245474</v>
      </c>
    </row>
    <row r="18" spans="1:47" x14ac:dyDescent="0.2">
      <c r="A18" s="70" t="s">
        <v>91</v>
      </c>
      <c r="B18" s="70" t="s">
        <v>383</v>
      </c>
      <c r="C18" s="77">
        <v>192.77113922089799</v>
      </c>
      <c r="D18" s="77">
        <v>173.60137835588699</v>
      </c>
      <c r="E18" s="77">
        <v>193.44934212034599</v>
      </c>
      <c r="F18" s="77">
        <v>162.94992293479001</v>
      </c>
      <c r="G18" s="77">
        <v>156.10576053781</v>
      </c>
      <c r="H18" s="77">
        <v>159.74666470538801</v>
      </c>
      <c r="I18" s="77">
        <v>159.80400870950601</v>
      </c>
      <c r="J18" s="77">
        <v>160.319887434425</v>
      </c>
      <c r="K18" s="77">
        <v>158.38171109314999</v>
      </c>
      <c r="L18" s="77">
        <v>154.309830046868</v>
      </c>
      <c r="M18" s="77">
        <v>154.04745375665999</v>
      </c>
      <c r="N18" s="77">
        <v>149.84958359332501</v>
      </c>
      <c r="O18" s="77">
        <v>140.635071247562</v>
      </c>
      <c r="P18" s="77"/>
      <c r="Q18" s="70" t="s">
        <v>91</v>
      </c>
      <c r="R18" s="70" t="s">
        <v>383</v>
      </c>
      <c r="S18" s="77">
        <v>74968</v>
      </c>
      <c r="T18" s="77">
        <v>76237</v>
      </c>
      <c r="U18" s="77">
        <v>77054</v>
      </c>
      <c r="V18" s="77">
        <v>78326</v>
      </c>
      <c r="W18" s="77">
        <v>79430</v>
      </c>
      <c r="X18" s="77">
        <v>80932</v>
      </c>
      <c r="Y18" s="77">
        <v>82407</v>
      </c>
      <c r="Z18" s="77">
        <v>83866</v>
      </c>
      <c r="AA18" s="77">
        <v>85693</v>
      </c>
      <c r="AB18" s="77">
        <v>88037</v>
      </c>
      <c r="AC18" s="77">
        <v>89989</v>
      </c>
      <c r="AD18" s="77">
        <v>92095</v>
      </c>
      <c r="AE18" s="77">
        <v>93690</v>
      </c>
      <c r="AG18" s="70" t="s">
        <v>91</v>
      </c>
      <c r="AH18" s="70" t="s">
        <v>383</v>
      </c>
      <c r="AI18" s="225">
        <f t="shared" si="10"/>
        <v>2.5713789779759093</v>
      </c>
      <c r="AJ18" s="225">
        <f t="shared" si="0"/>
        <v>2.2771276198681347</v>
      </c>
      <c r="AK18" s="225">
        <f t="shared" si="1"/>
        <v>2.5105684600455005</v>
      </c>
      <c r="AL18" s="225">
        <f t="shared" si="2"/>
        <v>2.0804065436099122</v>
      </c>
      <c r="AM18" s="225">
        <f t="shared" si="3"/>
        <v>1.9653249469697849</v>
      </c>
      <c r="AN18" s="225">
        <f t="shared" si="4"/>
        <v>1.9738380950104781</v>
      </c>
      <c r="AO18" s="225">
        <f t="shared" si="5"/>
        <v>1.9392042995073964</v>
      </c>
      <c r="AP18" s="225">
        <f t="shared" si="6"/>
        <v>1.9116195768776978</v>
      </c>
      <c r="AQ18" s="225">
        <f t="shared" si="7"/>
        <v>1.8482456104133358</v>
      </c>
      <c r="AR18" s="225">
        <f t="shared" si="8"/>
        <v>1.7527838300585892</v>
      </c>
      <c r="AS18" s="225">
        <f t="shared" si="9"/>
        <v>1.7118476008918866</v>
      </c>
      <c r="AT18" s="225">
        <f t="shared" si="11"/>
        <v>1.6271196437735493</v>
      </c>
      <c r="AU18" s="225">
        <f t="shared" si="12"/>
        <v>1.5010681102312093</v>
      </c>
    </row>
    <row r="19" spans="1:47" x14ac:dyDescent="0.2">
      <c r="A19" s="70" t="s">
        <v>92</v>
      </c>
      <c r="B19" s="70" t="s">
        <v>384</v>
      </c>
      <c r="C19" s="77">
        <v>77.832372732149295</v>
      </c>
      <c r="D19" s="77">
        <v>79.003041662942493</v>
      </c>
      <c r="E19" s="77">
        <v>77.096719084016399</v>
      </c>
      <c r="F19" s="77">
        <v>73.640860226705598</v>
      </c>
      <c r="G19" s="77">
        <v>67.615187767662405</v>
      </c>
      <c r="H19" s="77">
        <v>66.017020821990897</v>
      </c>
      <c r="I19" s="77">
        <v>65.789301206967394</v>
      </c>
      <c r="J19" s="77">
        <v>73.222518424987697</v>
      </c>
      <c r="K19" s="77">
        <v>71.138362188912296</v>
      </c>
      <c r="L19" s="77">
        <v>67.587500439845201</v>
      </c>
      <c r="M19" s="77">
        <v>64.139261383327394</v>
      </c>
      <c r="N19" s="77">
        <v>64.096059705118506</v>
      </c>
      <c r="O19" s="77">
        <v>58.942222389611601</v>
      </c>
      <c r="P19" s="77"/>
      <c r="Q19" s="70" t="s">
        <v>92</v>
      </c>
      <c r="R19" s="70" t="s">
        <v>384</v>
      </c>
      <c r="S19" s="77">
        <v>42332</v>
      </c>
      <c r="T19" s="77">
        <v>42602</v>
      </c>
      <c r="U19" s="77">
        <v>42947</v>
      </c>
      <c r="V19" s="77">
        <v>43328</v>
      </c>
      <c r="W19" s="77">
        <v>43764</v>
      </c>
      <c r="X19" s="77">
        <v>44281</v>
      </c>
      <c r="Y19" s="77">
        <v>45390</v>
      </c>
      <c r="Z19" s="77">
        <v>46177</v>
      </c>
      <c r="AA19" s="77">
        <v>47103</v>
      </c>
      <c r="AB19" s="77">
        <v>47304</v>
      </c>
      <c r="AC19" s="77">
        <v>48004</v>
      </c>
      <c r="AD19" s="77">
        <v>48333</v>
      </c>
      <c r="AE19" s="77">
        <v>48678</v>
      </c>
      <c r="AG19" s="70" t="s">
        <v>92</v>
      </c>
      <c r="AH19" s="70" t="s">
        <v>384</v>
      </c>
      <c r="AI19" s="225">
        <f t="shared" si="10"/>
        <v>1.8386178950238423</v>
      </c>
      <c r="AJ19" s="225">
        <f t="shared" si="0"/>
        <v>1.8544444313164286</v>
      </c>
      <c r="AK19" s="225">
        <f t="shared" si="1"/>
        <v>1.795159594011605</v>
      </c>
      <c r="AL19" s="225">
        <f t="shared" si="2"/>
        <v>1.6996136499885892</v>
      </c>
      <c r="AM19" s="225">
        <f t="shared" si="3"/>
        <v>1.5449956075235902</v>
      </c>
      <c r="AN19" s="225">
        <f t="shared" si="4"/>
        <v>1.49086562683749</v>
      </c>
      <c r="AO19" s="225">
        <f t="shared" si="5"/>
        <v>1.4494228069391364</v>
      </c>
      <c r="AP19" s="225">
        <f t="shared" si="6"/>
        <v>1.5856924101822918</v>
      </c>
      <c r="AQ19" s="225">
        <f t="shared" si="7"/>
        <v>1.5102724282723459</v>
      </c>
      <c r="AR19" s="225">
        <f t="shared" si="8"/>
        <v>1.4287903864333926</v>
      </c>
      <c r="AS19" s="225">
        <f t="shared" si="9"/>
        <v>1.3361232685469417</v>
      </c>
      <c r="AT19" s="225">
        <f t="shared" si="11"/>
        <v>1.3261345189646516</v>
      </c>
      <c r="AU19" s="225">
        <f t="shared" si="12"/>
        <v>1.2108595749540161</v>
      </c>
    </row>
    <row r="20" spans="1:47" x14ac:dyDescent="0.2">
      <c r="A20" s="70" t="s">
        <v>93</v>
      </c>
      <c r="B20" s="70" t="s">
        <v>385</v>
      </c>
      <c r="C20" s="77">
        <v>110.186850781825</v>
      </c>
      <c r="D20" s="77">
        <v>101.194741897903</v>
      </c>
      <c r="E20" s="77">
        <v>101.173746506481</v>
      </c>
      <c r="F20" s="77">
        <v>94.981338128014002</v>
      </c>
      <c r="G20" s="77">
        <v>90.949065413152198</v>
      </c>
      <c r="H20" s="77">
        <v>84.887177658450398</v>
      </c>
      <c r="I20" s="77">
        <v>84.599611246393806</v>
      </c>
      <c r="J20" s="77">
        <v>79.472030307848001</v>
      </c>
      <c r="K20" s="77">
        <v>79.2445420602414</v>
      </c>
      <c r="L20" s="77">
        <v>79.132599496737797</v>
      </c>
      <c r="M20" s="77">
        <v>80.740691269111096</v>
      </c>
      <c r="N20" s="77">
        <v>78.050967116498001</v>
      </c>
      <c r="O20" s="77">
        <v>72.509193254308897</v>
      </c>
      <c r="P20" s="77"/>
      <c r="Q20" s="70" t="s">
        <v>93</v>
      </c>
      <c r="R20" s="70" t="s">
        <v>385</v>
      </c>
      <c r="S20" s="77">
        <v>22682</v>
      </c>
      <c r="T20" s="77">
        <v>23202</v>
      </c>
      <c r="U20" s="77">
        <v>23676</v>
      </c>
      <c r="V20" s="77">
        <v>23984</v>
      </c>
      <c r="W20" s="77">
        <v>24353</v>
      </c>
      <c r="X20" s="77">
        <v>24703</v>
      </c>
      <c r="Y20" s="77">
        <v>25287</v>
      </c>
      <c r="Z20" s="77">
        <v>25789</v>
      </c>
      <c r="AA20" s="77">
        <v>26755</v>
      </c>
      <c r="AB20" s="77">
        <v>27614</v>
      </c>
      <c r="AC20" s="77">
        <v>28756</v>
      </c>
      <c r="AD20" s="77">
        <v>29346</v>
      </c>
      <c r="AE20" s="77">
        <v>30195</v>
      </c>
      <c r="AG20" s="70" t="s">
        <v>93</v>
      </c>
      <c r="AH20" s="70" t="s">
        <v>385</v>
      </c>
      <c r="AI20" s="225">
        <f t="shared" si="10"/>
        <v>4.8578983679492556</v>
      </c>
      <c r="AJ20" s="225">
        <f t="shared" si="0"/>
        <v>4.3614663347083447</v>
      </c>
      <c r="AK20" s="225">
        <f t="shared" si="1"/>
        <v>4.2732618054773184</v>
      </c>
      <c r="AL20" s="225">
        <f t="shared" si="2"/>
        <v>3.960195885924533</v>
      </c>
      <c r="AM20" s="225">
        <f t="shared" si="3"/>
        <v>3.7346144381863509</v>
      </c>
      <c r="AN20" s="225">
        <f t="shared" si="4"/>
        <v>3.436310474778383</v>
      </c>
      <c r="AO20" s="225">
        <f t="shared" si="5"/>
        <v>3.3455772233319019</v>
      </c>
      <c r="AP20" s="225">
        <f t="shared" si="6"/>
        <v>3.0816251234188221</v>
      </c>
      <c r="AQ20" s="225">
        <f t="shared" si="7"/>
        <v>2.9618591687625262</v>
      </c>
      <c r="AR20" s="225">
        <f t="shared" si="8"/>
        <v>2.8656695696653069</v>
      </c>
      <c r="AS20" s="225">
        <f t="shared" si="9"/>
        <v>2.8077858975209034</v>
      </c>
      <c r="AT20" s="225">
        <f t="shared" si="11"/>
        <v>2.6596799262760853</v>
      </c>
      <c r="AU20" s="225">
        <f t="shared" si="12"/>
        <v>2.4013642409110414</v>
      </c>
    </row>
    <row r="21" spans="1:47" x14ac:dyDescent="0.2">
      <c r="A21" s="70" t="s">
        <v>94</v>
      </c>
      <c r="B21" s="70" t="s">
        <v>386</v>
      </c>
      <c r="C21" s="77">
        <v>25.714862671697698</v>
      </c>
      <c r="D21" s="77">
        <v>26.3064212594692</v>
      </c>
      <c r="E21" s="77">
        <v>26.154674081638699</v>
      </c>
      <c r="F21" s="77">
        <v>25.571645422863298</v>
      </c>
      <c r="G21" s="77">
        <v>24.467503498163101</v>
      </c>
      <c r="H21" s="77">
        <v>25.145455448851099</v>
      </c>
      <c r="I21" s="77">
        <v>24.820800883529699</v>
      </c>
      <c r="J21" s="77">
        <v>24.0210037294598</v>
      </c>
      <c r="K21" s="77">
        <v>23.3091976987184</v>
      </c>
      <c r="L21" s="77">
        <v>23.8574678071375</v>
      </c>
      <c r="M21" s="77">
        <v>22.483760426743501</v>
      </c>
      <c r="N21" s="77">
        <v>22.579356173447898</v>
      </c>
      <c r="O21" s="77">
        <v>21.200491778689901</v>
      </c>
      <c r="P21" s="77"/>
      <c r="Q21" s="70" t="s">
        <v>94</v>
      </c>
      <c r="R21" s="70" t="s">
        <v>386</v>
      </c>
      <c r="S21" s="77">
        <v>9035</v>
      </c>
      <c r="T21" s="77">
        <v>9227</v>
      </c>
      <c r="U21" s="77">
        <v>9331</v>
      </c>
      <c r="V21" s="77">
        <v>9331</v>
      </c>
      <c r="W21" s="77">
        <v>9442</v>
      </c>
      <c r="X21" s="77">
        <v>9523</v>
      </c>
      <c r="Y21" s="77">
        <v>9815</v>
      </c>
      <c r="Z21" s="77">
        <v>10192</v>
      </c>
      <c r="AA21" s="77">
        <v>10424</v>
      </c>
      <c r="AB21" s="77">
        <v>10660</v>
      </c>
      <c r="AC21" s="77">
        <v>10923</v>
      </c>
      <c r="AD21" s="77">
        <v>11014</v>
      </c>
      <c r="AE21" s="77">
        <v>11222</v>
      </c>
      <c r="AG21" s="70" t="s">
        <v>94</v>
      </c>
      <c r="AH21" s="70" t="s">
        <v>386</v>
      </c>
      <c r="AI21" s="225">
        <f t="shared" si="10"/>
        <v>2.84613864656311</v>
      </c>
      <c r="AJ21" s="225">
        <f t="shared" si="0"/>
        <v>2.8510264722519993</v>
      </c>
      <c r="AK21" s="225">
        <f t="shared" si="1"/>
        <v>2.8029872555608937</v>
      </c>
      <c r="AL21" s="225">
        <f t="shared" si="2"/>
        <v>2.740504278519269</v>
      </c>
      <c r="AM21" s="225">
        <f t="shared" si="3"/>
        <v>2.5913475426989092</v>
      </c>
      <c r="AN21" s="225">
        <f t="shared" si="4"/>
        <v>2.640497264396839</v>
      </c>
      <c r="AO21" s="225">
        <f t="shared" si="5"/>
        <v>2.5288640737167296</v>
      </c>
      <c r="AP21" s="225">
        <f t="shared" si="6"/>
        <v>2.3568488745545331</v>
      </c>
      <c r="AQ21" s="225">
        <f t="shared" si="7"/>
        <v>2.2361087585109747</v>
      </c>
      <c r="AR21" s="225">
        <f t="shared" si="8"/>
        <v>2.2380363796564255</v>
      </c>
      <c r="AS21" s="225">
        <f t="shared" si="9"/>
        <v>2.0583869291168635</v>
      </c>
      <c r="AT21" s="225">
        <f t="shared" si="11"/>
        <v>2.0500595763072358</v>
      </c>
      <c r="AU21" s="225">
        <f t="shared" si="12"/>
        <v>1.889190142460337</v>
      </c>
    </row>
    <row r="22" spans="1:47" x14ac:dyDescent="0.2">
      <c r="A22" s="70" t="s">
        <v>95</v>
      </c>
      <c r="B22" s="70" t="s">
        <v>387</v>
      </c>
      <c r="C22" s="77">
        <v>151.19117681658801</v>
      </c>
      <c r="D22" s="77">
        <v>152.10846502413401</v>
      </c>
      <c r="E22" s="77">
        <v>150.68028411016101</v>
      </c>
      <c r="F22" s="77">
        <v>142.24060400135201</v>
      </c>
      <c r="G22" s="77">
        <v>132.85763584762901</v>
      </c>
      <c r="H22" s="77">
        <v>133.53037301887099</v>
      </c>
      <c r="I22" s="77">
        <v>128.44297289632701</v>
      </c>
      <c r="J22" s="77">
        <v>126.905148839445</v>
      </c>
      <c r="K22" s="77">
        <v>123.45633793055001</v>
      </c>
      <c r="L22" s="77">
        <v>121.65857700178999</v>
      </c>
      <c r="M22" s="77">
        <v>110.592691913137</v>
      </c>
      <c r="N22" s="77">
        <v>111.88361669160101</v>
      </c>
      <c r="O22" s="77">
        <v>97.439974870098496</v>
      </c>
      <c r="P22" s="77"/>
      <c r="Q22" s="70" t="s">
        <v>95</v>
      </c>
      <c r="R22" s="70" t="s">
        <v>387</v>
      </c>
      <c r="S22" s="77">
        <v>62266</v>
      </c>
      <c r="T22" s="77">
        <v>63014</v>
      </c>
      <c r="U22" s="77">
        <v>63789</v>
      </c>
      <c r="V22" s="77">
        <v>64558</v>
      </c>
      <c r="W22" s="77">
        <v>65364</v>
      </c>
      <c r="X22" s="77">
        <v>66292</v>
      </c>
      <c r="Y22" s="77">
        <v>67334</v>
      </c>
      <c r="Z22" s="77">
        <v>68281</v>
      </c>
      <c r="AA22" s="77">
        <v>69386</v>
      </c>
      <c r="AB22" s="77">
        <v>70405</v>
      </c>
      <c r="AC22" s="77">
        <v>71397</v>
      </c>
      <c r="AD22" s="77">
        <v>71874</v>
      </c>
      <c r="AE22" s="77">
        <v>72755</v>
      </c>
      <c r="AG22" s="70" t="s">
        <v>95</v>
      </c>
      <c r="AH22" s="70" t="s">
        <v>387</v>
      </c>
      <c r="AI22" s="225">
        <f t="shared" si="10"/>
        <v>2.4281498219989723</v>
      </c>
      <c r="AJ22" s="225">
        <f t="shared" si="0"/>
        <v>2.4138836611567904</v>
      </c>
      <c r="AK22" s="225">
        <f t="shared" si="1"/>
        <v>2.3621672092392263</v>
      </c>
      <c r="AL22" s="225">
        <f t="shared" si="2"/>
        <v>2.2032994206969239</v>
      </c>
      <c r="AM22" s="225">
        <f t="shared" si="3"/>
        <v>2.0325811738514936</v>
      </c>
      <c r="AN22" s="225">
        <f t="shared" si="4"/>
        <v>2.0142758254219362</v>
      </c>
      <c r="AO22" s="225">
        <f t="shared" si="5"/>
        <v>1.9075500177670568</v>
      </c>
      <c r="AP22" s="225">
        <f t="shared" si="6"/>
        <v>1.8585719137013956</v>
      </c>
      <c r="AQ22" s="225">
        <f t="shared" si="7"/>
        <v>1.779268698736777</v>
      </c>
      <c r="AR22" s="225">
        <f t="shared" si="8"/>
        <v>1.7279820609585965</v>
      </c>
      <c r="AS22" s="225">
        <f t="shared" si="9"/>
        <v>1.5489823369768618</v>
      </c>
      <c r="AT22" s="225">
        <f t="shared" si="11"/>
        <v>1.5566632814592343</v>
      </c>
      <c r="AU22" s="225">
        <f t="shared" si="12"/>
        <v>1.3392890505133461</v>
      </c>
    </row>
    <row r="23" spans="1:47" x14ac:dyDescent="0.2">
      <c r="A23" s="70" t="s">
        <v>96</v>
      </c>
      <c r="B23" s="70" t="s">
        <v>388</v>
      </c>
      <c r="C23" s="77">
        <v>58.261925628369802</v>
      </c>
      <c r="D23" s="77">
        <v>59.023952858759003</v>
      </c>
      <c r="E23" s="77">
        <v>57.838866590081302</v>
      </c>
      <c r="F23" s="77">
        <v>54.434596482998401</v>
      </c>
      <c r="G23" s="77">
        <v>58.071576183652901</v>
      </c>
      <c r="H23" s="77">
        <v>58.600967204658303</v>
      </c>
      <c r="I23" s="77">
        <v>59.1359835553164</v>
      </c>
      <c r="J23" s="77">
        <v>61.193275117997302</v>
      </c>
      <c r="K23" s="77">
        <v>58.852409022607802</v>
      </c>
      <c r="L23" s="77">
        <v>56.112846738808997</v>
      </c>
      <c r="M23" s="77">
        <v>52.585956228339199</v>
      </c>
      <c r="N23" s="77">
        <v>51.818500117610498</v>
      </c>
      <c r="O23" s="77">
        <v>48.058269248109397</v>
      </c>
      <c r="P23" s="77"/>
      <c r="Q23" s="70" t="s">
        <v>96</v>
      </c>
      <c r="R23" s="70" t="s">
        <v>388</v>
      </c>
      <c r="S23" s="77">
        <v>30851</v>
      </c>
      <c r="T23" s="77">
        <v>31150</v>
      </c>
      <c r="U23" s="77">
        <v>31330</v>
      </c>
      <c r="V23" s="77">
        <v>31799</v>
      </c>
      <c r="W23" s="77">
        <v>31960</v>
      </c>
      <c r="X23" s="77">
        <v>32222</v>
      </c>
      <c r="Y23" s="77">
        <v>32295</v>
      </c>
      <c r="Z23" s="77">
        <v>32421</v>
      </c>
      <c r="AA23" s="77">
        <v>32653</v>
      </c>
      <c r="AB23" s="77">
        <v>32888</v>
      </c>
      <c r="AC23" s="77">
        <v>33187</v>
      </c>
      <c r="AD23" s="77">
        <v>32857</v>
      </c>
      <c r="AE23" s="77">
        <v>32712</v>
      </c>
      <c r="AG23" s="70" t="s">
        <v>96</v>
      </c>
      <c r="AH23" s="70" t="s">
        <v>388</v>
      </c>
      <c r="AI23" s="225">
        <f t="shared" si="10"/>
        <v>1.8884939103552496</v>
      </c>
      <c r="AJ23" s="225">
        <f t="shared" si="0"/>
        <v>1.8948299473116854</v>
      </c>
      <c r="AK23" s="225">
        <f t="shared" si="1"/>
        <v>1.8461176696483019</v>
      </c>
      <c r="AL23" s="225">
        <f t="shared" si="2"/>
        <v>1.7118335948614234</v>
      </c>
      <c r="AM23" s="225">
        <f t="shared" si="3"/>
        <v>1.8170080157588517</v>
      </c>
      <c r="AN23" s="225">
        <f t="shared" si="4"/>
        <v>1.818663248856629</v>
      </c>
      <c r="AO23" s="225">
        <f t="shared" si="5"/>
        <v>1.8311188591211147</v>
      </c>
      <c r="AP23" s="225">
        <f t="shared" si="6"/>
        <v>1.8874579784089727</v>
      </c>
      <c r="AQ23" s="225">
        <f t="shared" si="7"/>
        <v>1.8023584057393747</v>
      </c>
      <c r="AR23" s="225">
        <f t="shared" si="8"/>
        <v>1.7061799665169362</v>
      </c>
      <c r="AS23" s="225">
        <f t="shared" si="9"/>
        <v>1.5845347945984634</v>
      </c>
      <c r="AT23" s="225">
        <f t="shared" si="11"/>
        <v>1.5770916431083331</v>
      </c>
      <c r="AU23" s="225">
        <f t="shared" si="12"/>
        <v>1.469132711179671</v>
      </c>
    </row>
    <row r="24" spans="1:47" x14ac:dyDescent="0.2">
      <c r="A24" s="70" t="s">
        <v>97</v>
      </c>
      <c r="B24" s="70" t="s">
        <v>389</v>
      </c>
      <c r="C24" s="77">
        <v>161.54470345927501</v>
      </c>
      <c r="D24" s="77">
        <v>140.34096970921399</v>
      </c>
      <c r="E24" s="77">
        <v>147.393774391524</v>
      </c>
      <c r="F24" s="77">
        <v>143.39523839187601</v>
      </c>
      <c r="G24" s="77">
        <v>140.38874800004299</v>
      </c>
      <c r="H24" s="77">
        <v>121.629808457406</v>
      </c>
      <c r="I24" s="77">
        <v>124.31570204306399</v>
      </c>
      <c r="J24" s="77">
        <v>124.124177998742</v>
      </c>
      <c r="K24" s="77">
        <v>117.101535236936</v>
      </c>
      <c r="L24" s="77">
        <v>125.74904723132801</v>
      </c>
      <c r="M24" s="77">
        <v>121.49560200096801</v>
      </c>
      <c r="N24" s="77">
        <v>120.20937065036</v>
      </c>
      <c r="O24" s="77">
        <v>115.715451674202</v>
      </c>
      <c r="P24" s="77"/>
      <c r="Q24" s="70" t="s">
        <v>97</v>
      </c>
      <c r="R24" s="70" t="s">
        <v>389</v>
      </c>
      <c r="S24" s="77">
        <v>62097</v>
      </c>
      <c r="T24" s="77">
        <v>63347</v>
      </c>
      <c r="U24" s="77">
        <v>64630</v>
      </c>
      <c r="V24" s="77">
        <v>65891</v>
      </c>
      <c r="W24" s="77">
        <v>66859</v>
      </c>
      <c r="X24" s="77">
        <v>68145</v>
      </c>
      <c r="Y24" s="77">
        <v>69325</v>
      </c>
      <c r="Z24" s="77">
        <v>70251</v>
      </c>
      <c r="AA24" s="77">
        <v>71023</v>
      </c>
      <c r="AB24" s="77">
        <v>71848</v>
      </c>
      <c r="AC24" s="77">
        <v>72528</v>
      </c>
      <c r="AD24" s="77">
        <v>73857</v>
      </c>
      <c r="AE24" s="77">
        <v>73990</v>
      </c>
      <c r="AG24" s="70" t="s">
        <v>97</v>
      </c>
      <c r="AH24" s="70" t="s">
        <v>389</v>
      </c>
      <c r="AI24" s="225">
        <f t="shared" si="10"/>
        <v>2.6014896606804681</v>
      </c>
      <c r="AJ24" s="225">
        <f t="shared" si="0"/>
        <v>2.215431981139028</v>
      </c>
      <c r="AK24" s="225">
        <f t="shared" si="1"/>
        <v>2.2805782824001857</v>
      </c>
      <c r="AL24" s="225">
        <f t="shared" si="2"/>
        <v>2.176249235735928</v>
      </c>
      <c r="AM24" s="225">
        <f t="shared" si="3"/>
        <v>2.0997733738171824</v>
      </c>
      <c r="AN24" s="225">
        <f t="shared" si="4"/>
        <v>1.784867685925688</v>
      </c>
      <c r="AO24" s="225">
        <f t="shared" si="5"/>
        <v>1.7932304658213343</v>
      </c>
      <c r="AP24" s="225">
        <f t="shared" si="6"/>
        <v>1.7668670623726637</v>
      </c>
      <c r="AQ24" s="225">
        <f t="shared" si="7"/>
        <v>1.6487832848082453</v>
      </c>
      <c r="AR24" s="225">
        <f t="shared" si="8"/>
        <v>1.7502094314570762</v>
      </c>
      <c r="AS24" s="225">
        <f t="shared" si="9"/>
        <v>1.6751544507082508</v>
      </c>
      <c r="AT24" s="225">
        <f t="shared" si="11"/>
        <v>1.6275961743688478</v>
      </c>
      <c r="AU24" s="225">
        <f t="shared" si="12"/>
        <v>1.5639336623084472</v>
      </c>
    </row>
    <row r="25" spans="1:47" x14ac:dyDescent="0.2">
      <c r="A25" s="70" t="s">
        <v>98</v>
      </c>
      <c r="B25" s="70" t="s">
        <v>390</v>
      </c>
      <c r="C25" s="77">
        <v>5079.5005540847897</v>
      </c>
      <c r="D25" s="77">
        <v>5065.4596873590699</v>
      </c>
      <c r="E25" s="77">
        <v>5028.3121709133602</v>
      </c>
      <c r="F25" s="77">
        <v>4409.1614571990804</v>
      </c>
      <c r="G25" s="77">
        <v>3919.1243742735101</v>
      </c>
      <c r="H25" s="77">
        <v>4060.96126048933</v>
      </c>
      <c r="I25" s="77">
        <v>3994.2933612188499</v>
      </c>
      <c r="J25" s="77">
        <v>4219.9971272523799</v>
      </c>
      <c r="K25" s="77">
        <v>4687.83919960205</v>
      </c>
      <c r="L25" s="77">
        <v>4530.3462107273099</v>
      </c>
      <c r="M25" s="77">
        <v>4432.8479341766197</v>
      </c>
      <c r="N25" s="77">
        <v>4668.5873003624602</v>
      </c>
      <c r="O25" s="77">
        <v>2925.3876833109498</v>
      </c>
      <c r="P25" s="77"/>
      <c r="Q25" s="70" t="s">
        <v>98</v>
      </c>
      <c r="R25" s="70" t="s">
        <v>390</v>
      </c>
      <c r="S25" s="77">
        <v>810120</v>
      </c>
      <c r="T25" s="77">
        <v>829417</v>
      </c>
      <c r="U25" s="77">
        <v>847073</v>
      </c>
      <c r="V25" s="77">
        <v>864324</v>
      </c>
      <c r="W25" s="77">
        <v>881235</v>
      </c>
      <c r="X25" s="77">
        <v>897700</v>
      </c>
      <c r="Y25" s="77">
        <v>911989</v>
      </c>
      <c r="Z25" s="77">
        <v>923516</v>
      </c>
      <c r="AA25" s="77">
        <v>935619</v>
      </c>
      <c r="AB25" s="77">
        <v>949761</v>
      </c>
      <c r="AC25" s="77">
        <v>962154</v>
      </c>
      <c r="AD25" s="77">
        <v>974073</v>
      </c>
      <c r="AE25" s="77">
        <v>975551</v>
      </c>
      <c r="AG25" s="70" t="s">
        <v>98</v>
      </c>
      <c r="AH25" s="70" t="s">
        <v>390</v>
      </c>
      <c r="AI25" s="225">
        <f t="shared" si="10"/>
        <v>6.2700594406813686</v>
      </c>
      <c r="AJ25" s="225">
        <f t="shared" si="0"/>
        <v>6.1072532723094284</v>
      </c>
      <c r="AK25" s="225">
        <f t="shared" si="1"/>
        <v>5.9361025211680225</v>
      </c>
      <c r="AL25" s="225">
        <f t="shared" si="2"/>
        <v>5.1012831498362647</v>
      </c>
      <c r="AM25" s="225">
        <f t="shared" si="3"/>
        <v>4.4473090313860775</v>
      </c>
      <c r="AN25" s="225">
        <f t="shared" si="4"/>
        <v>4.5237398468189038</v>
      </c>
      <c r="AO25" s="225">
        <f t="shared" si="5"/>
        <v>4.379760458973573</v>
      </c>
      <c r="AP25" s="225">
        <f t="shared" si="6"/>
        <v>4.5694900004465318</v>
      </c>
      <c r="AQ25" s="225">
        <f t="shared" si="7"/>
        <v>5.0104147089809521</v>
      </c>
      <c r="AR25" s="225">
        <f t="shared" si="8"/>
        <v>4.7699855129104165</v>
      </c>
      <c r="AS25" s="225">
        <f t="shared" si="9"/>
        <v>4.607212498390715</v>
      </c>
      <c r="AT25" s="225">
        <f t="shared" si="11"/>
        <v>4.7928515628320056</v>
      </c>
      <c r="AU25" s="225">
        <f t="shared" si="12"/>
        <v>2.998702972280229</v>
      </c>
    </row>
    <row r="26" spans="1:47" x14ac:dyDescent="0.2">
      <c r="A26" s="70" t="s">
        <v>99</v>
      </c>
      <c r="B26" s="70" t="s">
        <v>391</v>
      </c>
      <c r="C26" s="77">
        <v>534.77777621701796</v>
      </c>
      <c r="D26" s="77">
        <v>491.45330816876498</v>
      </c>
      <c r="E26" s="77">
        <v>610.50067989224601</v>
      </c>
      <c r="F26" s="77">
        <v>542.11425894124898</v>
      </c>
      <c r="G26" s="77">
        <v>484.19339256688301</v>
      </c>
      <c r="H26" s="77">
        <v>442.93590261208999</v>
      </c>
      <c r="I26" s="77">
        <v>488.66579833584399</v>
      </c>
      <c r="J26" s="77">
        <v>467.05804474861202</v>
      </c>
      <c r="K26" s="77">
        <v>343.05905605221301</v>
      </c>
      <c r="L26" s="77">
        <v>327.975735385181</v>
      </c>
      <c r="M26" s="77">
        <v>340.23566604772498</v>
      </c>
      <c r="N26" s="77">
        <v>350.46199346245498</v>
      </c>
      <c r="O26" s="77">
        <v>497.90558175706298</v>
      </c>
      <c r="P26" s="77"/>
      <c r="Q26" s="70" t="s">
        <v>99</v>
      </c>
      <c r="R26" s="70" t="s">
        <v>391</v>
      </c>
      <c r="S26" s="77">
        <v>84753</v>
      </c>
      <c r="T26" s="77">
        <v>85270</v>
      </c>
      <c r="U26" s="77">
        <v>86246</v>
      </c>
      <c r="V26" s="77">
        <v>87685</v>
      </c>
      <c r="W26" s="77">
        <v>89473</v>
      </c>
      <c r="X26" s="77">
        <v>91072</v>
      </c>
      <c r="Y26" s="77">
        <v>92235</v>
      </c>
      <c r="Z26" s="77">
        <v>93202</v>
      </c>
      <c r="AA26" s="77">
        <v>94631</v>
      </c>
      <c r="AB26" s="77">
        <v>96032</v>
      </c>
      <c r="AC26" s="77">
        <v>97381</v>
      </c>
      <c r="AD26" s="77">
        <v>98979</v>
      </c>
      <c r="AE26" s="77">
        <v>100111</v>
      </c>
      <c r="AG26" s="70" t="s">
        <v>99</v>
      </c>
      <c r="AH26" s="70" t="s">
        <v>391</v>
      </c>
      <c r="AI26" s="225">
        <f t="shared" si="10"/>
        <v>6.3098388991188266</v>
      </c>
      <c r="AJ26" s="225">
        <f t="shared" si="0"/>
        <v>5.7634960498271957</v>
      </c>
      <c r="AK26" s="225">
        <f t="shared" si="1"/>
        <v>7.0785970351349166</v>
      </c>
      <c r="AL26" s="225">
        <f t="shared" si="2"/>
        <v>6.1825199172178706</v>
      </c>
      <c r="AM26" s="225">
        <f t="shared" si="3"/>
        <v>5.4116145939767639</v>
      </c>
      <c r="AN26" s="225">
        <f t="shared" si="4"/>
        <v>4.8635793944581209</v>
      </c>
      <c r="AO26" s="225">
        <f t="shared" si="5"/>
        <v>5.2980516976835696</v>
      </c>
      <c r="AP26" s="225">
        <f t="shared" si="6"/>
        <v>5.0112448740221458</v>
      </c>
      <c r="AQ26" s="225">
        <f t="shared" si="7"/>
        <v>3.6252291115196185</v>
      </c>
      <c r="AR26" s="225">
        <f t="shared" si="8"/>
        <v>3.4152754851006017</v>
      </c>
      <c r="AS26" s="225">
        <f t="shared" si="9"/>
        <v>3.4938608768417345</v>
      </c>
      <c r="AT26" s="225">
        <f t="shared" si="11"/>
        <v>3.5407712086650198</v>
      </c>
      <c r="AU26" s="225">
        <f t="shared" si="12"/>
        <v>4.9735351935058381</v>
      </c>
    </row>
    <row r="27" spans="1:47" x14ac:dyDescent="0.2">
      <c r="A27" s="70" t="s">
        <v>100</v>
      </c>
      <c r="B27" s="70" t="s">
        <v>392</v>
      </c>
      <c r="C27" s="77">
        <v>221.69208971101099</v>
      </c>
      <c r="D27" s="77">
        <v>227.077417272492</v>
      </c>
      <c r="E27" s="77">
        <v>229.39553935134299</v>
      </c>
      <c r="F27" s="77">
        <v>220.72318790639301</v>
      </c>
      <c r="G27" s="77">
        <v>216.61092644482099</v>
      </c>
      <c r="H27" s="77">
        <v>214.95096782866901</v>
      </c>
      <c r="I27" s="77">
        <v>203.48350948257999</v>
      </c>
      <c r="J27" s="77">
        <v>197.81405609995801</v>
      </c>
      <c r="K27" s="77">
        <v>184.701167712771</v>
      </c>
      <c r="L27" s="77">
        <v>183.29335087541099</v>
      </c>
      <c r="M27" s="77">
        <v>179.87867628395099</v>
      </c>
      <c r="N27" s="77">
        <v>190.464872917474</v>
      </c>
      <c r="O27" s="77">
        <v>193.25293698498399</v>
      </c>
      <c r="P27" s="77"/>
      <c r="Q27" s="70" t="s">
        <v>100</v>
      </c>
      <c r="R27" s="70" t="s">
        <v>392</v>
      </c>
      <c r="S27" s="77">
        <v>85661</v>
      </c>
      <c r="T27" s="77">
        <v>88085</v>
      </c>
      <c r="U27" s="77">
        <v>90108</v>
      </c>
      <c r="V27" s="77">
        <v>91616</v>
      </c>
      <c r="W27" s="77">
        <v>92873</v>
      </c>
      <c r="X27" s="77">
        <v>94423</v>
      </c>
      <c r="Y27" s="77">
        <v>96217</v>
      </c>
      <c r="Z27" s="77">
        <v>97986</v>
      </c>
      <c r="AA27" s="77">
        <v>99359</v>
      </c>
      <c r="AB27" s="77">
        <v>101231</v>
      </c>
      <c r="AC27" s="77">
        <v>103656</v>
      </c>
      <c r="AD27" s="77">
        <v>105189</v>
      </c>
      <c r="AE27" s="77">
        <v>106505</v>
      </c>
      <c r="AG27" s="70" t="s">
        <v>100</v>
      </c>
      <c r="AH27" s="70" t="s">
        <v>392</v>
      </c>
      <c r="AI27" s="225">
        <f t="shared" si="10"/>
        <v>2.5880165969462299</v>
      </c>
      <c r="AJ27" s="225">
        <f t="shared" si="0"/>
        <v>2.5779351452857124</v>
      </c>
      <c r="AK27" s="225">
        <f t="shared" si="1"/>
        <v>2.5457843848641963</v>
      </c>
      <c r="AL27" s="225">
        <f t="shared" si="2"/>
        <v>2.4092209647484393</v>
      </c>
      <c r="AM27" s="225">
        <f t="shared" si="3"/>
        <v>2.3323347630077742</v>
      </c>
      <c r="AN27" s="225">
        <f t="shared" si="4"/>
        <v>2.2764683162859578</v>
      </c>
      <c r="AO27" s="225">
        <f t="shared" si="5"/>
        <v>2.1148394720535872</v>
      </c>
      <c r="AP27" s="225">
        <f t="shared" si="6"/>
        <v>2.0187991764125286</v>
      </c>
      <c r="AQ27" s="225">
        <f t="shared" si="7"/>
        <v>1.8589274017730752</v>
      </c>
      <c r="AR27" s="225">
        <f t="shared" si="8"/>
        <v>1.810644475263615</v>
      </c>
      <c r="AS27" s="225">
        <f t="shared" si="9"/>
        <v>1.7353426360649746</v>
      </c>
      <c r="AT27" s="225">
        <f t="shared" si="11"/>
        <v>1.8106919251772902</v>
      </c>
      <c r="AU27" s="225">
        <f t="shared" si="12"/>
        <v>1.8144963803106333</v>
      </c>
    </row>
    <row r="28" spans="1:47" x14ac:dyDescent="0.2">
      <c r="A28" s="70" t="s">
        <v>101</v>
      </c>
      <c r="B28" s="70" t="s">
        <v>393</v>
      </c>
      <c r="C28" s="77">
        <v>175.57425207444999</v>
      </c>
      <c r="D28" s="77">
        <v>62.658856861590401</v>
      </c>
      <c r="E28" s="77">
        <v>69.195016793358107</v>
      </c>
      <c r="F28" s="77">
        <v>53.901249088987498</v>
      </c>
      <c r="G28" s="77">
        <v>49.554217921545103</v>
      </c>
      <c r="H28" s="77">
        <v>54.361183086972702</v>
      </c>
      <c r="I28" s="77">
        <v>52.921202546621799</v>
      </c>
      <c r="J28" s="77">
        <v>54.1558917440301</v>
      </c>
      <c r="K28" s="77">
        <v>61.502641142637202</v>
      </c>
      <c r="L28" s="77">
        <v>53.894069172323803</v>
      </c>
      <c r="M28" s="77">
        <v>49.003488211681301</v>
      </c>
      <c r="N28" s="77">
        <v>44.545652426271602</v>
      </c>
      <c r="O28" s="77">
        <v>42.023463946409798</v>
      </c>
      <c r="P28" s="77"/>
      <c r="Q28" s="70" t="s">
        <v>101</v>
      </c>
      <c r="R28" s="70" t="s">
        <v>393</v>
      </c>
      <c r="S28" s="77">
        <v>36079</v>
      </c>
      <c r="T28" s="77">
        <v>37722</v>
      </c>
      <c r="U28" s="77">
        <v>38633</v>
      </c>
      <c r="V28" s="77">
        <v>39539</v>
      </c>
      <c r="W28" s="77">
        <v>40793</v>
      </c>
      <c r="X28" s="77">
        <v>42626</v>
      </c>
      <c r="Y28" s="77">
        <v>44090</v>
      </c>
      <c r="Z28" s="77">
        <v>46110</v>
      </c>
      <c r="AA28" s="77">
        <v>47750</v>
      </c>
      <c r="AB28" s="77">
        <v>49424</v>
      </c>
      <c r="AC28" s="77">
        <v>50564</v>
      </c>
      <c r="AD28" s="77">
        <v>52414</v>
      </c>
      <c r="AE28" s="77">
        <v>52801</v>
      </c>
      <c r="AG28" s="70" t="s">
        <v>101</v>
      </c>
      <c r="AH28" s="70" t="s">
        <v>393</v>
      </c>
      <c r="AI28" s="225">
        <f t="shared" si="10"/>
        <v>4.8663835492793588</v>
      </c>
      <c r="AJ28" s="225">
        <f t="shared" si="0"/>
        <v>1.6610693192723185</v>
      </c>
      <c r="AK28" s="225">
        <f t="shared" si="1"/>
        <v>1.7910857762368471</v>
      </c>
      <c r="AL28" s="225">
        <f t="shared" si="2"/>
        <v>1.3632425981685803</v>
      </c>
      <c r="AM28" s="225">
        <f t="shared" si="3"/>
        <v>1.2147725816082442</v>
      </c>
      <c r="AN28" s="225">
        <f t="shared" si="4"/>
        <v>1.2753057543980832</v>
      </c>
      <c r="AO28" s="225">
        <f t="shared" si="5"/>
        <v>1.2002994453758629</v>
      </c>
      <c r="AP28" s="225">
        <f t="shared" si="6"/>
        <v>1.1744934232060313</v>
      </c>
      <c r="AQ28" s="225">
        <f t="shared" si="7"/>
        <v>1.288013427070936</v>
      </c>
      <c r="AR28" s="225">
        <f t="shared" si="8"/>
        <v>1.0904432901489924</v>
      </c>
      <c r="AS28" s="225">
        <f t="shared" si="9"/>
        <v>0.96913788884742702</v>
      </c>
      <c r="AT28" s="225">
        <f t="shared" si="11"/>
        <v>0.8498808033401688</v>
      </c>
      <c r="AU28" s="225">
        <f t="shared" si="12"/>
        <v>0.79588386482092766</v>
      </c>
    </row>
    <row r="29" spans="1:47" x14ac:dyDescent="0.2">
      <c r="A29" s="70" t="s">
        <v>102</v>
      </c>
      <c r="B29" s="70" t="s">
        <v>394</v>
      </c>
      <c r="C29" s="77">
        <v>346.21439539451302</v>
      </c>
      <c r="D29" s="77">
        <v>356.00372635173602</v>
      </c>
      <c r="E29" s="77">
        <v>315.19143321956301</v>
      </c>
      <c r="F29" s="77">
        <v>466.67409713276299</v>
      </c>
      <c r="G29" s="77">
        <v>459.09608832278201</v>
      </c>
      <c r="H29" s="77">
        <v>475.01515073413901</v>
      </c>
      <c r="I29" s="77">
        <v>476.87224793307701</v>
      </c>
      <c r="J29" s="77">
        <v>468.418761535697</v>
      </c>
      <c r="K29" s="77">
        <v>504.38105688049598</v>
      </c>
      <c r="L29" s="77">
        <v>470.51733660222197</v>
      </c>
      <c r="M29" s="77">
        <v>488.45450214629801</v>
      </c>
      <c r="N29" s="77">
        <v>177.66678469624</v>
      </c>
      <c r="O29" s="77">
        <v>152.67246314749701</v>
      </c>
      <c r="P29" s="77"/>
      <c r="Q29" s="70" t="s">
        <v>102</v>
      </c>
      <c r="R29" s="70" t="s">
        <v>394</v>
      </c>
      <c r="S29" s="77">
        <v>65289</v>
      </c>
      <c r="T29" s="77">
        <v>66909</v>
      </c>
      <c r="U29" s="77">
        <v>68144</v>
      </c>
      <c r="V29" s="77">
        <v>69946</v>
      </c>
      <c r="W29" s="77">
        <v>71293</v>
      </c>
      <c r="X29" s="77">
        <v>72740</v>
      </c>
      <c r="Y29" s="77">
        <v>74041</v>
      </c>
      <c r="Z29" s="77">
        <v>76158</v>
      </c>
      <c r="AA29" s="77">
        <v>78129</v>
      </c>
      <c r="AB29" s="77">
        <v>79707</v>
      </c>
      <c r="AC29" s="77">
        <v>80950</v>
      </c>
      <c r="AD29" s="77">
        <v>82429</v>
      </c>
      <c r="AE29" s="77">
        <v>83162</v>
      </c>
      <c r="AG29" s="70" t="s">
        <v>102</v>
      </c>
      <c r="AH29" s="70" t="s">
        <v>394</v>
      </c>
      <c r="AI29" s="225">
        <f t="shared" si="10"/>
        <v>5.3027982568964607</v>
      </c>
      <c r="AJ29" s="225">
        <f t="shared" si="0"/>
        <v>5.3207150959024343</v>
      </c>
      <c r="AK29" s="225">
        <f t="shared" si="1"/>
        <v>4.6253732275704831</v>
      </c>
      <c r="AL29" s="225">
        <f t="shared" si="2"/>
        <v>6.671919725685</v>
      </c>
      <c r="AM29" s="225">
        <f t="shared" si="3"/>
        <v>6.4395675357017099</v>
      </c>
      <c r="AN29" s="225">
        <f t="shared" si="4"/>
        <v>6.5303155173788703</v>
      </c>
      <c r="AO29" s="225">
        <f t="shared" si="5"/>
        <v>6.4406510978117124</v>
      </c>
      <c r="AP29" s="225">
        <f t="shared" si="6"/>
        <v>6.1506179460555286</v>
      </c>
      <c r="AQ29" s="225">
        <f t="shared" si="7"/>
        <v>6.4557469938242651</v>
      </c>
      <c r="AR29" s="225">
        <f t="shared" si="8"/>
        <v>5.9030867627965176</v>
      </c>
      <c r="AS29" s="225">
        <f t="shared" si="9"/>
        <v>6.0340272037837925</v>
      </c>
      <c r="AT29" s="225">
        <f t="shared" si="11"/>
        <v>2.1553917273804122</v>
      </c>
      <c r="AU29" s="225">
        <f t="shared" si="12"/>
        <v>1.8358440531432265</v>
      </c>
    </row>
    <row r="30" spans="1:47" x14ac:dyDescent="0.2">
      <c r="A30" s="70" t="s">
        <v>103</v>
      </c>
      <c r="B30" s="70" t="s">
        <v>395</v>
      </c>
      <c r="C30" s="77">
        <v>87.837916765742094</v>
      </c>
      <c r="D30" s="77">
        <v>73.203001818053593</v>
      </c>
      <c r="E30" s="77">
        <v>82.147156275551396</v>
      </c>
      <c r="F30" s="77">
        <v>73.648471030348304</v>
      </c>
      <c r="G30" s="77">
        <v>71.102896579636393</v>
      </c>
      <c r="H30" s="77">
        <v>72.056170372829499</v>
      </c>
      <c r="I30" s="77">
        <v>63.815831594969602</v>
      </c>
      <c r="J30" s="77">
        <v>65.770924652309404</v>
      </c>
      <c r="K30" s="77">
        <v>65.042151832329296</v>
      </c>
      <c r="L30" s="77">
        <v>60.270147570571197</v>
      </c>
      <c r="M30" s="77">
        <v>58.440743877225898</v>
      </c>
      <c r="N30" s="77">
        <v>58.623043116782597</v>
      </c>
      <c r="O30" s="77">
        <v>55.063957958493503</v>
      </c>
      <c r="P30" s="77"/>
      <c r="Q30" s="70" t="s">
        <v>103</v>
      </c>
      <c r="R30" s="70" t="s">
        <v>395</v>
      </c>
      <c r="S30" s="77">
        <v>43111</v>
      </c>
      <c r="T30" s="77">
        <v>43445</v>
      </c>
      <c r="U30" s="77">
        <v>44017</v>
      </c>
      <c r="V30" s="77">
        <v>44081</v>
      </c>
      <c r="W30" s="77">
        <v>44434</v>
      </c>
      <c r="X30" s="77">
        <v>45178</v>
      </c>
      <c r="Y30" s="77">
        <v>45465</v>
      </c>
      <c r="Z30" s="77">
        <v>46302</v>
      </c>
      <c r="AA30" s="77">
        <v>46853</v>
      </c>
      <c r="AB30" s="77">
        <v>47185</v>
      </c>
      <c r="AC30" s="77">
        <v>47818</v>
      </c>
      <c r="AD30" s="77">
        <v>48123</v>
      </c>
      <c r="AE30" s="77">
        <v>48005</v>
      </c>
      <c r="AG30" s="70" t="s">
        <v>103</v>
      </c>
      <c r="AH30" s="70" t="s">
        <v>395</v>
      </c>
      <c r="AI30" s="225">
        <f t="shared" si="10"/>
        <v>2.037482701995827</v>
      </c>
      <c r="AJ30" s="225">
        <f t="shared" si="0"/>
        <v>1.6849580347117874</v>
      </c>
      <c r="AK30" s="225">
        <f t="shared" si="1"/>
        <v>1.866259769533394</v>
      </c>
      <c r="AL30" s="225">
        <f t="shared" si="2"/>
        <v>1.6707531823313513</v>
      </c>
      <c r="AM30" s="225">
        <f t="shared" si="3"/>
        <v>1.6001912179780438</v>
      </c>
      <c r="AN30" s="225">
        <f t="shared" si="4"/>
        <v>1.5949393592640111</v>
      </c>
      <c r="AO30" s="225">
        <f t="shared" si="5"/>
        <v>1.4036254612332477</v>
      </c>
      <c r="AP30" s="225">
        <f t="shared" si="6"/>
        <v>1.4204769697272128</v>
      </c>
      <c r="AQ30" s="225">
        <f t="shared" si="7"/>
        <v>1.3882174424760272</v>
      </c>
      <c r="AR30" s="225">
        <f t="shared" si="8"/>
        <v>1.2773158327979486</v>
      </c>
      <c r="AS30" s="225">
        <f t="shared" si="9"/>
        <v>1.2221494808905831</v>
      </c>
      <c r="AT30" s="225">
        <f t="shared" si="11"/>
        <v>1.2181917818253765</v>
      </c>
      <c r="AU30" s="225">
        <f t="shared" si="12"/>
        <v>1.1470463068116552</v>
      </c>
    </row>
    <row r="31" spans="1:47" x14ac:dyDescent="0.2">
      <c r="A31" s="70" t="s">
        <v>104</v>
      </c>
      <c r="B31" s="70" t="s">
        <v>396</v>
      </c>
      <c r="C31" s="77">
        <v>32.990845985463203</v>
      </c>
      <c r="D31" s="77">
        <v>32.8873421442755</v>
      </c>
      <c r="E31" s="77">
        <v>33.139494946019703</v>
      </c>
      <c r="F31" s="77">
        <v>29.936124230634999</v>
      </c>
      <c r="G31" s="77">
        <v>27.950964517080699</v>
      </c>
      <c r="H31" s="77">
        <v>27.6050321501606</v>
      </c>
      <c r="I31" s="77">
        <v>25.164889663182201</v>
      </c>
      <c r="J31" s="77">
        <v>25.637156851567301</v>
      </c>
      <c r="K31" s="77">
        <v>26.059577887558401</v>
      </c>
      <c r="L31" s="77">
        <v>25.3882431283157</v>
      </c>
      <c r="M31" s="77">
        <v>24.794369922595902</v>
      </c>
      <c r="N31" s="77">
        <v>23.172337556038102</v>
      </c>
      <c r="O31" s="77">
        <v>21.467630752199</v>
      </c>
      <c r="P31" s="77"/>
      <c r="Q31" s="70" t="s">
        <v>104</v>
      </c>
      <c r="R31" s="70" t="s">
        <v>396</v>
      </c>
      <c r="S31" s="77">
        <v>10747</v>
      </c>
      <c r="T31" s="77">
        <v>11001</v>
      </c>
      <c r="U31" s="77">
        <v>10965</v>
      </c>
      <c r="V31" s="77">
        <v>11141</v>
      </c>
      <c r="W31" s="77">
        <v>11126</v>
      </c>
      <c r="X31" s="77">
        <v>11188</v>
      </c>
      <c r="Y31" s="77">
        <v>11329</v>
      </c>
      <c r="Z31" s="77">
        <v>11380</v>
      </c>
      <c r="AA31" s="77">
        <v>11621</v>
      </c>
      <c r="AB31" s="77">
        <v>11831</v>
      </c>
      <c r="AC31" s="77">
        <v>12023</v>
      </c>
      <c r="AD31" s="77">
        <v>12003</v>
      </c>
      <c r="AE31" s="77">
        <v>11886</v>
      </c>
      <c r="AG31" s="70" t="s">
        <v>104</v>
      </c>
      <c r="AH31" s="70" t="s">
        <v>396</v>
      </c>
      <c r="AI31" s="225">
        <f t="shared" si="10"/>
        <v>3.069772586346255</v>
      </c>
      <c r="AJ31" s="225">
        <f t="shared" si="0"/>
        <v>2.9894866052427504</v>
      </c>
      <c r="AK31" s="225">
        <f t="shared" si="1"/>
        <v>3.0222977606949111</v>
      </c>
      <c r="AL31" s="225">
        <f t="shared" si="2"/>
        <v>2.6870230886486848</v>
      </c>
      <c r="AM31" s="225">
        <f t="shared" si="3"/>
        <v>2.5122204311595091</v>
      </c>
      <c r="AN31" s="225">
        <f t="shared" si="4"/>
        <v>2.4673786333715233</v>
      </c>
      <c r="AO31" s="225">
        <f t="shared" si="5"/>
        <v>2.221280754098526</v>
      </c>
      <c r="AP31" s="225">
        <f t="shared" si="6"/>
        <v>2.2528257338811337</v>
      </c>
      <c r="AQ31" s="225">
        <f t="shared" si="7"/>
        <v>2.2424557170259356</v>
      </c>
      <c r="AR31" s="225">
        <f t="shared" si="8"/>
        <v>2.1459084716689798</v>
      </c>
      <c r="AS31" s="225">
        <f t="shared" si="9"/>
        <v>2.0622448575726442</v>
      </c>
      <c r="AT31" s="225">
        <f t="shared" si="11"/>
        <v>1.9305454932965178</v>
      </c>
      <c r="AU31" s="225">
        <f t="shared" si="12"/>
        <v>1.8061274400302034</v>
      </c>
    </row>
    <row r="32" spans="1:47" x14ac:dyDescent="0.2">
      <c r="A32" s="70" t="s">
        <v>105</v>
      </c>
      <c r="B32" s="70" t="s">
        <v>397</v>
      </c>
      <c r="C32" s="77">
        <v>358.64080605094802</v>
      </c>
      <c r="D32" s="77">
        <v>334.07433665475901</v>
      </c>
      <c r="E32" s="77">
        <v>367.27976273485098</v>
      </c>
      <c r="F32" s="77">
        <v>305.96184934406102</v>
      </c>
      <c r="G32" s="77">
        <v>284.85784068065601</v>
      </c>
      <c r="H32" s="77">
        <v>290.25389180346099</v>
      </c>
      <c r="I32" s="77">
        <v>283.66203500239499</v>
      </c>
      <c r="J32" s="77">
        <v>270.48926348577299</v>
      </c>
      <c r="K32" s="77">
        <v>268.91113863942002</v>
      </c>
      <c r="L32" s="77">
        <v>264.65717357114198</v>
      </c>
      <c r="M32" s="77">
        <v>254.41506970822499</v>
      </c>
      <c r="N32" s="77">
        <v>247.27872128709299</v>
      </c>
      <c r="O32" s="77">
        <v>230.30151385195899</v>
      </c>
      <c r="P32" s="77"/>
      <c r="Q32" s="70" t="s">
        <v>105</v>
      </c>
      <c r="R32" s="70" t="s">
        <v>397</v>
      </c>
      <c r="S32" s="77">
        <v>55528</v>
      </c>
      <c r="T32" s="77">
        <v>55927</v>
      </c>
      <c r="U32" s="77">
        <v>56080</v>
      </c>
      <c r="V32" s="77">
        <v>56245</v>
      </c>
      <c r="W32" s="77">
        <v>56634</v>
      </c>
      <c r="X32" s="77">
        <v>56845</v>
      </c>
      <c r="Y32" s="77">
        <v>57568</v>
      </c>
      <c r="Z32" s="77">
        <v>58669</v>
      </c>
      <c r="AA32" s="77">
        <v>59420</v>
      </c>
      <c r="AB32" s="77">
        <v>60808</v>
      </c>
      <c r="AC32" s="77">
        <v>61769</v>
      </c>
      <c r="AD32" s="77">
        <v>62622</v>
      </c>
      <c r="AE32" s="77">
        <v>63673</v>
      </c>
      <c r="AG32" s="70" t="s">
        <v>105</v>
      </c>
      <c r="AH32" s="70" t="s">
        <v>397</v>
      </c>
      <c r="AI32" s="225">
        <f t="shared" si="10"/>
        <v>6.4587380429863863</v>
      </c>
      <c r="AJ32" s="225">
        <f t="shared" si="0"/>
        <v>5.9733999080007694</v>
      </c>
      <c r="AK32" s="225">
        <f t="shared" si="1"/>
        <v>6.5492111757284412</v>
      </c>
      <c r="AL32" s="225">
        <f t="shared" si="2"/>
        <v>5.439805304365918</v>
      </c>
      <c r="AM32" s="225">
        <f t="shared" si="3"/>
        <v>5.0298026041009996</v>
      </c>
      <c r="AN32" s="225">
        <f t="shared" si="4"/>
        <v>5.1060584361590466</v>
      </c>
      <c r="AO32" s="225">
        <f t="shared" si="5"/>
        <v>4.927425566328429</v>
      </c>
      <c r="AP32" s="225">
        <f t="shared" si="6"/>
        <v>4.610429076441954</v>
      </c>
      <c r="AQ32" s="225">
        <f t="shared" si="7"/>
        <v>4.525599775150118</v>
      </c>
      <c r="AR32" s="225">
        <f t="shared" si="8"/>
        <v>4.3523413625039788</v>
      </c>
      <c r="AS32" s="225">
        <f t="shared" si="9"/>
        <v>4.1188147729156208</v>
      </c>
      <c r="AT32" s="225">
        <f t="shared" si="11"/>
        <v>3.9487515775141802</v>
      </c>
      <c r="AU32" s="225">
        <f t="shared" si="12"/>
        <v>3.616941464230663</v>
      </c>
    </row>
    <row r="33" spans="1:47" x14ac:dyDescent="0.2">
      <c r="A33" s="70" t="s">
        <v>106</v>
      </c>
      <c r="B33" s="70" t="s">
        <v>398</v>
      </c>
      <c r="C33" s="77">
        <v>763.08153447054997</v>
      </c>
      <c r="D33" s="77">
        <v>396.62259180843802</v>
      </c>
      <c r="E33" s="77">
        <v>420.680585376561</v>
      </c>
      <c r="F33" s="77">
        <v>408.83111290089602</v>
      </c>
      <c r="G33" s="77">
        <v>577.79516291622497</v>
      </c>
      <c r="H33" s="77">
        <v>633.68988396449299</v>
      </c>
      <c r="I33" s="77">
        <v>669.074289794641</v>
      </c>
      <c r="J33" s="77">
        <v>702.93830410938097</v>
      </c>
      <c r="K33" s="77">
        <v>788.65217760718997</v>
      </c>
      <c r="L33" s="77">
        <v>809.15641752569604</v>
      </c>
      <c r="M33" s="77">
        <v>754.38287500505101</v>
      </c>
      <c r="N33" s="77">
        <v>180.07532304541499</v>
      </c>
      <c r="O33" s="77">
        <v>173.14535392080001</v>
      </c>
      <c r="P33" s="77"/>
      <c r="Q33" s="70" t="s">
        <v>106</v>
      </c>
      <c r="R33" s="70" t="s">
        <v>398</v>
      </c>
      <c r="S33" s="77">
        <v>38372</v>
      </c>
      <c r="T33" s="77">
        <v>39219</v>
      </c>
      <c r="U33" s="77">
        <v>39990</v>
      </c>
      <c r="V33" s="77">
        <v>41329</v>
      </c>
      <c r="W33" s="77">
        <v>42272</v>
      </c>
      <c r="X33" s="77">
        <v>43372</v>
      </c>
      <c r="Y33" s="77">
        <v>44085</v>
      </c>
      <c r="Z33" s="77">
        <v>44786</v>
      </c>
      <c r="AA33" s="77">
        <v>46274</v>
      </c>
      <c r="AB33" s="77">
        <v>47146</v>
      </c>
      <c r="AC33" s="77">
        <v>48130</v>
      </c>
      <c r="AD33" s="77">
        <v>48964</v>
      </c>
      <c r="AE33" s="77">
        <v>49537</v>
      </c>
      <c r="AG33" s="70" t="s">
        <v>106</v>
      </c>
      <c r="AH33" s="70" t="s">
        <v>398</v>
      </c>
      <c r="AI33" s="225">
        <f t="shared" si="10"/>
        <v>19.886415471451841</v>
      </c>
      <c r="AJ33" s="225">
        <f t="shared" si="0"/>
        <v>10.113021540794971</v>
      </c>
      <c r="AK33" s="225">
        <f t="shared" si="1"/>
        <v>10.519644545550412</v>
      </c>
      <c r="AL33" s="225">
        <f t="shared" si="2"/>
        <v>9.8921123884172371</v>
      </c>
      <c r="AM33" s="225">
        <f t="shared" si="3"/>
        <v>13.668507828260431</v>
      </c>
      <c r="AN33" s="225">
        <f t="shared" si="4"/>
        <v>14.610575577895714</v>
      </c>
      <c r="AO33" s="225">
        <f t="shared" si="5"/>
        <v>15.176914818977906</v>
      </c>
      <c r="AP33" s="225">
        <f t="shared" si="6"/>
        <v>15.695491986544477</v>
      </c>
      <c r="AQ33" s="225">
        <f t="shared" si="7"/>
        <v>17.043094990862905</v>
      </c>
      <c r="AR33" s="225">
        <f t="shared" si="8"/>
        <v>17.162779822799305</v>
      </c>
      <c r="AS33" s="225">
        <f t="shared" si="9"/>
        <v>15.673859858820924</v>
      </c>
      <c r="AT33" s="225">
        <f t="shared" si="11"/>
        <v>3.6777085827427292</v>
      </c>
      <c r="AU33" s="225">
        <f t="shared" si="12"/>
        <v>3.4952733092597454</v>
      </c>
    </row>
    <row r="34" spans="1:47" x14ac:dyDescent="0.2">
      <c r="A34" s="70" t="s">
        <v>107</v>
      </c>
      <c r="B34" s="70" t="s">
        <v>399</v>
      </c>
      <c r="C34" s="77">
        <v>144.71013731219199</v>
      </c>
      <c r="D34" s="77">
        <v>139.37030564210201</v>
      </c>
      <c r="E34" s="77">
        <v>139.73758953293299</v>
      </c>
      <c r="F34" s="77">
        <v>156.51131757353599</v>
      </c>
      <c r="G34" s="77">
        <v>157.45745812815699</v>
      </c>
      <c r="H34" s="77">
        <v>148.46857789155399</v>
      </c>
      <c r="I34" s="77">
        <v>146.74733333433801</v>
      </c>
      <c r="J34" s="77">
        <v>138.53918782542701</v>
      </c>
      <c r="K34" s="77">
        <v>143.72908320773701</v>
      </c>
      <c r="L34" s="77">
        <v>167.95947641959401</v>
      </c>
      <c r="M34" s="77">
        <v>140.47350144757399</v>
      </c>
      <c r="N34" s="77">
        <v>126.328014702055</v>
      </c>
      <c r="O34" s="77">
        <v>136.72226737348001</v>
      </c>
      <c r="P34" s="77"/>
      <c r="Q34" s="70" t="s">
        <v>107</v>
      </c>
      <c r="R34" s="70" t="s">
        <v>399</v>
      </c>
      <c r="S34" s="77">
        <v>25499</v>
      </c>
      <c r="T34" s="77">
        <v>25781</v>
      </c>
      <c r="U34" s="77">
        <v>26032</v>
      </c>
      <c r="V34" s="77">
        <v>26248</v>
      </c>
      <c r="W34" s="77">
        <v>26572</v>
      </c>
      <c r="X34" s="77">
        <v>26796</v>
      </c>
      <c r="Y34" s="77">
        <v>27041</v>
      </c>
      <c r="Z34" s="77">
        <v>27500</v>
      </c>
      <c r="AA34" s="77">
        <v>27752</v>
      </c>
      <c r="AB34" s="77">
        <v>28109</v>
      </c>
      <c r="AC34" s="77">
        <v>28290</v>
      </c>
      <c r="AD34" s="77">
        <v>28575</v>
      </c>
      <c r="AE34" s="77">
        <v>28811</v>
      </c>
      <c r="AG34" s="70" t="s">
        <v>107</v>
      </c>
      <c r="AH34" s="70" t="s">
        <v>399</v>
      </c>
      <c r="AI34" s="225">
        <f t="shared" si="10"/>
        <v>5.6751298996898694</v>
      </c>
      <c r="AJ34" s="225">
        <f t="shared" si="0"/>
        <v>5.4059309430240097</v>
      </c>
      <c r="AK34" s="225">
        <f t="shared" si="1"/>
        <v>5.3679160084869775</v>
      </c>
      <c r="AL34" s="225">
        <f t="shared" si="2"/>
        <v>5.9627902153892096</v>
      </c>
      <c r="AM34" s="225">
        <f t="shared" si="3"/>
        <v>5.9256908824385439</v>
      </c>
      <c r="AN34" s="225">
        <f t="shared" si="4"/>
        <v>5.5406992794280487</v>
      </c>
      <c r="AO34" s="225">
        <f t="shared" si="5"/>
        <v>5.4268456541673018</v>
      </c>
      <c r="AP34" s="225">
        <f t="shared" si="6"/>
        <v>5.0377886481973455</v>
      </c>
      <c r="AQ34" s="225">
        <f t="shared" si="7"/>
        <v>5.1790531568080507</v>
      </c>
      <c r="AR34" s="225">
        <f t="shared" si="8"/>
        <v>5.9752917720158676</v>
      </c>
      <c r="AS34" s="225">
        <f t="shared" si="9"/>
        <v>4.9654825538202196</v>
      </c>
      <c r="AT34" s="225">
        <f t="shared" si="11"/>
        <v>4.4209278985846021</v>
      </c>
      <c r="AU34" s="225">
        <f t="shared" si="12"/>
        <v>4.7454884375231687</v>
      </c>
    </row>
    <row r="35" spans="1:47" x14ac:dyDescent="0.2">
      <c r="A35" s="70" t="s">
        <v>108</v>
      </c>
      <c r="B35" s="70" t="s">
        <v>400</v>
      </c>
      <c r="C35" s="77">
        <v>87.369963117368798</v>
      </c>
      <c r="D35" s="77">
        <v>82.156173506045405</v>
      </c>
      <c r="E35" s="77">
        <v>82.158903654708396</v>
      </c>
      <c r="F35" s="77">
        <v>81.206805950776598</v>
      </c>
      <c r="G35" s="77">
        <v>82.073170951517696</v>
      </c>
      <c r="H35" s="77">
        <v>77.798857511082701</v>
      </c>
      <c r="I35" s="77">
        <v>74.096810884051393</v>
      </c>
      <c r="J35" s="77">
        <v>75.672933042629595</v>
      </c>
      <c r="K35" s="77">
        <v>75.001155027049506</v>
      </c>
      <c r="L35" s="77">
        <v>67.749961707141296</v>
      </c>
      <c r="M35" s="77">
        <v>70.974855101783703</v>
      </c>
      <c r="N35" s="77">
        <v>69.4576992391614</v>
      </c>
      <c r="O35" s="77">
        <v>66.687222042005502</v>
      </c>
      <c r="P35" s="77"/>
      <c r="Q35" s="70" t="s">
        <v>108</v>
      </c>
      <c r="R35" s="70" t="s">
        <v>400</v>
      </c>
      <c r="S35" s="77">
        <v>19225</v>
      </c>
      <c r="T35" s="77">
        <v>19452</v>
      </c>
      <c r="U35" s="77">
        <v>19629</v>
      </c>
      <c r="V35" s="77">
        <v>19715</v>
      </c>
      <c r="W35" s="77">
        <v>19883</v>
      </c>
      <c r="X35" s="77">
        <v>19968</v>
      </c>
      <c r="Y35" s="77">
        <v>20034</v>
      </c>
      <c r="Z35" s="77">
        <v>20279</v>
      </c>
      <c r="AA35" s="77">
        <v>20737</v>
      </c>
      <c r="AB35" s="77">
        <v>21083</v>
      </c>
      <c r="AC35" s="77">
        <v>21564</v>
      </c>
      <c r="AD35" s="77">
        <v>21934</v>
      </c>
      <c r="AE35" s="77">
        <v>22019</v>
      </c>
      <c r="AG35" s="70" t="s">
        <v>108</v>
      </c>
      <c r="AH35" s="70" t="s">
        <v>400</v>
      </c>
      <c r="AI35" s="225">
        <f t="shared" si="10"/>
        <v>4.54460146254194</v>
      </c>
      <c r="AJ35" s="225">
        <f t="shared" si="0"/>
        <v>4.2235334930107653</v>
      </c>
      <c r="AK35" s="225">
        <f t="shared" si="1"/>
        <v>4.1855878371138822</v>
      </c>
      <c r="AL35" s="225">
        <f t="shared" si="2"/>
        <v>4.1190365686419783</v>
      </c>
      <c r="AM35" s="225">
        <f t="shared" si="3"/>
        <v>4.1278062139273599</v>
      </c>
      <c r="AN35" s="225">
        <f t="shared" si="4"/>
        <v>3.8961767583675235</v>
      </c>
      <c r="AO35" s="225">
        <f t="shared" si="5"/>
        <v>3.6985530040956069</v>
      </c>
      <c r="AP35" s="225">
        <f t="shared" si="6"/>
        <v>3.731590958263701</v>
      </c>
      <c r="AQ35" s="225">
        <f t="shared" si="7"/>
        <v>3.6167794293798288</v>
      </c>
      <c r="AR35" s="225">
        <f t="shared" si="8"/>
        <v>3.2134877250458329</v>
      </c>
      <c r="AS35" s="225">
        <f t="shared" si="9"/>
        <v>3.2913585189103922</v>
      </c>
      <c r="AT35" s="225">
        <f t="shared" si="11"/>
        <v>3.1666681516896782</v>
      </c>
      <c r="AU35" s="225">
        <f t="shared" si="12"/>
        <v>3.0286217376813434</v>
      </c>
    </row>
    <row r="36" spans="1:47" x14ac:dyDescent="0.2">
      <c r="A36" s="70" t="s">
        <v>109</v>
      </c>
      <c r="B36" s="70" t="s">
        <v>401</v>
      </c>
      <c r="C36" s="77">
        <v>56.848891215073799</v>
      </c>
      <c r="D36" s="77">
        <v>56.948786792183803</v>
      </c>
      <c r="E36" s="77">
        <v>69.542656790750101</v>
      </c>
      <c r="F36" s="77">
        <v>64.041577852992503</v>
      </c>
      <c r="G36" s="77">
        <v>51.507629470526503</v>
      </c>
      <c r="H36" s="77">
        <v>44.187404292159499</v>
      </c>
      <c r="I36" s="77">
        <v>44.078128617220699</v>
      </c>
      <c r="J36" s="77">
        <v>43.127251966775098</v>
      </c>
      <c r="K36" s="77">
        <v>33.951460217939498</v>
      </c>
      <c r="L36" s="77">
        <v>33.663835610238998</v>
      </c>
      <c r="M36" s="77">
        <v>31.812868948824399</v>
      </c>
      <c r="N36" s="77">
        <v>32.399012809057602</v>
      </c>
      <c r="O36" s="77">
        <v>30.427349165295301</v>
      </c>
      <c r="P36" s="77"/>
      <c r="Q36" s="70" t="s">
        <v>109</v>
      </c>
      <c r="R36" s="70" t="s">
        <v>401</v>
      </c>
      <c r="S36" s="77">
        <v>9064</v>
      </c>
      <c r="T36" s="77">
        <v>9068</v>
      </c>
      <c r="U36" s="77">
        <v>9103</v>
      </c>
      <c r="V36" s="77">
        <v>9089</v>
      </c>
      <c r="W36" s="77">
        <v>9059</v>
      </c>
      <c r="X36" s="77">
        <v>9132</v>
      </c>
      <c r="Y36" s="77">
        <v>9169</v>
      </c>
      <c r="Z36" s="77">
        <v>9293</v>
      </c>
      <c r="AA36" s="77">
        <v>9445</v>
      </c>
      <c r="AB36" s="77">
        <v>9402</v>
      </c>
      <c r="AC36" s="77">
        <v>9392</v>
      </c>
      <c r="AD36" s="77">
        <v>9457</v>
      </c>
      <c r="AE36" s="77">
        <v>9511</v>
      </c>
      <c r="AG36" s="70" t="s">
        <v>109</v>
      </c>
      <c r="AH36" s="70" t="s">
        <v>401</v>
      </c>
      <c r="AI36" s="225">
        <f t="shared" si="10"/>
        <v>6.2719429848934016</v>
      </c>
      <c r="AJ36" s="225">
        <f t="shared" si="0"/>
        <v>6.2801926325743054</v>
      </c>
      <c r="AK36" s="225">
        <f t="shared" si="1"/>
        <v>7.6395316698615954</v>
      </c>
      <c r="AL36" s="225">
        <f t="shared" si="2"/>
        <v>7.046053235008527</v>
      </c>
      <c r="AM36" s="225">
        <f t="shared" si="3"/>
        <v>5.6857963870765538</v>
      </c>
      <c r="AN36" s="225">
        <f t="shared" si="4"/>
        <v>4.8387433521856655</v>
      </c>
      <c r="AO36" s="225">
        <f t="shared" si="5"/>
        <v>4.8072994456560911</v>
      </c>
      <c r="AP36" s="225">
        <f t="shared" si="6"/>
        <v>4.6408320205289035</v>
      </c>
      <c r="AQ36" s="225">
        <f t="shared" si="7"/>
        <v>3.5946490437204344</v>
      </c>
      <c r="AR36" s="225">
        <f t="shared" si="8"/>
        <v>3.5804972995361619</v>
      </c>
      <c r="AS36" s="225">
        <f t="shared" si="9"/>
        <v>3.3872305098833473</v>
      </c>
      <c r="AT36" s="225">
        <f t="shared" si="11"/>
        <v>3.4259292385595437</v>
      </c>
      <c r="AU36" s="225">
        <f t="shared" si="12"/>
        <v>3.1991745521286195</v>
      </c>
    </row>
    <row r="37" spans="1:47" x14ac:dyDescent="0.2">
      <c r="A37" s="70" t="s">
        <v>110</v>
      </c>
      <c r="B37" s="70" t="s">
        <v>402</v>
      </c>
      <c r="C37" s="77">
        <v>48.008895531022702</v>
      </c>
      <c r="D37" s="77">
        <v>48.7917267147294</v>
      </c>
      <c r="E37" s="77">
        <v>50.062107141301396</v>
      </c>
      <c r="F37" s="77">
        <v>48.7502080999488</v>
      </c>
      <c r="G37" s="77">
        <v>46.424250300934702</v>
      </c>
      <c r="H37" s="77">
        <v>45.441608100418101</v>
      </c>
      <c r="I37" s="77">
        <v>44.1014858109397</v>
      </c>
      <c r="J37" s="77">
        <v>44.927708312351498</v>
      </c>
      <c r="K37" s="77">
        <v>44.996871819199399</v>
      </c>
      <c r="L37" s="77">
        <v>46.432797527939599</v>
      </c>
      <c r="M37" s="77">
        <v>45.008005425514597</v>
      </c>
      <c r="N37" s="77">
        <v>45.424482426445302</v>
      </c>
      <c r="O37" s="77">
        <v>42.9786534396683</v>
      </c>
      <c r="P37" s="77"/>
      <c r="Q37" s="70" t="s">
        <v>110</v>
      </c>
      <c r="R37" s="70" t="s">
        <v>402</v>
      </c>
      <c r="S37" s="77">
        <v>14259</v>
      </c>
      <c r="T37" s="77">
        <v>14477</v>
      </c>
      <c r="U37" s="77">
        <v>14724</v>
      </c>
      <c r="V37" s="77">
        <v>14965</v>
      </c>
      <c r="W37" s="77">
        <v>15279</v>
      </c>
      <c r="X37" s="77">
        <v>15580</v>
      </c>
      <c r="Y37" s="77">
        <v>16105</v>
      </c>
      <c r="Z37" s="77">
        <v>16869</v>
      </c>
      <c r="AA37" s="77">
        <v>17323</v>
      </c>
      <c r="AB37" s="77">
        <v>18064</v>
      </c>
      <c r="AC37" s="77">
        <v>18720</v>
      </c>
      <c r="AD37" s="77">
        <v>18835</v>
      </c>
      <c r="AE37" s="77">
        <v>19106</v>
      </c>
      <c r="AG37" s="70" t="s">
        <v>110</v>
      </c>
      <c r="AH37" s="70" t="s">
        <v>402</v>
      </c>
      <c r="AI37" s="225">
        <f t="shared" si="10"/>
        <v>3.3669188253750404</v>
      </c>
      <c r="AJ37" s="225">
        <f t="shared" si="0"/>
        <v>3.3702926514284313</v>
      </c>
      <c r="AK37" s="225">
        <f t="shared" si="1"/>
        <v>3.400034443174504</v>
      </c>
      <c r="AL37" s="225">
        <f t="shared" si="2"/>
        <v>3.2576149749381091</v>
      </c>
      <c r="AM37" s="225">
        <f t="shared" si="3"/>
        <v>3.0384351267055894</v>
      </c>
      <c r="AN37" s="225">
        <f t="shared" si="4"/>
        <v>2.9166629076006485</v>
      </c>
      <c r="AO37" s="225">
        <f t="shared" si="5"/>
        <v>2.7383722949978084</v>
      </c>
      <c r="AP37" s="225">
        <f t="shared" si="6"/>
        <v>2.6633296764687593</v>
      </c>
      <c r="AQ37" s="225">
        <f t="shared" si="7"/>
        <v>2.5975218968538587</v>
      </c>
      <c r="AR37" s="225">
        <f t="shared" si="8"/>
        <v>2.5704604477380202</v>
      </c>
      <c r="AS37" s="225">
        <f t="shared" si="9"/>
        <v>2.4042737940980019</v>
      </c>
      <c r="AT37" s="225">
        <f t="shared" si="11"/>
        <v>2.4117059955638598</v>
      </c>
      <c r="AU37" s="225">
        <f t="shared" si="12"/>
        <v>2.2494846351757718</v>
      </c>
    </row>
    <row r="38" spans="1:47" x14ac:dyDescent="0.2">
      <c r="A38" s="70" t="s">
        <v>111</v>
      </c>
      <c r="B38" s="70" t="s">
        <v>403</v>
      </c>
      <c r="C38" s="77">
        <v>92.971909497872105</v>
      </c>
      <c r="D38" s="77">
        <v>87.877189925374594</v>
      </c>
      <c r="E38" s="77">
        <v>92.510415428207196</v>
      </c>
      <c r="F38" s="77">
        <v>86.789674041630306</v>
      </c>
      <c r="G38" s="77">
        <v>87.284661081414001</v>
      </c>
      <c r="H38" s="77">
        <v>82.443456884259305</v>
      </c>
      <c r="I38" s="77">
        <v>80.599483984314006</v>
      </c>
      <c r="J38" s="77">
        <v>81.408438423310699</v>
      </c>
      <c r="K38" s="77">
        <v>79.671893050325806</v>
      </c>
      <c r="L38" s="77">
        <v>78.371078289390795</v>
      </c>
      <c r="M38" s="77">
        <v>73.946700070604095</v>
      </c>
      <c r="N38" s="77">
        <v>72.192343981137</v>
      </c>
      <c r="O38" s="77">
        <v>71.058099266689098</v>
      </c>
      <c r="P38" s="77"/>
      <c r="Q38" s="70" t="s">
        <v>111</v>
      </c>
      <c r="R38" s="70" t="s">
        <v>403</v>
      </c>
      <c r="S38" s="77">
        <v>13407</v>
      </c>
      <c r="T38" s="77">
        <v>13355</v>
      </c>
      <c r="U38" s="77">
        <v>13382</v>
      </c>
      <c r="V38" s="77">
        <v>13381</v>
      </c>
      <c r="W38" s="77">
        <v>13364</v>
      </c>
      <c r="X38" s="77">
        <v>13450</v>
      </c>
      <c r="Y38" s="77">
        <v>13490</v>
      </c>
      <c r="Z38" s="77">
        <v>13594</v>
      </c>
      <c r="AA38" s="77">
        <v>13755</v>
      </c>
      <c r="AB38" s="77">
        <v>13854</v>
      </c>
      <c r="AC38" s="77">
        <v>13910</v>
      </c>
      <c r="AD38" s="77">
        <v>14047</v>
      </c>
      <c r="AE38" s="77">
        <v>14101</v>
      </c>
      <c r="AG38" s="70" t="s">
        <v>111</v>
      </c>
      <c r="AH38" s="70" t="s">
        <v>403</v>
      </c>
      <c r="AI38" s="225">
        <f t="shared" si="10"/>
        <v>6.9345796597204528</v>
      </c>
      <c r="AJ38" s="225">
        <f t="shared" si="0"/>
        <v>6.5800965874484909</v>
      </c>
      <c r="AK38" s="225">
        <f t="shared" si="1"/>
        <v>6.9130485299811086</v>
      </c>
      <c r="AL38" s="225">
        <f t="shared" si="2"/>
        <v>6.4860379673888575</v>
      </c>
      <c r="AM38" s="225">
        <f t="shared" si="3"/>
        <v>6.5313275277921283</v>
      </c>
      <c r="AN38" s="225">
        <f t="shared" si="4"/>
        <v>6.129625047156825</v>
      </c>
      <c r="AO38" s="225">
        <f t="shared" si="5"/>
        <v>5.9747578935740551</v>
      </c>
      <c r="AP38" s="225">
        <f t="shared" si="6"/>
        <v>5.9885566002141166</v>
      </c>
      <c r="AQ38" s="225">
        <f t="shared" si="7"/>
        <v>5.792213235210891</v>
      </c>
      <c r="AR38" s="225">
        <f t="shared" si="8"/>
        <v>5.6569278395691347</v>
      </c>
      <c r="AS38" s="225">
        <f t="shared" si="9"/>
        <v>5.3160819605035297</v>
      </c>
      <c r="AT38" s="225">
        <f t="shared" si="11"/>
        <v>5.1393424917161674</v>
      </c>
      <c r="AU38" s="225">
        <f t="shared" si="12"/>
        <v>5.0392241164945109</v>
      </c>
    </row>
    <row r="39" spans="1:47" x14ac:dyDescent="0.2">
      <c r="A39" s="70" t="s">
        <v>112</v>
      </c>
      <c r="B39" s="70" t="s">
        <v>404</v>
      </c>
      <c r="C39" s="77">
        <v>143.04116077239601</v>
      </c>
      <c r="D39" s="77">
        <v>133.300093924116</v>
      </c>
      <c r="E39" s="77">
        <v>138.754742217391</v>
      </c>
      <c r="F39" s="77">
        <v>129.91530522063201</v>
      </c>
      <c r="G39" s="77">
        <v>123.75055913323099</v>
      </c>
      <c r="H39" s="77">
        <v>123.668535786147</v>
      </c>
      <c r="I39" s="77">
        <v>116.974640924909</v>
      </c>
      <c r="J39" s="77">
        <v>113.25290658184301</v>
      </c>
      <c r="K39" s="77">
        <v>111.078051182678</v>
      </c>
      <c r="L39" s="77">
        <v>110.33439745478501</v>
      </c>
      <c r="M39" s="77">
        <v>102.79996789301499</v>
      </c>
      <c r="N39" s="77">
        <v>99.640011268551802</v>
      </c>
      <c r="O39" s="77">
        <v>95.081889891268503</v>
      </c>
      <c r="P39" s="77"/>
      <c r="Q39" s="70" t="s">
        <v>112</v>
      </c>
      <c r="R39" s="70" t="s">
        <v>404</v>
      </c>
      <c r="S39" s="77">
        <v>20153</v>
      </c>
      <c r="T39" s="77">
        <v>20044</v>
      </c>
      <c r="U39" s="77">
        <v>20125</v>
      </c>
      <c r="V39" s="77">
        <v>20077</v>
      </c>
      <c r="W39" s="77">
        <v>20156</v>
      </c>
      <c r="X39" s="77">
        <v>20144</v>
      </c>
      <c r="Y39" s="77">
        <v>20245</v>
      </c>
      <c r="Z39" s="77">
        <v>20547</v>
      </c>
      <c r="AA39" s="77">
        <v>20744</v>
      </c>
      <c r="AB39" s="77">
        <v>20930</v>
      </c>
      <c r="AC39" s="77">
        <v>21127</v>
      </c>
      <c r="AD39" s="77">
        <v>21136</v>
      </c>
      <c r="AE39" s="77">
        <v>21327</v>
      </c>
      <c r="AG39" s="70" t="s">
        <v>112</v>
      </c>
      <c r="AH39" s="70" t="s">
        <v>404</v>
      </c>
      <c r="AI39" s="225">
        <f t="shared" si="10"/>
        <v>7.0977601732941009</v>
      </c>
      <c r="AJ39" s="225">
        <f t="shared" si="0"/>
        <v>6.6503738736836953</v>
      </c>
      <c r="AK39" s="225">
        <f t="shared" si="1"/>
        <v>6.8946455760194283</v>
      </c>
      <c r="AL39" s="225">
        <f t="shared" si="2"/>
        <v>6.4708524789874984</v>
      </c>
      <c r="AM39" s="225">
        <f t="shared" si="3"/>
        <v>6.1396387742226137</v>
      </c>
      <c r="AN39" s="225">
        <f t="shared" si="4"/>
        <v>6.1392243738158756</v>
      </c>
      <c r="AO39" s="225">
        <f t="shared" si="5"/>
        <v>5.7779521326208441</v>
      </c>
      <c r="AP39" s="225">
        <f t="shared" si="6"/>
        <v>5.5118950008197309</v>
      </c>
      <c r="AQ39" s="225">
        <f t="shared" si="7"/>
        <v>5.354707442281045</v>
      </c>
      <c r="AR39" s="225">
        <f t="shared" si="8"/>
        <v>5.2715908960719071</v>
      </c>
      <c r="AS39" s="225">
        <f t="shared" si="9"/>
        <v>4.8658100010893639</v>
      </c>
      <c r="AT39" s="225">
        <f t="shared" si="11"/>
        <v>4.714232175839884</v>
      </c>
      <c r="AU39" s="225">
        <f t="shared" si="12"/>
        <v>4.4582871426486843</v>
      </c>
    </row>
    <row r="40" spans="1:47" x14ac:dyDescent="0.2">
      <c r="A40" s="70" t="s">
        <v>113</v>
      </c>
      <c r="B40" s="70" t="s">
        <v>405</v>
      </c>
      <c r="C40" s="77">
        <v>688.306204279501</v>
      </c>
      <c r="D40" s="77">
        <v>684.59364784740296</v>
      </c>
      <c r="E40" s="77">
        <v>1094.7520894847701</v>
      </c>
      <c r="F40" s="77">
        <v>931.69234284635797</v>
      </c>
      <c r="G40" s="77">
        <v>866.38298733015301</v>
      </c>
      <c r="H40" s="77">
        <v>881.070575386624</v>
      </c>
      <c r="I40" s="77">
        <v>774.683564610384</v>
      </c>
      <c r="J40" s="77">
        <v>782.91773534960998</v>
      </c>
      <c r="K40" s="77">
        <v>821.31017252026095</v>
      </c>
      <c r="L40" s="77">
        <v>750.45071837505702</v>
      </c>
      <c r="M40" s="77">
        <v>856.62104504605804</v>
      </c>
      <c r="N40" s="77">
        <v>735.07861017571497</v>
      </c>
      <c r="O40" s="77">
        <v>571.90612224849497</v>
      </c>
      <c r="P40" s="77"/>
      <c r="Q40" s="70" t="s">
        <v>113</v>
      </c>
      <c r="R40" s="70" t="s">
        <v>405</v>
      </c>
      <c r="S40" s="77">
        <v>190668</v>
      </c>
      <c r="T40" s="77">
        <v>194751</v>
      </c>
      <c r="U40" s="77">
        <v>197787</v>
      </c>
      <c r="V40" s="77">
        <v>200001</v>
      </c>
      <c r="W40" s="77">
        <v>202625</v>
      </c>
      <c r="X40" s="77">
        <v>205199</v>
      </c>
      <c r="Y40" s="77">
        <v>207362</v>
      </c>
      <c r="Z40" s="77">
        <v>210126</v>
      </c>
      <c r="AA40" s="77">
        <v>214559</v>
      </c>
      <c r="AB40" s="77">
        <v>219914</v>
      </c>
      <c r="AC40" s="77">
        <v>225164</v>
      </c>
      <c r="AD40" s="77">
        <v>230767</v>
      </c>
      <c r="AE40" s="77">
        <v>233839</v>
      </c>
      <c r="AG40" s="70" t="s">
        <v>113</v>
      </c>
      <c r="AH40" s="70" t="s">
        <v>405</v>
      </c>
      <c r="AI40" s="225">
        <f t="shared" si="10"/>
        <v>3.6099723303307369</v>
      </c>
      <c r="AJ40" s="225">
        <f t="shared" si="0"/>
        <v>3.5152253279695764</v>
      </c>
      <c r="AK40" s="225">
        <f t="shared" si="1"/>
        <v>5.5350052808565282</v>
      </c>
      <c r="AL40" s="225">
        <f t="shared" si="2"/>
        <v>4.6584384220396799</v>
      </c>
      <c r="AM40" s="225">
        <f t="shared" si="3"/>
        <v>4.275795125626912</v>
      </c>
      <c r="AN40" s="225">
        <f t="shared" si="4"/>
        <v>4.2937371789659009</v>
      </c>
      <c r="AO40" s="225">
        <f t="shared" si="5"/>
        <v>3.7358993673401297</v>
      </c>
      <c r="AP40" s="225">
        <f t="shared" si="6"/>
        <v>3.7259441256656007</v>
      </c>
      <c r="AQ40" s="225">
        <f t="shared" si="7"/>
        <v>3.8278989579568368</v>
      </c>
      <c r="AR40" s="225">
        <f t="shared" si="8"/>
        <v>3.4124735959286676</v>
      </c>
      <c r="AS40" s="225">
        <f t="shared" si="9"/>
        <v>3.8044316367006181</v>
      </c>
      <c r="AT40" s="225">
        <f t="shared" si="11"/>
        <v>3.1853714360186465</v>
      </c>
      <c r="AU40" s="225">
        <f t="shared" si="12"/>
        <v>2.4457260005751609</v>
      </c>
    </row>
    <row r="41" spans="1:47" x14ac:dyDescent="0.2">
      <c r="A41" s="70" t="s">
        <v>114</v>
      </c>
      <c r="B41" s="70" t="s">
        <v>406</v>
      </c>
      <c r="C41" s="77">
        <v>218.70141753022</v>
      </c>
      <c r="D41" s="77">
        <v>212.278284555271</v>
      </c>
      <c r="E41" s="77">
        <v>217.17936447794801</v>
      </c>
      <c r="F41" s="77">
        <v>212.75235523908901</v>
      </c>
      <c r="G41" s="77">
        <v>207.50644740796699</v>
      </c>
      <c r="H41" s="77">
        <v>204.76983366890499</v>
      </c>
      <c r="I41" s="77">
        <v>201.706799443531</v>
      </c>
      <c r="J41" s="77">
        <v>201.45530848110801</v>
      </c>
      <c r="K41" s="77">
        <v>195.788875875846</v>
      </c>
      <c r="L41" s="77">
        <v>197.16454713055899</v>
      </c>
      <c r="M41" s="77">
        <v>189.25924188003401</v>
      </c>
      <c r="N41" s="77">
        <v>189.79326609968899</v>
      </c>
      <c r="O41" s="77">
        <v>182.20079161140501</v>
      </c>
      <c r="P41" s="77"/>
      <c r="Q41" s="70" t="s">
        <v>114</v>
      </c>
      <c r="R41" s="70" t="s">
        <v>406</v>
      </c>
      <c r="S41" s="77">
        <v>38978</v>
      </c>
      <c r="T41" s="77">
        <v>39360</v>
      </c>
      <c r="U41" s="77">
        <v>39759</v>
      </c>
      <c r="V41" s="77">
        <v>40015</v>
      </c>
      <c r="W41" s="77">
        <v>40349</v>
      </c>
      <c r="X41" s="77">
        <v>40656</v>
      </c>
      <c r="Y41" s="77">
        <v>41163</v>
      </c>
      <c r="Z41" s="77">
        <v>41893</v>
      </c>
      <c r="AA41" s="77">
        <v>42988</v>
      </c>
      <c r="AB41" s="77">
        <v>43797</v>
      </c>
      <c r="AC41" s="77">
        <v>44429</v>
      </c>
      <c r="AD41" s="77">
        <v>45287</v>
      </c>
      <c r="AE41" s="77">
        <v>46240</v>
      </c>
      <c r="AG41" s="70" t="s">
        <v>114</v>
      </c>
      <c r="AH41" s="70" t="s">
        <v>406</v>
      </c>
      <c r="AI41" s="225">
        <f t="shared" si="10"/>
        <v>5.6108937741859508</v>
      </c>
      <c r="AJ41" s="225">
        <f t="shared" si="0"/>
        <v>5.3932490994733486</v>
      </c>
      <c r="AK41" s="225">
        <f t="shared" si="1"/>
        <v>5.4623950420772154</v>
      </c>
      <c r="AL41" s="225">
        <f t="shared" si="2"/>
        <v>5.3168150753239791</v>
      </c>
      <c r="AM41" s="225">
        <f t="shared" si="3"/>
        <v>5.1427903394871493</v>
      </c>
      <c r="AN41" s="225">
        <f t="shared" si="4"/>
        <v>5.0366448659215122</v>
      </c>
      <c r="AO41" s="225">
        <f t="shared" si="5"/>
        <v>4.9001967651417777</v>
      </c>
      <c r="AP41" s="225">
        <f t="shared" si="6"/>
        <v>4.8088059695201588</v>
      </c>
      <c r="AQ41" s="225">
        <f t="shared" si="7"/>
        <v>4.5545006949810647</v>
      </c>
      <c r="AR41" s="225">
        <f t="shared" si="8"/>
        <v>4.501782020014133</v>
      </c>
      <c r="AS41" s="225">
        <f t="shared" si="9"/>
        <v>4.2598132273972862</v>
      </c>
      <c r="AT41" s="225">
        <f t="shared" si="11"/>
        <v>4.19089950978623</v>
      </c>
      <c r="AU41" s="225">
        <f t="shared" si="12"/>
        <v>3.9403285383089317</v>
      </c>
    </row>
    <row r="42" spans="1:47" x14ac:dyDescent="0.2">
      <c r="A42" s="70" t="s">
        <v>115</v>
      </c>
      <c r="B42" s="70" t="s">
        <v>407</v>
      </c>
      <c r="C42" s="77">
        <v>132.184678900813</v>
      </c>
      <c r="D42" s="77">
        <v>128.595246884592</v>
      </c>
      <c r="E42" s="77">
        <v>131.19637160378801</v>
      </c>
      <c r="F42" s="77">
        <v>127.531141843711</v>
      </c>
      <c r="G42" s="77">
        <v>119.572566121636</v>
      </c>
      <c r="H42" s="77">
        <v>113.830716059148</v>
      </c>
      <c r="I42" s="77">
        <v>110.660747950358</v>
      </c>
      <c r="J42" s="77">
        <v>111.262962263942</v>
      </c>
      <c r="K42" s="77">
        <v>107.600712702436</v>
      </c>
      <c r="L42" s="77">
        <v>107.384457404702</v>
      </c>
      <c r="M42" s="77">
        <v>102.832937219192</v>
      </c>
      <c r="N42" s="77">
        <v>100.866822640058</v>
      </c>
      <c r="O42" s="77">
        <v>97.452261857700506</v>
      </c>
      <c r="P42" s="77"/>
      <c r="Q42" s="70" t="s">
        <v>115</v>
      </c>
      <c r="R42" s="70" t="s">
        <v>407</v>
      </c>
      <c r="S42" s="77">
        <v>21434</v>
      </c>
      <c r="T42" s="77">
        <v>21391</v>
      </c>
      <c r="U42" s="77">
        <v>21373</v>
      </c>
      <c r="V42" s="77">
        <v>21387</v>
      </c>
      <c r="W42" s="77">
        <v>21262</v>
      </c>
      <c r="X42" s="77">
        <v>21352</v>
      </c>
      <c r="Y42" s="77">
        <v>21374</v>
      </c>
      <c r="Z42" s="77">
        <v>21563</v>
      </c>
      <c r="AA42" s="77">
        <v>21822</v>
      </c>
      <c r="AB42" s="77">
        <v>21927</v>
      </c>
      <c r="AC42" s="77">
        <v>22048</v>
      </c>
      <c r="AD42" s="77">
        <v>22250</v>
      </c>
      <c r="AE42" s="77">
        <v>22251</v>
      </c>
      <c r="AG42" s="70" t="s">
        <v>115</v>
      </c>
      <c r="AH42" s="70" t="s">
        <v>407</v>
      </c>
      <c r="AI42" s="225">
        <f t="shared" si="10"/>
        <v>6.167056027844219</v>
      </c>
      <c r="AJ42" s="225">
        <f t="shared" si="0"/>
        <v>6.0116519510351081</v>
      </c>
      <c r="AK42" s="225">
        <f t="shared" si="1"/>
        <v>6.1384163011176724</v>
      </c>
      <c r="AL42" s="225">
        <f t="shared" si="2"/>
        <v>5.9630215478426614</v>
      </c>
      <c r="AM42" s="225">
        <f t="shared" si="3"/>
        <v>5.6237685129167527</v>
      </c>
      <c r="AN42" s="225">
        <f t="shared" si="4"/>
        <v>5.3311500589709633</v>
      </c>
      <c r="AO42" s="225">
        <f t="shared" si="5"/>
        <v>5.1773532305772436</v>
      </c>
      <c r="AP42" s="225">
        <f t="shared" si="6"/>
        <v>5.1599017884312017</v>
      </c>
      <c r="AQ42" s="225">
        <f t="shared" si="7"/>
        <v>4.9308364358187147</v>
      </c>
      <c r="AR42" s="225">
        <f t="shared" si="8"/>
        <v>4.897362037884891</v>
      </c>
      <c r="AS42" s="225">
        <f t="shared" si="9"/>
        <v>4.6640483136425974</v>
      </c>
      <c r="AT42" s="225">
        <f t="shared" si="11"/>
        <v>4.5333403433733936</v>
      </c>
      <c r="AU42" s="225">
        <f t="shared" si="12"/>
        <v>4.3796800978697812</v>
      </c>
    </row>
    <row r="43" spans="1:47" x14ac:dyDescent="0.2">
      <c r="A43" s="70" t="s">
        <v>116</v>
      </c>
      <c r="B43" s="70" t="s">
        <v>408</v>
      </c>
      <c r="C43" s="77">
        <v>59.428534392826002</v>
      </c>
      <c r="D43" s="77">
        <v>58.140943023985798</v>
      </c>
      <c r="E43" s="77">
        <v>58.577272395756999</v>
      </c>
      <c r="F43" s="77">
        <v>55.974844391540898</v>
      </c>
      <c r="G43" s="77">
        <v>54.183155344812</v>
      </c>
      <c r="H43" s="77">
        <v>52.620113294597097</v>
      </c>
      <c r="I43" s="77">
        <v>51.605101515511699</v>
      </c>
      <c r="J43" s="77">
        <v>50.063754406916701</v>
      </c>
      <c r="K43" s="77">
        <v>48.033725860796601</v>
      </c>
      <c r="L43" s="77">
        <v>48.547789779914901</v>
      </c>
      <c r="M43" s="77">
        <v>44.621245374676903</v>
      </c>
      <c r="N43" s="77">
        <v>44.580545873976497</v>
      </c>
      <c r="O43" s="77">
        <v>41.934116958893199</v>
      </c>
      <c r="P43" s="77"/>
      <c r="Q43" s="70" t="s">
        <v>116</v>
      </c>
      <c r="R43" s="70" t="s">
        <v>408</v>
      </c>
      <c r="S43" s="77">
        <v>9000</v>
      </c>
      <c r="T43" s="77">
        <v>8911</v>
      </c>
      <c r="U43" s="77">
        <v>8893</v>
      </c>
      <c r="V43" s="77">
        <v>8824</v>
      </c>
      <c r="W43" s="77">
        <v>8775</v>
      </c>
      <c r="X43" s="77">
        <v>8835</v>
      </c>
      <c r="Y43" s="77">
        <v>8919</v>
      </c>
      <c r="Z43" s="77">
        <v>8953</v>
      </c>
      <c r="AA43" s="77">
        <v>9099</v>
      </c>
      <c r="AB43" s="77">
        <v>9180</v>
      </c>
      <c r="AC43" s="77">
        <v>9136</v>
      </c>
      <c r="AD43" s="77">
        <v>9111</v>
      </c>
      <c r="AE43" s="77">
        <v>9144</v>
      </c>
      <c r="AG43" s="70" t="s">
        <v>116</v>
      </c>
      <c r="AH43" s="70" t="s">
        <v>408</v>
      </c>
      <c r="AI43" s="225">
        <f t="shared" si="10"/>
        <v>6.6031704880917781</v>
      </c>
      <c r="AJ43" s="225">
        <f t="shared" si="0"/>
        <v>6.5246260828173943</v>
      </c>
      <c r="AK43" s="225">
        <f t="shared" si="1"/>
        <v>6.5868967047966942</v>
      </c>
      <c r="AL43" s="225">
        <f t="shared" si="2"/>
        <v>6.343477378914427</v>
      </c>
      <c r="AM43" s="225">
        <f t="shared" si="3"/>
        <v>6.1747185578133337</v>
      </c>
      <c r="AN43" s="225">
        <f t="shared" si="4"/>
        <v>5.9558702087829198</v>
      </c>
      <c r="AO43" s="225">
        <f t="shared" si="5"/>
        <v>5.7859739337943381</v>
      </c>
      <c r="AP43" s="225">
        <f t="shared" si="6"/>
        <v>5.5918412160076736</v>
      </c>
      <c r="AQ43" s="225">
        <f t="shared" si="7"/>
        <v>5.2790115244308824</v>
      </c>
      <c r="AR43" s="225">
        <f t="shared" si="8"/>
        <v>5.2884302592499894</v>
      </c>
      <c r="AS43" s="225">
        <f t="shared" si="9"/>
        <v>4.8841117967028129</v>
      </c>
      <c r="AT43" s="225">
        <f t="shared" si="11"/>
        <v>4.8930464135634395</v>
      </c>
      <c r="AU43" s="225">
        <f t="shared" si="12"/>
        <v>4.5859707960294402</v>
      </c>
    </row>
    <row r="44" spans="1:47" x14ac:dyDescent="0.2">
      <c r="A44" s="70" t="s">
        <v>117</v>
      </c>
      <c r="B44" s="70" t="s">
        <v>409</v>
      </c>
      <c r="C44" s="77">
        <v>50.330244067289499</v>
      </c>
      <c r="D44" s="77">
        <v>49.1920198078342</v>
      </c>
      <c r="E44" s="77">
        <v>49.966290947915702</v>
      </c>
      <c r="F44" s="77">
        <v>48.208303012517597</v>
      </c>
      <c r="G44" s="77">
        <v>47.025171215290698</v>
      </c>
      <c r="H44" s="77">
        <v>48.0737223404997</v>
      </c>
      <c r="I44" s="77">
        <v>47.669735537335598</v>
      </c>
      <c r="J44" s="77">
        <v>47.587972309580501</v>
      </c>
      <c r="K44" s="77">
        <v>45.847063286821701</v>
      </c>
      <c r="L44" s="77">
        <v>46.470445388247697</v>
      </c>
      <c r="M44" s="77">
        <v>43.513277202554796</v>
      </c>
      <c r="N44" s="77">
        <v>43.277892206775597</v>
      </c>
      <c r="O44" s="77">
        <v>42.629634599458797</v>
      </c>
      <c r="P44" s="77"/>
      <c r="Q44" s="70" t="s">
        <v>117</v>
      </c>
      <c r="R44" s="70" t="s">
        <v>409</v>
      </c>
      <c r="S44" s="77">
        <v>10179</v>
      </c>
      <c r="T44" s="77">
        <v>10318</v>
      </c>
      <c r="U44" s="77">
        <v>10360</v>
      </c>
      <c r="V44" s="77">
        <v>10345</v>
      </c>
      <c r="W44" s="77">
        <v>10442</v>
      </c>
      <c r="X44" s="77">
        <v>10409</v>
      </c>
      <c r="Y44" s="77">
        <v>10513</v>
      </c>
      <c r="Z44" s="77">
        <v>10649</v>
      </c>
      <c r="AA44" s="77">
        <v>10861</v>
      </c>
      <c r="AB44" s="77">
        <v>11019</v>
      </c>
      <c r="AC44" s="77">
        <v>11237</v>
      </c>
      <c r="AD44" s="77">
        <v>11365</v>
      </c>
      <c r="AE44" s="77">
        <v>11421</v>
      </c>
      <c r="AG44" s="70" t="s">
        <v>117</v>
      </c>
      <c r="AH44" s="70" t="s">
        <v>409</v>
      </c>
      <c r="AI44" s="225">
        <f t="shared" si="10"/>
        <v>4.9445175427143626</v>
      </c>
      <c r="AJ44" s="225">
        <f t="shared" si="0"/>
        <v>4.7675925380727078</v>
      </c>
      <c r="AK44" s="225">
        <f t="shared" si="1"/>
        <v>4.8230010567486197</v>
      </c>
      <c r="AL44" s="225">
        <f t="shared" si="2"/>
        <v>4.6600582902385304</v>
      </c>
      <c r="AM44" s="225">
        <f t="shared" si="3"/>
        <v>4.5034640121902605</v>
      </c>
      <c r="AN44" s="225">
        <f t="shared" si="4"/>
        <v>4.618476543423931</v>
      </c>
      <c r="AO44" s="225">
        <f t="shared" si="5"/>
        <v>4.53436084251266</v>
      </c>
      <c r="AP44" s="225">
        <f t="shared" si="6"/>
        <v>4.4687738106470558</v>
      </c>
      <c r="AQ44" s="225">
        <f t="shared" si="7"/>
        <v>4.2212561722513309</v>
      </c>
      <c r="AR44" s="225">
        <f t="shared" si="8"/>
        <v>4.2173015144974766</v>
      </c>
      <c r="AS44" s="225">
        <f t="shared" si="9"/>
        <v>3.8723215451236803</v>
      </c>
      <c r="AT44" s="225">
        <f t="shared" si="11"/>
        <v>3.807997554489714</v>
      </c>
      <c r="AU44" s="225">
        <f t="shared" si="12"/>
        <v>3.7325658523298131</v>
      </c>
    </row>
    <row r="45" spans="1:47" x14ac:dyDescent="0.2">
      <c r="A45" s="70" t="s">
        <v>118</v>
      </c>
      <c r="B45" s="70" t="s">
        <v>410</v>
      </c>
      <c r="C45" s="77">
        <v>249.20884593661501</v>
      </c>
      <c r="D45" s="77">
        <v>240.909519188198</v>
      </c>
      <c r="E45" s="77">
        <v>233.75840739106499</v>
      </c>
      <c r="F45" s="77">
        <v>228.61575088619799</v>
      </c>
      <c r="G45" s="77">
        <v>219.832890767713</v>
      </c>
      <c r="H45" s="77">
        <v>212.15527122756799</v>
      </c>
      <c r="I45" s="77">
        <v>207.85288099795201</v>
      </c>
      <c r="J45" s="77">
        <v>207.81645241290201</v>
      </c>
      <c r="K45" s="77">
        <v>199.88268621249901</v>
      </c>
      <c r="L45" s="77">
        <v>197.61692123348701</v>
      </c>
      <c r="M45" s="77">
        <v>194.73786684891101</v>
      </c>
      <c r="N45" s="77">
        <v>192.55070198896601</v>
      </c>
      <c r="O45" s="77">
        <v>185.324197059574</v>
      </c>
      <c r="P45" s="77"/>
      <c r="Q45" s="70" t="s">
        <v>118</v>
      </c>
      <c r="R45" s="70" t="s">
        <v>410</v>
      </c>
      <c r="S45" s="77">
        <v>50973</v>
      </c>
      <c r="T45" s="77">
        <v>51209</v>
      </c>
      <c r="U45" s="77">
        <v>51644</v>
      </c>
      <c r="V45" s="77">
        <v>51896</v>
      </c>
      <c r="W45" s="77">
        <v>52336</v>
      </c>
      <c r="X45" s="77">
        <v>53038</v>
      </c>
      <c r="Y45" s="77">
        <v>53508</v>
      </c>
      <c r="Z45" s="77">
        <v>54262</v>
      </c>
      <c r="AA45" s="77">
        <v>54924</v>
      </c>
      <c r="AB45" s="77">
        <v>55467</v>
      </c>
      <c r="AC45" s="77">
        <v>56011</v>
      </c>
      <c r="AD45" s="77">
        <v>56591</v>
      </c>
      <c r="AE45" s="77">
        <v>57071</v>
      </c>
      <c r="AG45" s="70" t="s">
        <v>118</v>
      </c>
      <c r="AH45" s="70" t="s">
        <v>410</v>
      </c>
      <c r="AI45" s="225">
        <f t="shared" si="10"/>
        <v>4.8890362728623984</v>
      </c>
      <c r="AJ45" s="225">
        <f t="shared" si="0"/>
        <v>4.7044370948114196</v>
      </c>
      <c r="AK45" s="225">
        <f t="shared" si="1"/>
        <v>4.5263420221335489</v>
      </c>
      <c r="AL45" s="225">
        <f t="shared" si="2"/>
        <v>4.4052672823762524</v>
      </c>
      <c r="AM45" s="225">
        <f t="shared" si="3"/>
        <v>4.2004144521498201</v>
      </c>
      <c r="AN45" s="225">
        <f t="shared" si="4"/>
        <v>4.0000616770535835</v>
      </c>
      <c r="AO45" s="225">
        <f t="shared" si="5"/>
        <v>3.8845197166396055</v>
      </c>
      <c r="AP45" s="225">
        <f t="shared" si="6"/>
        <v>3.8298708564539088</v>
      </c>
      <c r="AQ45" s="225">
        <f t="shared" si="7"/>
        <v>3.6392594532899829</v>
      </c>
      <c r="AR45" s="225">
        <f t="shared" si="8"/>
        <v>3.5627836593557789</v>
      </c>
      <c r="AS45" s="225">
        <f t="shared" si="9"/>
        <v>3.4767789692901574</v>
      </c>
      <c r="AT45" s="225">
        <f t="shared" si="11"/>
        <v>3.4024968986051847</v>
      </c>
      <c r="AU45" s="225">
        <f t="shared" si="12"/>
        <v>3.2472568740616778</v>
      </c>
    </row>
    <row r="46" spans="1:47" x14ac:dyDescent="0.2">
      <c r="A46" s="70" t="s">
        <v>119</v>
      </c>
      <c r="B46" s="70" t="s">
        <v>411</v>
      </c>
      <c r="C46" s="172">
        <v>2333.319158099378</v>
      </c>
      <c r="D46" s="172">
        <v>1023.0796669817865</v>
      </c>
      <c r="E46" s="172">
        <v>1992.2876668908775</v>
      </c>
      <c r="F46" s="172">
        <v>1821.25818683752</v>
      </c>
      <c r="G46" s="172">
        <v>1346.3747899001307</v>
      </c>
      <c r="H46" s="172">
        <v>1442.9489676854541</v>
      </c>
      <c r="I46" s="172">
        <v>1569.932508674231</v>
      </c>
      <c r="J46" s="172">
        <v>2263.4340857236166</v>
      </c>
      <c r="K46" s="172">
        <v>1526.7337647294421</v>
      </c>
      <c r="L46" s="172">
        <v>1585.9170409650876</v>
      </c>
      <c r="M46" s="172">
        <v>1513.8393654851918</v>
      </c>
      <c r="N46" s="172">
        <v>2169.7642935248032</v>
      </c>
      <c r="O46" s="172">
        <v>1554</v>
      </c>
      <c r="P46" s="77"/>
      <c r="Q46" s="70" t="s">
        <v>119</v>
      </c>
      <c r="R46" s="70" t="s">
        <v>411</v>
      </c>
      <c r="S46" s="77">
        <v>11170</v>
      </c>
      <c r="T46" s="77">
        <v>11126</v>
      </c>
      <c r="U46" s="77">
        <v>11193</v>
      </c>
      <c r="V46" s="77">
        <v>11250</v>
      </c>
      <c r="W46" s="77">
        <v>11236</v>
      </c>
      <c r="X46" s="77">
        <v>11403</v>
      </c>
      <c r="Y46" s="77">
        <v>11551</v>
      </c>
      <c r="Z46" s="77">
        <v>11701</v>
      </c>
      <c r="AA46" s="77">
        <v>11921</v>
      </c>
      <c r="AB46" s="77">
        <v>12008</v>
      </c>
      <c r="AC46" s="77">
        <v>12062</v>
      </c>
      <c r="AD46" s="77">
        <v>11983</v>
      </c>
      <c r="AE46" s="77">
        <v>11995</v>
      </c>
      <c r="AG46" s="70" t="s">
        <v>119</v>
      </c>
      <c r="AH46" s="70" t="s">
        <v>411</v>
      </c>
      <c r="AI46" s="225">
        <f>(C46*1000)/S46</f>
        <v>208.89159875553966</v>
      </c>
      <c r="AJ46" s="225">
        <f t="shared" si="0"/>
        <v>91.953951733038508</v>
      </c>
      <c r="AK46" s="225">
        <f t="shared" si="1"/>
        <v>177.99407369703187</v>
      </c>
      <c r="AL46" s="225">
        <f t="shared" si="2"/>
        <v>161.88961660777954</v>
      </c>
      <c r="AM46" s="225">
        <f t="shared" si="3"/>
        <v>119.82687699360366</v>
      </c>
      <c r="AN46" s="225">
        <f t="shared" si="4"/>
        <v>126.54117054156399</v>
      </c>
      <c r="AO46" s="225">
        <f t="shared" si="5"/>
        <v>135.91312515576411</v>
      </c>
      <c r="AP46" s="225">
        <f t="shared" si="6"/>
        <v>193.43937148308834</v>
      </c>
      <c r="AQ46" s="225">
        <f t="shared" si="7"/>
        <v>128.07094746493098</v>
      </c>
      <c r="AR46" s="225">
        <f t="shared" si="8"/>
        <v>132.07170561001729</v>
      </c>
      <c r="AS46" s="225">
        <f t="shared" si="9"/>
        <v>125.50483879001756</v>
      </c>
      <c r="AT46" s="225">
        <f>(N46*1000)/AD46</f>
        <v>181.07020725401011</v>
      </c>
      <c r="AU46" s="225">
        <f>(O46*1000)/AE46</f>
        <v>129.5539808253439</v>
      </c>
    </row>
    <row r="47" spans="1:47" x14ac:dyDescent="0.2">
      <c r="A47" s="70" t="s">
        <v>120</v>
      </c>
      <c r="B47" s="70" t="s">
        <v>412</v>
      </c>
      <c r="C47" s="77">
        <v>94.850077482916205</v>
      </c>
      <c r="D47" s="77">
        <v>92.017386957112706</v>
      </c>
      <c r="E47" s="77">
        <v>94.417100674437805</v>
      </c>
      <c r="F47" s="77">
        <v>91.765770565056599</v>
      </c>
      <c r="G47" s="77">
        <v>89.412528958239307</v>
      </c>
      <c r="H47" s="77">
        <v>91.714738903795293</v>
      </c>
      <c r="I47" s="77">
        <v>91.268533554356495</v>
      </c>
      <c r="J47" s="77">
        <v>92.623859113837398</v>
      </c>
      <c r="K47" s="77">
        <v>88.987596487533807</v>
      </c>
      <c r="L47" s="77">
        <v>89.359013440322897</v>
      </c>
      <c r="M47" s="77">
        <v>84.756706689368102</v>
      </c>
      <c r="N47" s="77">
        <v>82.229439011477496</v>
      </c>
      <c r="O47" s="77">
        <v>80.420541572421001</v>
      </c>
      <c r="P47" s="77"/>
      <c r="Q47" s="70" t="s">
        <v>120</v>
      </c>
      <c r="R47" s="70" t="s">
        <v>412</v>
      </c>
      <c r="S47" s="77">
        <v>16133</v>
      </c>
      <c r="T47" s="77">
        <v>16139</v>
      </c>
      <c r="U47" s="77">
        <v>16028</v>
      </c>
      <c r="V47" s="77">
        <v>16063</v>
      </c>
      <c r="W47" s="77">
        <v>16019</v>
      </c>
      <c r="X47" s="77">
        <v>16156</v>
      </c>
      <c r="Y47" s="77">
        <v>16242</v>
      </c>
      <c r="Z47" s="77">
        <v>16440</v>
      </c>
      <c r="AA47" s="77">
        <v>16830</v>
      </c>
      <c r="AB47" s="77">
        <v>16864</v>
      </c>
      <c r="AC47" s="77">
        <v>16705</v>
      </c>
      <c r="AD47" s="77">
        <v>16585</v>
      </c>
      <c r="AE47" s="77">
        <v>16431</v>
      </c>
      <c r="AG47" s="70" t="s">
        <v>120</v>
      </c>
      <c r="AH47" s="70" t="s">
        <v>412</v>
      </c>
      <c r="AI47" s="225">
        <f t="shared" si="10"/>
        <v>5.8792585063482434</v>
      </c>
      <c r="AJ47" s="225">
        <f t="shared" si="0"/>
        <v>5.7015544307028128</v>
      </c>
      <c r="AK47" s="225">
        <f t="shared" si="1"/>
        <v>5.890759962218481</v>
      </c>
      <c r="AL47" s="225">
        <f t="shared" si="2"/>
        <v>5.7128662494587941</v>
      </c>
      <c r="AM47" s="225">
        <f t="shared" si="3"/>
        <v>5.5816548447618013</v>
      </c>
      <c r="AN47" s="225">
        <f t="shared" si="4"/>
        <v>5.6768221653748014</v>
      </c>
      <c r="AO47" s="225">
        <f t="shared" si="5"/>
        <v>5.6192915622679784</v>
      </c>
      <c r="AP47" s="225">
        <f t="shared" si="6"/>
        <v>5.6340546906227127</v>
      </c>
      <c r="AQ47" s="225">
        <f t="shared" si="7"/>
        <v>5.2874388881481762</v>
      </c>
      <c r="AR47" s="225">
        <f t="shared" si="8"/>
        <v>5.2988029791462825</v>
      </c>
      <c r="AS47" s="225">
        <f t="shared" si="9"/>
        <v>5.0737328158855499</v>
      </c>
      <c r="AT47" s="225">
        <f t="shared" si="11"/>
        <v>4.9580608387987644</v>
      </c>
      <c r="AU47" s="225">
        <f t="shared" si="12"/>
        <v>4.8944398741659674</v>
      </c>
    </row>
    <row r="48" spans="1:47" x14ac:dyDescent="0.2">
      <c r="A48" s="70" t="s">
        <v>121</v>
      </c>
      <c r="B48" s="70" t="s">
        <v>413</v>
      </c>
      <c r="C48" s="77">
        <v>152.36909566819301</v>
      </c>
      <c r="D48" s="77">
        <v>145.94244470852701</v>
      </c>
      <c r="E48" s="77">
        <v>150.52766845005601</v>
      </c>
      <c r="F48" s="77">
        <v>148.94964159714701</v>
      </c>
      <c r="G48" s="77">
        <v>142.49953518314399</v>
      </c>
      <c r="H48" s="77">
        <v>141.138662728258</v>
      </c>
      <c r="I48" s="77">
        <v>139.64415633441999</v>
      </c>
      <c r="J48" s="77">
        <v>137.221248324882</v>
      </c>
      <c r="K48" s="77">
        <v>129.47540560441101</v>
      </c>
      <c r="L48" s="77">
        <v>130.23277957301099</v>
      </c>
      <c r="M48" s="77">
        <v>120.428102568401</v>
      </c>
      <c r="N48" s="77">
        <v>116.31058015416799</v>
      </c>
      <c r="O48" s="77">
        <v>108.619496187653</v>
      </c>
      <c r="P48" s="77"/>
      <c r="Q48" s="70" t="s">
        <v>121</v>
      </c>
      <c r="R48" s="70" t="s">
        <v>413</v>
      </c>
      <c r="S48" s="77">
        <v>32207</v>
      </c>
      <c r="T48" s="77">
        <v>32303</v>
      </c>
      <c r="U48" s="77">
        <v>32428</v>
      </c>
      <c r="V48" s="77">
        <v>32409</v>
      </c>
      <c r="W48" s="77">
        <v>32549</v>
      </c>
      <c r="X48" s="77">
        <v>32930</v>
      </c>
      <c r="Y48" s="77">
        <v>33268</v>
      </c>
      <c r="Z48" s="77">
        <v>33462</v>
      </c>
      <c r="AA48" s="77">
        <v>33722</v>
      </c>
      <c r="AB48" s="77">
        <v>34133</v>
      </c>
      <c r="AC48" s="77">
        <v>34550</v>
      </c>
      <c r="AD48" s="77">
        <v>34755</v>
      </c>
      <c r="AE48" s="77">
        <v>34765</v>
      </c>
      <c r="AG48" s="70" t="s">
        <v>121</v>
      </c>
      <c r="AH48" s="70" t="s">
        <v>413</v>
      </c>
      <c r="AI48" s="225">
        <f t="shared" si="10"/>
        <v>4.7309310295337355</v>
      </c>
      <c r="AJ48" s="225">
        <f t="shared" si="0"/>
        <v>4.5179223201723371</v>
      </c>
      <c r="AK48" s="225">
        <f t="shared" si="1"/>
        <v>4.6419041707800677</v>
      </c>
      <c r="AL48" s="225">
        <f t="shared" si="2"/>
        <v>4.5959345119302357</v>
      </c>
      <c r="AM48" s="225">
        <f t="shared" si="3"/>
        <v>4.3780004050245465</v>
      </c>
      <c r="AN48" s="225">
        <f t="shared" si="4"/>
        <v>4.286020732713574</v>
      </c>
      <c r="AO48" s="225">
        <f t="shared" si="5"/>
        <v>4.1975518917404111</v>
      </c>
      <c r="AP48" s="225">
        <f t="shared" si="6"/>
        <v>4.1008083295942264</v>
      </c>
      <c r="AQ48" s="225">
        <f t="shared" si="7"/>
        <v>3.839493671917769</v>
      </c>
      <c r="AR48" s="225">
        <f t="shared" si="8"/>
        <v>3.8154507243140361</v>
      </c>
      <c r="AS48" s="225">
        <f t="shared" si="9"/>
        <v>3.4856180193459045</v>
      </c>
      <c r="AT48" s="225">
        <f t="shared" si="11"/>
        <v>3.3465855316981155</v>
      </c>
      <c r="AU48" s="225">
        <f t="shared" si="12"/>
        <v>3.1243922389660002</v>
      </c>
    </row>
    <row r="49" spans="1:47" x14ac:dyDescent="0.2">
      <c r="A49" s="70" t="s">
        <v>122</v>
      </c>
      <c r="B49" s="70" t="s">
        <v>414</v>
      </c>
      <c r="C49" s="77">
        <v>345.74408015564399</v>
      </c>
      <c r="D49" s="77">
        <v>327.523879996723</v>
      </c>
      <c r="E49" s="77">
        <v>362.90733259711601</v>
      </c>
      <c r="F49" s="77">
        <v>339.83698097868199</v>
      </c>
      <c r="G49" s="77">
        <v>313.35842214156901</v>
      </c>
      <c r="H49" s="77">
        <v>308.041918058845</v>
      </c>
      <c r="I49" s="77">
        <v>301.55144735933402</v>
      </c>
      <c r="J49" s="77">
        <v>300.91716672899997</v>
      </c>
      <c r="K49" s="77">
        <v>295.528103698427</v>
      </c>
      <c r="L49" s="77">
        <v>297.41174866127199</v>
      </c>
      <c r="M49" s="77">
        <v>288.55086757334601</v>
      </c>
      <c r="N49" s="77">
        <v>279.338024462524</v>
      </c>
      <c r="O49" s="77">
        <v>262.85885859484603</v>
      </c>
      <c r="P49" s="77"/>
      <c r="Q49" s="70" t="s">
        <v>122</v>
      </c>
      <c r="R49" s="70" t="s">
        <v>414</v>
      </c>
      <c r="S49" s="77">
        <v>94785</v>
      </c>
      <c r="T49" s="77">
        <v>95577</v>
      </c>
      <c r="U49" s="77">
        <v>96311</v>
      </c>
      <c r="V49" s="77">
        <v>97596</v>
      </c>
      <c r="W49" s="77">
        <v>98765</v>
      </c>
      <c r="X49" s="77">
        <v>99729</v>
      </c>
      <c r="Y49" s="77">
        <v>100923</v>
      </c>
      <c r="Z49" s="77">
        <v>102065</v>
      </c>
      <c r="AA49" s="77">
        <v>103684</v>
      </c>
      <c r="AB49" s="77">
        <v>104709</v>
      </c>
      <c r="AC49" s="77">
        <v>105924</v>
      </c>
      <c r="AD49" s="77">
        <v>106859</v>
      </c>
      <c r="AE49" s="77">
        <v>106975</v>
      </c>
      <c r="AG49" s="70" t="s">
        <v>122</v>
      </c>
      <c r="AH49" s="70" t="s">
        <v>414</v>
      </c>
      <c r="AI49" s="225">
        <f t="shared" si="10"/>
        <v>3.6476666155577782</v>
      </c>
      <c r="AJ49" s="225">
        <f t="shared" si="0"/>
        <v>3.4268064492160559</v>
      </c>
      <c r="AK49" s="225">
        <f t="shared" si="1"/>
        <v>3.7680777127962122</v>
      </c>
      <c r="AL49" s="225">
        <f t="shared" si="2"/>
        <v>3.4820789886745565</v>
      </c>
      <c r="AM49" s="225">
        <f t="shared" si="3"/>
        <v>3.1727679050429711</v>
      </c>
      <c r="AN49" s="225">
        <f t="shared" si="4"/>
        <v>3.0887898009490216</v>
      </c>
      <c r="AO49" s="225">
        <f t="shared" si="5"/>
        <v>2.9879358259200979</v>
      </c>
      <c r="AP49" s="225">
        <f t="shared" si="6"/>
        <v>2.9482894893352274</v>
      </c>
      <c r="AQ49" s="225">
        <f t="shared" si="7"/>
        <v>2.8502768382626731</v>
      </c>
      <c r="AR49" s="225">
        <f t="shared" si="8"/>
        <v>2.84036471231004</v>
      </c>
      <c r="AS49" s="225">
        <f t="shared" si="9"/>
        <v>2.7241311466083795</v>
      </c>
      <c r="AT49" s="225">
        <f t="shared" si="11"/>
        <v>2.6140804654968135</v>
      </c>
      <c r="AU49" s="225">
        <f t="shared" si="12"/>
        <v>2.457198958587016</v>
      </c>
    </row>
    <row r="50" spans="1:47" x14ac:dyDescent="0.2">
      <c r="A50" s="70" t="s">
        <v>123</v>
      </c>
      <c r="B50" s="70" t="s">
        <v>415</v>
      </c>
      <c r="C50" s="77">
        <v>132.65190157407699</v>
      </c>
      <c r="D50" s="77">
        <v>122.32809114704899</v>
      </c>
      <c r="E50" s="77">
        <v>120.322631415565</v>
      </c>
      <c r="F50" s="77">
        <v>115.284243664092</v>
      </c>
      <c r="G50" s="77">
        <v>121.29823042517801</v>
      </c>
      <c r="H50" s="77">
        <v>117.940132792745</v>
      </c>
      <c r="I50" s="77">
        <v>120.578698103785</v>
      </c>
      <c r="J50" s="77">
        <v>110.562929515801</v>
      </c>
      <c r="K50" s="77">
        <v>107.742790847983</v>
      </c>
      <c r="L50" s="77">
        <v>110.377307366153</v>
      </c>
      <c r="M50" s="77">
        <v>139.121982884815</v>
      </c>
      <c r="N50" s="77">
        <v>123.913647218572</v>
      </c>
      <c r="O50" s="77">
        <v>96.303132703356596</v>
      </c>
      <c r="P50" s="77"/>
      <c r="Q50" s="70" t="s">
        <v>123</v>
      </c>
      <c r="R50" s="70" t="s">
        <v>415</v>
      </c>
      <c r="S50" s="77">
        <v>31715</v>
      </c>
      <c r="T50" s="77">
        <v>32024</v>
      </c>
      <c r="U50" s="77">
        <v>32419</v>
      </c>
      <c r="V50" s="77">
        <v>32687</v>
      </c>
      <c r="W50" s="77">
        <v>33072</v>
      </c>
      <c r="X50" s="77">
        <v>33389</v>
      </c>
      <c r="Y50" s="77">
        <v>33878</v>
      </c>
      <c r="Z50" s="77">
        <v>34102</v>
      </c>
      <c r="AA50" s="77">
        <v>34609</v>
      </c>
      <c r="AB50" s="77">
        <v>35045</v>
      </c>
      <c r="AC50" s="77">
        <v>35761</v>
      </c>
      <c r="AD50" s="77">
        <v>36544</v>
      </c>
      <c r="AE50" s="77">
        <v>37290</v>
      </c>
      <c r="AG50" s="70" t="s">
        <v>123</v>
      </c>
      <c r="AH50" s="70" t="s">
        <v>415</v>
      </c>
      <c r="AI50" s="225">
        <f t="shared" si="10"/>
        <v>4.1826234139705818</v>
      </c>
      <c r="AJ50" s="225">
        <f t="shared" si="0"/>
        <v>3.819887932395984</v>
      </c>
      <c r="AK50" s="225">
        <f t="shared" si="1"/>
        <v>3.7114849753405412</v>
      </c>
      <c r="AL50" s="225">
        <f t="shared" si="2"/>
        <v>3.5269141757913545</v>
      </c>
      <c r="AM50" s="225">
        <f t="shared" si="3"/>
        <v>3.667701694036587</v>
      </c>
      <c r="AN50" s="225">
        <f t="shared" si="4"/>
        <v>3.5323050343749438</v>
      </c>
      <c r="AO50" s="225">
        <f t="shared" si="5"/>
        <v>3.559203556992296</v>
      </c>
      <c r="AP50" s="225">
        <f t="shared" si="6"/>
        <v>3.2421244946279106</v>
      </c>
      <c r="AQ50" s="225">
        <f t="shared" si="7"/>
        <v>3.1131437154492474</v>
      </c>
      <c r="AR50" s="225">
        <f t="shared" si="8"/>
        <v>3.1495878831831363</v>
      </c>
      <c r="AS50" s="225">
        <f t="shared" si="9"/>
        <v>3.8903269730940129</v>
      </c>
      <c r="AT50" s="225">
        <f t="shared" si="11"/>
        <v>3.3908068963050568</v>
      </c>
      <c r="AU50" s="225">
        <f t="shared" si="12"/>
        <v>2.5825457952093482</v>
      </c>
    </row>
    <row r="51" spans="1:47" x14ac:dyDescent="0.2">
      <c r="A51" s="70" t="s">
        <v>124</v>
      </c>
      <c r="B51" s="70" t="s">
        <v>416</v>
      </c>
      <c r="C51" s="77">
        <v>47.073107961260298</v>
      </c>
      <c r="D51" s="77">
        <v>46.209873546083401</v>
      </c>
      <c r="E51" s="77">
        <v>46.369554012991202</v>
      </c>
      <c r="F51" s="77">
        <v>45.272136723148698</v>
      </c>
      <c r="G51" s="77">
        <v>42.1677435398882</v>
      </c>
      <c r="H51" s="77">
        <v>41.019281728161602</v>
      </c>
      <c r="I51" s="77">
        <v>39.794245156074403</v>
      </c>
      <c r="J51" s="77">
        <v>39.540973264761</v>
      </c>
      <c r="K51" s="77">
        <v>37.801524076072702</v>
      </c>
      <c r="L51" s="77">
        <v>37.894139234035897</v>
      </c>
      <c r="M51" s="77">
        <v>35.940534616918796</v>
      </c>
      <c r="N51" s="77">
        <v>35.652698024793501</v>
      </c>
      <c r="O51" s="77">
        <v>34.349712202387202</v>
      </c>
      <c r="P51" s="77"/>
      <c r="Q51" s="70" t="s">
        <v>124</v>
      </c>
      <c r="R51" s="70" t="s">
        <v>416</v>
      </c>
      <c r="S51" s="77">
        <v>11362</v>
      </c>
      <c r="T51" s="77">
        <v>11446</v>
      </c>
      <c r="U51" s="77">
        <v>11462</v>
      </c>
      <c r="V51" s="77">
        <v>11493</v>
      </c>
      <c r="W51" s="77">
        <v>11529</v>
      </c>
      <c r="X51" s="77">
        <v>11680</v>
      </c>
      <c r="Y51" s="77">
        <v>11864</v>
      </c>
      <c r="Z51" s="77">
        <v>12078</v>
      </c>
      <c r="AA51" s="77">
        <v>12447</v>
      </c>
      <c r="AB51" s="77">
        <v>12916</v>
      </c>
      <c r="AC51" s="77">
        <v>13309</v>
      </c>
      <c r="AD51" s="77">
        <v>13747</v>
      </c>
      <c r="AE51" s="77">
        <v>14309</v>
      </c>
      <c r="AG51" s="70" t="s">
        <v>124</v>
      </c>
      <c r="AH51" s="70" t="s">
        <v>416</v>
      </c>
      <c r="AI51" s="225">
        <f t="shared" si="10"/>
        <v>4.1430300969248632</v>
      </c>
      <c r="AJ51" s="225">
        <f t="shared" si="0"/>
        <v>4.0372071943109731</v>
      </c>
      <c r="AK51" s="225">
        <f t="shared" si="1"/>
        <v>4.0455028802121102</v>
      </c>
      <c r="AL51" s="225">
        <f t="shared" si="2"/>
        <v>3.9391052573869918</v>
      </c>
      <c r="AM51" s="225">
        <f t="shared" si="3"/>
        <v>3.6575369537590596</v>
      </c>
      <c r="AN51" s="225">
        <f t="shared" si="4"/>
        <v>3.5119248054932877</v>
      </c>
      <c r="AO51" s="225">
        <f t="shared" si="5"/>
        <v>3.3542013786306812</v>
      </c>
      <c r="AP51" s="225">
        <f t="shared" si="6"/>
        <v>3.2738013963206658</v>
      </c>
      <c r="AQ51" s="225">
        <f t="shared" si="7"/>
        <v>3.0369988010020652</v>
      </c>
      <c r="AR51" s="225">
        <f t="shared" si="8"/>
        <v>2.9338912383118529</v>
      </c>
      <c r="AS51" s="225">
        <f t="shared" si="9"/>
        <v>2.7004684511923358</v>
      </c>
      <c r="AT51" s="225">
        <f t="shared" si="11"/>
        <v>2.593489344932967</v>
      </c>
      <c r="AU51" s="225">
        <f t="shared" si="12"/>
        <v>2.4005669300710881</v>
      </c>
    </row>
    <row r="52" spans="1:47" x14ac:dyDescent="0.2">
      <c r="A52" s="70" t="s">
        <v>125</v>
      </c>
      <c r="B52" s="70" t="s">
        <v>417</v>
      </c>
      <c r="C52" s="77">
        <v>48.562508463782997</v>
      </c>
      <c r="D52" s="77">
        <v>46.982705640568497</v>
      </c>
      <c r="E52" s="77">
        <v>47.503460937271001</v>
      </c>
      <c r="F52" s="77">
        <v>46.544757177917496</v>
      </c>
      <c r="G52" s="77">
        <v>44.244231089917598</v>
      </c>
      <c r="H52" s="77">
        <v>44.9918123691373</v>
      </c>
      <c r="I52" s="77">
        <v>44.115941887437003</v>
      </c>
      <c r="J52" s="77">
        <v>44.322596625606401</v>
      </c>
      <c r="K52" s="77">
        <v>43.236281226951</v>
      </c>
      <c r="L52" s="77">
        <v>43.856770761727802</v>
      </c>
      <c r="M52" s="77">
        <v>42.361327114250798</v>
      </c>
      <c r="N52" s="77">
        <v>40.733556210905299</v>
      </c>
      <c r="O52" s="77">
        <v>39.952945296761101</v>
      </c>
      <c r="P52" s="77"/>
      <c r="Q52" s="70" t="s">
        <v>125</v>
      </c>
      <c r="R52" s="70" t="s">
        <v>417</v>
      </c>
      <c r="S52" s="77">
        <v>5350</v>
      </c>
      <c r="T52" s="77">
        <v>5314</v>
      </c>
      <c r="U52" s="77">
        <v>5284</v>
      </c>
      <c r="V52" s="77">
        <v>5245</v>
      </c>
      <c r="W52" s="77">
        <v>5200</v>
      </c>
      <c r="X52" s="77">
        <v>5174</v>
      </c>
      <c r="Y52" s="77">
        <v>5240</v>
      </c>
      <c r="Z52" s="77">
        <v>5236</v>
      </c>
      <c r="AA52" s="77">
        <v>5335</v>
      </c>
      <c r="AB52" s="77">
        <v>5343</v>
      </c>
      <c r="AC52" s="77">
        <v>5323</v>
      </c>
      <c r="AD52" s="77">
        <v>5337</v>
      </c>
      <c r="AE52" s="77">
        <v>5338</v>
      </c>
      <c r="AG52" s="70" t="s">
        <v>125</v>
      </c>
      <c r="AH52" s="70" t="s">
        <v>417</v>
      </c>
      <c r="AI52" s="225">
        <f t="shared" si="10"/>
        <v>9.0771043857538327</v>
      </c>
      <c r="AJ52" s="225">
        <f t="shared" si="0"/>
        <v>8.8413070456470635</v>
      </c>
      <c r="AK52" s="225">
        <f t="shared" si="1"/>
        <v>8.990056952549395</v>
      </c>
      <c r="AL52" s="225">
        <f t="shared" si="2"/>
        <v>8.8741195763427072</v>
      </c>
      <c r="AM52" s="225">
        <f t="shared" si="3"/>
        <v>8.508505978830307</v>
      </c>
      <c r="AN52" s="225">
        <f t="shared" si="4"/>
        <v>8.6957503612557581</v>
      </c>
      <c r="AO52" s="225">
        <f t="shared" si="5"/>
        <v>8.4190728792818703</v>
      </c>
      <c r="AP52" s="225">
        <f t="shared" si="6"/>
        <v>8.4649726175718865</v>
      </c>
      <c r="AQ52" s="225">
        <f t="shared" si="7"/>
        <v>8.1042701456328032</v>
      </c>
      <c r="AR52" s="225">
        <f t="shared" si="8"/>
        <v>8.2082670338251535</v>
      </c>
      <c r="AS52" s="225">
        <f t="shared" si="9"/>
        <v>7.9581677840035319</v>
      </c>
      <c r="AT52" s="225">
        <f t="shared" si="11"/>
        <v>7.6322945870161698</v>
      </c>
      <c r="AU52" s="225">
        <f t="shared" si="12"/>
        <v>7.4846281934734167</v>
      </c>
    </row>
    <row r="53" spans="1:47" x14ac:dyDescent="0.2">
      <c r="A53" s="70" t="s">
        <v>126</v>
      </c>
      <c r="B53" s="70" t="s">
        <v>418</v>
      </c>
      <c r="C53" s="77">
        <v>42.903967521842901</v>
      </c>
      <c r="D53" s="77">
        <v>41.179271203972803</v>
      </c>
      <c r="E53" s="77">
        <v>42.289952746345101</v>
      </c>
      <c r="F53" s="77">
        <v>41.347463706521999</v>
      </c>
      <c r="G53" s="77">
        <v>39.985758439958701</v>
      </c>
      <c r="H53" s="77">
        <v>39.174399519485</v>
      </c>
      <c r="I53" s="77">
        <v>38.8122449771774</v>
      </c>
      <c r="J53" s="77">
        <v>37.848393266450003</v>
      </c>
      <c r="K53" s="77">
        <v>37.6688435159992</v>
      </c>
      <c r="L53" s="77">
        <v>37.826348449305499</v>
      </c>
      <c r="M53" s="77">
        <v>36.7276685508334</v>
      </c>
      <c r="N53" s="77">
        <v>35.595604871023497</v>
      </c>
      <c r="O53" s="77">
        <v>34.815025521477402</v>
      </c>
      <c r="P53" s="77"/>
      <c r="Q53" s="70" t="s">
        <v>126</v>
      </c>
      <c r="R53" s="70" t="s">
        <v>418</v>
      </c>
      <c r="S53" s="77">
        <v>3726</v>
      </c>
      <c r="T53" s="77">
        <v>3672</v>
      </c>
      <c r="U53" s="77">
        <v>3672</v>
      </c>
      <c r="V53" s="77">
        <v>3666</v>
      </c>
      <c r="W53" s="77">
        <v>3612</v>
      </c>
      <c r="X53" s="77">
        <v>3617</v>
      </c>
      <c r="Y53" s="77">
        <v>3660</v>
      </c>
      <c r="Z53" s="77">
        <v>3658</v>
      </c>
      <c r="AA53" s="77">
        <v>3675</v>
      </c>
      <c r="AB53" s="77">
        <v>3733</v>
      </c>
      <c r="AC53" s="77">
        <v>3743</v>
      </c>
      <c r="AD53" s="77">
        <v>3747</v>
      </c>
      <c r="AE53" s="77">
        <v>3726</v>
      </c>
      <c r="AG53" s="70" t="s">
        <v>126</v>
      </c>
      <c r="AH53" s="70" t="s">
        <v>418</v>
      </c>
      <c r="AI53" s="225">
        <f t="shared" si="10"/>
        <v>11.51475242132123</v>
      </c>
      <c r="AJ53" s="225">
        <f t="shared" si="0"/>
        <v>11.214398476027453</v>
      </c>
      <c r="AK53" s="225">
        <f t="shared" si="1"/>
        <v>11.516871662948013</v>
      </c>
      <c r="AL53" s="225">
        <f t="shared" si="2"/>
        <v>11.278631671173487</v>
      </c>
      <c r="AM53" s="225">
        <f t="shared" si="3"/>
        <v>11.070254274628654</v>
      </c>
      <c r="AN53" s="225">
        <f t="shared" si="4"/>
        <v>10.830632988522256</v>
      </c>
      <c r="AO53" s="225">
        <f t="shared" si="5"/>
        <v>10.604438518354479</v>
      </c>
      <c r="AP53" s="225">
        <f t="shared" si="6"/>
        <v>10.346745015431932</v>
      </c>
      <c r="AQ53" s="225">
        <f t="shared" si="7"/>
        <v>10.250025446530394</v>
      </c>
      <c r="AR53" s="225">
        <f t="shared" si="8"/>
        <v>10.13296234913086</v>
      </c>
      <c r="AS53" s="225">
        <f t="shared" si="9"/>
        <v>9.8123613547511077</v>
      </c>
      <c r="AT53" s="225">
        <f t="shared" si="11"/>
        <v>9.4997611078258597</v>
      </c>
      <c r="AU53" s="225">
        <f t="shared" si="12"/>
        <v>9.343807171625711</v>
      </c>
    </row>
    <row r="54" spans="1:47" x14ac:dyDescent="0.2">
      <c r="A54" s="70" t="s">
        <v>127</v>
      </c>
      <c r="B54" s="70" t="s">
        <v>419</v>
      </c>
      <c r="C54" s="77">
        <v>93.338829275211594</v>
      </c>
      <c r="D54" s="77">
        <v>90.981101419481504</v>
      </c>
      <c r="E54" s="77">
        <v>92.666614377300206</v>
      </c>
      <c r="F54" s="77">
        <v>90.590656730681005</v>
      </c>
      <c r="G54" s="77">
        <v>87.715068498046406</v>
      </c>
      <c r="H54" s="77">
        <v>89.950798223263803</v>
      </c>
      <c r="I54" s="77">
        <v>91.013103312624906</v>
      </c>
      <c r="J54" s="77">
        <v>90.063663800185395</v>
      </c>
      <c r="K54" s="77">
        <v>88.296761566296595</v>
      </c>
      <c r="L54" s="77">
        <v>89.904605768721595</v>
      </c>
      <c r="M54" s="77">
        <v>85.989410120839906</v>
      </c>
      <c r="N54" s="77">
        <v>84.670024521334298</v>
      </c>
      <c r="O54" s="77">
        <v>82.578701335872793</v>
      </c>
      <c r="P54" s="77"/>
      <c r="Q54" s="70" t="s">
        <v>127</v>
      </c>
      <c r="R54" s="70" t="s">
        <v>419</v>
      </c>
      <c r="S54" s="77">
        <v>9885</v>
      </c>
      <c r="T54" s="77">
        <v>9811</v>
      </c>
      <c r="U54" s="77">
        <v>9762</v>
      </c>
      <c r="V54" s="77">
        <v>9799</v>
      </c>
      <c r="W54" s="77">
        <v>9744</v>
      </c>
      <c r="X54" s="77">
        <v>9802</v>
      </c>
      <c r="Y54" s="77">
        <v>9795</v>
      </c>
      <c r="Z54" s="77">
        <v>9795</v>
      </c>
      <c r="AA54" s="77">
        <v>9874</v>
      </c>
      <c r="AB54" s="77">
        <v>9882</v>
      </c>
      <c r="AC54" s="77">
        <v>9915</v>
      </c>
      <c r="AD54" s="77">
        <v>9940</v>
      </c>
      <c r="AE54" s="77">
        <v>9991</v>
      </c>
      <c r="AG54" s="70" t="s">
        <v>127</v>
      </c>
      <c r="AH54" s="70" t="s">
        <v>419</v>
      </c>
      <c r="AI54" s="225">
        <f t="shared" si="10"/>
        <v>9.4424713480234281</v>
      </c>
      <c r="AJ54" s="225">
        <f t="shared" si="0"/>
        <v>9.2733769666172154</v>
      </c>
      <c r="AK54" s="225">
        <f t="shared" si="1"/>
        <v>9.4925849597726089</v>
      </c>
      <c r="AL54" s="225">
        <f t="shared" si="2"/>
        <v>9.2448879202654357</v>
      </c>
      <c r="AM54" s="225">
        <f t="shared" si="3"/>
        <v>9.0019569476648602</v>
      </c>
      <c r="AN54" s="225">
        <f t="shared" si="4"/>
        <v>9.1767800676661704</v>
      </c>
      <c r="AO54" s="225">
        <f t="shared" si="5"/>
        <v>9.2917920686702313</v>
      </c>
      <c r="AP54" s="225">
        <f t="shared" si="6"/>
        <v>9.1948610311572647</v>
      </c>
      <c r="AQ54" s="225">
        <f t="shared" si="7"/>
        <v>8.94234976365167</v>
      </c>
      <c r="AR54" s="225">
        <f t="shared" si="8"/>
        <v>9.0978147914108067</v>
      </c>
      <c r="AS54" s="225">
        <f t="shared" si="9"/>
        <v>8.6726586102712968</v>
      </c>
      <c r="AT54" s="225">
        <f t="shared" si="11"/>
        <v>8.5181111188465088</v>
      </c>
      <c r="AU54" s="225">
        <f t="shared" si="12"/>
        <v>8.2653089116077272</v>
      </c>
    </row>
    <row r="55" spans="1:47" x14ac:dyDescent="0.2">
      <c r="A55" s="70" t="s">
        <v>128</v>
      </c>
      <c r="B55" s="70" t="s">
        <v>420</v>
      </c>
      <c r="C55" s="77">
        <v>69.813833505541496</v>
      </c>
      <c r="D55" s="77">
        <v>52.909554815672998</v>
      </c>
      <c r="E55" s="77">
        <v>63.656714153342399</v>
      </c>
      <c r="F55" s="77">
        <v>62.954132591722001</v>
      </c>
      <c r="G55" s="77">
        <v>58.119331070650603</v>
      </c>
      <c r="H55" s="77">
        <v>59.316419622403501</v>
      </c>
      <c r="I55" s="77">
        <v>58.990513904256602</v>
      </c>
      <c r="J55" s="77">
        <v>57.956384970745802</v>
      </c>
      <c r="K55" s="77">
        <v>60.636166114337797</v>
      </c>
      <c r="L55" s="77">
        <v>60.021330935433298</v>
      </c>
      <c r="M55" s="77">
        <v>56.080093359764298</v>
      </c>
      <c r="N55" s="77">
        <v>51.629362727266503</v>
      </c>
      <c r="O55" s="77">
        <v>45.783879073470303</v>
      </c>
      <c r="P55" s="77"/>
      <c r="Q55" s="70" t="s">
        <v>128</v>
      </c>
      <c r="R55" s="70" t="s">
        <v>420</v>
      </c>
      <c r="S55" s="77">
        <v>5260</v>
      </c>
      <c r="T55" s="77">
        <v>5248</v>
      </c>
      <c r="U55" s="77">
        <v>5221</v>
      </c>
      <c r="V55" s="77">
        <v>5205</v>
      </c>
      <c r="W55" s="77">
        <v>5206</v>
      </c>
      <c r="X55" s="77">
        <v>5278</v>
      </c>
      <c r="Y55" s="77">
        <v>5322</v>
      </c>
      <c r="Z55" s="77">
        <v>5328</v>
      </c>
      <c r="AA55" s="77">
        <v>5373</v>
      </c>
      <c r="AB55" s="77">
        <v>5453</v>
      </c>
      <c r="AC55" s="77">
        <v>5449</v>
      </c>
      <c r="AD55" s="77">
        <v>5476</v>
      </c>
      <c r="AE55" s="77">
        <v>5441</v>
      </c>
      <c r="AG55" s="70" t="s">
        <v>128</v>
      </c>
      <c r="AH55" s="70" t="s">
        <v>420</v>
      </c>
      <c r="AI55" s="225">
        <f t="shared" si="10"/>
        <v>13.272591921205608</v>
      </c>
      <c r="AJ55" s="225">
        <f t="shared" si="0"/>
        <v>10.081851146279154</v>
      </c>
      <c r="AK55" s="225">
        <f t="shared" si="1"/>
        <v>12.192437110389275</v>
      </c>
      <c r="AL55" s="225">
        <f t="shared" si="2"/>
        <v>12.09493421550855</v>
      </c>
      <c r="AM55" s="225">
        <f t="shared" si="3"/>
        <v>11.163912998588284</v>
      </c>
      <c r="AN55" s="225">
        <f t="shared" si="4"/>
        <v>11.238427363092745</v>
      </c>
      <c r="AO55" s="225">
        <f t="shared" si="5"/>
        <v>11.084275442363134</v>
      </c>
      <c r="AP55" s="225">
        <f t="shared" si="6"/>
        <v>10.877699881896735</v>
      </c>
      <c r="AQ55" s="225">
        <f t="shared" si="7"/>
        <v>11.285346382716881</v>
      </c>
      <c r="AR55" s="225">
        <f t="shared" si="8"/>
        <v>11.007029329806215</v>
      </c>
      <c r="AS55" s="225">
        <f t="shared" si="9"/>
        <v>10.291813793313324</v>
      </c>
      <c r="AT55" s="225">
        <f t="shared" si="11"/>
        <v>9.4282985257973895</v>
      </c>
      <c r="AU55" s="225">
        <f t="shared" si="12"/>
        <v>8.4146074386087673</v>
      </c>
    </row>
    <row r="56" spans="1:47" x14ac:dyDescent="0.2">
      <c r="A56" s="70" t="s">
        <v>129</v>
      </c>
      <c r="B56" s="70" t="s">
        <v>421</v>
      </c>
      <c r="C56" s="77">
        <v>63.802893419920998</v>
      </c>
      <c r="D56" s="77">
        <v>61.362126993582002</v>
      </c>
      <c r="E56" s="77">
        <v>63.6214137429399</v>
      </c>
      <c r="F56" s="77">
        <v>61.753579318287699</v>
      </c>
      <c r="G56" s="77">
        <v>60.344999812261598</v>
      </c>
      <c r="H56" s="77">
        <v>56.477738930742397</v>
      </c>
      <c r="I56" s="77">
        <v>54.9608889524199</v>
      </c>
      <c r="J56" s="77">
        <v>54.8930383937697</v>
      </c>
      <c r="K56" s="77">
        <v>54.019977489537901</v>
      </c>
      <c r="L56" s="77">
        <v>53.3776623842083</v>
      </c>
      <c r="M56" s="77">
        <v>50.544147950593697</v>
      </c>
      <c r="N56" s="77">
        <v>49.426346785700602</v>
      </c>
      <c r="O56" s="77">
        <v>47.6489274821921</v>
      </c>
      <c r="P56" s="77"/>
      <c r="Q56" s="70" t="s">
        <v>129</v>
      </c>
      <c r="R56" s="70" t="s">
        <v>421</v>
      </c>
      <c r="S56" s="77">
        <v>11543</v>
      </c>
      <c r="T56" s="77">
        <v>11498</v>
      </c>
      <c r="U56" s="77">
        <v>11504</v>
      </c>
      <c r="V56" s="77">
        <v>11517</v>
      </c>
      <c r="W56" s="77">
        <v>11446</v>
      </c>
      <c r="X56" s="77">
        <v>11460</v>
      </c>
      <c r="Y56" s="77">
        <v>11472</v>
      </c>
      <c r="Z56" s="77">
        <v>11545</v>
      </c>
      <c r="AA56" s="77">
        <v>11617</v>
      </c>
      <c r="AB56" s="77">
        <v>11631</v>
      </c>
      <c r="AC56" s="77">
        <v>11537</v>
      </c>
      <c r="AD56" s="77">
        <v>11503</v>
      </c>
      <c r="AE56" s="77">
        <v>11427</v>
      </c>
      <c r="AG56" s="70" t="s">
        <v>129</v>
      </c>
      <c r="AH56" s="70" t="s">
        <v>421</v>
      </c>
      <c r="AI56" s="225">
        <f t="shared" si="10"/>
        <v>5.5274099818003117</v>
      </c>
      <c r="AJ56" s="225">
        <f t="shared" si="0"/>
        <v>5.3367652629659075</v>
      </c>
      <c r="AK56" s="225">
        <f t="shared" si="1"/>
        <v>5.5303732391289895</v>
      </c>
      <c r="AL56" s="225">
        <f t="shared" si="2"/>
        <v>5.3619501014402795</v>
      </c>
      <c r="AM56" s="225">
        <f t="shared" si="3"/>
        <v>5.2721474586983748</v>
      </c>
      <c r="AN56" s="225">
        <f t="shared" si="4"/>
        <v>4.9282494703963691</v>
      </c>
      <c r="AO56" s="225">
        <f t="shared" si="5"/>
        <v>4.7908724679584989</v>
      </c>
      <c r="AP56" s="225">
        <f t="shared" si="6"/>
        <v>4.7547023294733393</v>
      </c>
      <c r="AQ56" s="225">
        <f t="shared" si="7"/>
        <v>4.6500798389892317</v>
      </c>
      <c r="AR56" s="225">
        <f t="shared" si="8"/>
        <v>4.5892582223547675</v>
      </c>
      <c r="AS56" s="225">
        <f t="shared" si="9"/>
        <v>4.3810477551004325</v>
      </c>
      <c r="AT56" s="225">
        <f t="shared" si="11"/>
        <v>4.2968222885943321</v>
      </c>
      <c r="AU56" s="225">
        <f t="shared" si="12"/>
        <v>4.1698545096868909</v>
      </c>
    </row>
    <row r="57" spans="1:47" x14ac:dyDescent="0.2">
      <c r="A57" s="70" t="s">
        <v>130</v>
      </c>
      <c r="B57" s="70" t="s">
        <v>422</v>
      </c>
      <c r="C57" s="77">
        <v>122.18492022822601</v>
      </c>
      <c r="D57" s="77">
        <v>122.475337180691</v>
      </c>
      <c r="E57" s="77">
        <v>133.301440214748</v>
      </c>
      <c r="F57" s="77">
        <v>119.62165755719001</v>
      </c>
      <c r="G57" s="77">
        <v>118.82629829008</v>
      </c>
      <c r="H57" s="77">
        <v>118.286582850407</v>
      </c>
      <c r="I57" s="77">
        <v>111.78710221534099</v>
      </c>
      <c r="J57" s="77">
        <v>120.065592281352</v>
      </c>
      <c r="K57" s="77">
        <v>118.864361263777</v>
      </c>
      <c r="L57" s="77">
        <v>115.459655890896</v>
      </c>
      <c r="M57" s="77">
        <v>108.965063803086</v>
      </c>
      <c r="N57" s="77">
        <v>103.24808091796</v>
      </c>
      <c r="O57" s="77">
        <v>100.491553993816</v>
      </c>
      <c r="P57" s="77"/>
      <c r="Q57" s="70" t="s">
        <v>130</v>
      </c>
      <c r="R57" s="70" t="s">
        <v>422</v>
      </c>
      <c r="S57" s="77">
        <v>20589</v>
      </c>
      <c r="T57" s="77">
        <v>20733</v>
      </c>
      <c r="U57" s="77">
        <v>20747</v>
      </c>
      <c r="V57" s="77">
        <v>20763</v>
      </c>
      <c r="W57" s="77">
        <v>20791</v>
      </c>
      <c r="X57" s="77">
        <v>20903</v>
      </c>
      <c r="Y57" s="77">
        <v>21150</v>
      </c>
      <c r="Z57" s="77">
        <v>21199</v>
      </c>
      <c r="AA57" s="77">
        <v>21526</v>
      </c>
      <c r="AB57" s="77">
        <v>21577</v>
      </c>
      <c r="AC57" s="77">
        <v>21758</v>
      </c>
      <c r="AD57" s="77">
        <v>21912</v>
      </c>
      <c r="AE57" s="77">
        <v>21765</v>
      </c>
      <c r="AG57" s="70" t="s">
        <v>130</v>
      </c>
      <c r="AH57" s="70" t="s">
        <v>422</v>
      </c>
      <c r="AI57" s="225">
        <f t="shared" si="10"/>
        <v>5.9344757019877612</v>
      </c>
      <c r="AJ57" s="225">
        <f t="shared" si="0"/>
        <v>5.9072655756856705</v>
      </c>
      <c r="AK57" s="225">
        <f t="shared" si="1"/>
        <v>6.4250947228393507</v>
      </c>
      <c r="AL57" s="225">
        <f t="shared" si="2"/>
        <v>5.7612896766936377</v>
      </c>
      <c r="AM57" s="225">
        <f t="shared" si="3"/>
        <v>5.7152757582646334</v>
      </c>
      <c r="AN57" s="225">
        <f t="shared" si="4"/>
        <v>5.6588328398032335</v>
      </c>
      <c r="AO57" s="225">
        <f t="shared" si="5"/>
        <v>5.2854421851225055</v>
      </c>
      <c r="AP57" s="225">
        <f t="shared" si="6"/>
        <v>5.6637384915020519</v>
      </c>
      <c r="AQ57" s="225">
        <f t="shared" si="7"/>
        <v>5.5218972992556443</v>
      </c>
      <c r="AR57" s="225">
        <f t="shared" si="8"/>
        <v>5.3510523191776427</v>
      </c>
      <c r="AS57" s="225">
        <f t="shared" si="9"/>
        <v>5.008045951056439</v>
      </c>
      <c r="AT57" s="225">
        <f t="shared" si="11"/>
        <v>4.7119423566064249</v>
      </c>
      <c r="AU57" s="225">
        <f t="shared" si="12"/>
        <v>4.61711711434946</v>
      </c>
    </row>
    <row r="58" spans="1:47" x14ac:dyDescent="0.2">
      <c r="A58" s="70" t="s">
        <v>131</v>
      </c>
      <c r="B58" s="70" t="s">
        <v>423</v>
      </c>
      <c r="C58" s="77">
        <v>69.556107341763905</v>
      </c>
      <c r="D58" s="77">
        <v>67.662475764150898</v>
      </c>
      <c r="E58" s="77">
        <v>67.933978944076401</v>
      </c>
      <c r="F58" s="77">
        <v>64.379674315762799</v>
      </c>
      <c r="G58" s="77">
        <v>62.284445138694601</v>
      </c>
      <c r="H58" s="77">
        <v>59.134666341091197</v>
      </c>
      <c r="I58" s="77">
        <v>56.905604427943501</v>
      </c>
      <c r="J58" s="77">
        <v>57.375084990064103</v>
      </c>
      <c r="K58" s="77">
        <v>55.273443567271102</v>
      </c>
      <c r="L58" s="77">
        <v>54.9989045278693</v>
      </c>
      <c r="M58" s="77">
        <v>53.026190776204402</v>
      </c>
      <c r="N58" s="77">
        <v>50.757836430266799</v>
      </c>
      <c r="O58" s="77">
        <v>48.636906142002303</v>
      </c>
      <c r="P58" s="77"/>
      <c r="Q58" s="70" t="s">
        <v>131</v>
      </c>
      <c r="R58" s="70" t="s">
        <v>423</v>
      </c>
      <c r="S58" s="77">
        <v>7852</v>
      </c>
      <c r="T58" s="77">
        <v>7811</v>
      </c>
      <c r="U58" s="77">
        <v>7760</v>
      </c>
      <c r="V58" s="77">
        <v>7662</v>
      </c>
      <c r="W58" s="77">
        <v>7597</v>
      </c>
      <c r="X58" s="77">
        <v>7585</v>
      </c>
      <c r="Y58" s="77">
        <v>7657</v>
      </c>
      <c r="Z58" s="77">
        <v>7747</v>
      </c>
      <c r="AA58" s="77">
        <v>7809</v>
      </c>
      <c r="AB58" s="77">
        <v>7920</v>
      </c>
      <c r="AC58" s="77">
        <v>7956</v>
      </c>
      <c r="AD58" s="77">
        <v>7873</v>
      </c>
      <c r="AE58" s="77">
        <v>7737</v>
      </c>
      <c r="AG58" s="70" t="s">
        <v>131</v>
      </c>
      <c r="AH58" s="70" t="s">
        <v>423</v>
      </c>
      <c r="AI58" s="225">
        <f t="shared" si="10"/>
        <v>8.8583937011925489</v>
      </c>
      <c r="AJ58" s="225">
        <f t="shared" si="0"/>
        <v>8.6624600901486222</v>
      </c>
      <c r="AK58" s="225">
        <f t="shared" si="1"/>
        <v>8.7543787299067528</v>
      </c>
      <c r="AL58" s="225">
        <f t="shared" si="2"/>
        <v>8.4024633667140165</v>
      </c>
      <c r="AM58" s="225">
        <f t="shared" si="3"/>
        <v>8.1985580016710013</v>
      </c>
      <c r="AN58" s="225">
        <f t="shared" si="4"/>
        <v>7.7962645143165723</v>
      </c>
      <c r="AO58" s="225">
        <f t="shared" si="5"/>
        <v>7.431840724558378</v>
      </c>
      <c r="AP58" s="225">
        <f t="shared" si="6"/>
        <v>7.4061036517444307</v>
      </c>
      <c r="AQ58" s="225">
        <f t="shared" si="7"/>
        <v>7.0781717975760152</v>
      </c>
      <c r="AR58" s="225">
        <f t="shared" si="8"/>
        <v>6.9443061272562252</v>
      </c>
      <c r="AS58" s="225">
        <f t="shared" si="9"/>
        <v>6.6649309673459527</v>
      </c>
      <c r="AT58" s="225">
        <f t="shared" si="11"/>
        <v>6.4470768995639274</v>
      </c>
      <c r="AU58" s="225">
        <f t="shared" si="12"/>
        <v>6.2862745433633584</v>
      </c>
    </row>
    <row r="59" spans="1:47" x14ac:dyDescent="0.2">
      <c r="A59" s="70" t="s">
        <v>132</v>
      </c>
      <c r="B59" s="70" t="s">
        <v>424</v>
      </c>
      <c r="C59" s="77">
        <v>687.78030401258002</v>
      </c>
      <c r="D59" s="77">
        <v>742.95900815077198</v>
      </c>
      <c r="E59" s="77">
        <v>794.83206395912396</v>
      </c>
      <c r="F59" s="77">
        <v>703.274324565087</v>
      </c>
      <c r="G59" s="77">
        <v>736.78608234977003</v>
      </c>
      <c r="H59" s="77">
        <v>735.33727351006803</v>
      </c>
      <c r="I59" s="77">
        <v>647.055356171521</v>
      </c>
      <c r="J59" s="77">
        <v>668.31040450579201</v>
      </c>
      <c r="K59" s="77">
        <v>720.55218450940299</v>
      </c>
      <c r="L59" s="77">
        <v>675.14955797823802</v>
      </c>
      <c r="M59" s="77">
        <v>674.95388218304595</v>
      </c>
      <c r="N59" s="77">
        <v>667.53548045604805</v>
      </c>
      <c r="O59" s="77">
        <v>613.55545362434202</v>
      </c>
      <c r="P59" s="77"/>
      <c r="Q59" s="70" t="s">
        <v>132</v>
      </c>
      <c r="R59" s="70" t="s">
        <v>424</v>
      </c>
      <c r="S59" s="77">
        <v>141863</v>
      </c>
      <c r="T59" s="77">
        <v>144690</v>
      </c>
      <c r="U59" s="77">
        <v>146416</v>
      </c>
      <c r="V59" s="77">
        <v>147334</v>
      </c>
      <c r="W59" s="77">
        <v>148521</v>
      </c>
      <c r="X59" s="77">
        <v>150202</v>
      </c>
      <c r="Y59" s="77">
        <v>151881</v>
      </c>
      <c r="Z59" s="77">
        <v>152966</v>
      </c>
      <c r="AA59" s="77">
        <v>155817</v>
      </c>
      <c r="AB59" s="77">
        <v>158520</v>
      </c>
      <c r="AC59" s="77">
        <v>161034</v>
      </c>
      <c r="AD59" s="77">
        <v>163051</v>
      </c>
      <c r="AE59" s="77">
        <v>164616</v>
      </c>
      <c r="AG59" s="70" t="s">
        <v>132</v>
      </c>
      <c r="AH59" s="70" t="s">
        <v>424</v>
      </c>
      <c r="AI59" s="225">
        <f t="shared" si="10"/>
        <v>4.8482007571571168</v>
      </c>
      <c r="AJ59" s="225">
        <f t="shared" si="0"/>
        <v>5.1348331477695206</v>
      </c>
      <c r="AK59" s="225">
        <f t="shared" si="1"/>
        <v>5.4285874764993167</v>
      </c>
      <c r="AL59" s="225">
        <f t="shared" si="2"/>
        <v>4.7733335453126022</v>
      </c>
      <c r="AM59" s="225">
        <f t="shared" si="3"/>
        <v>4.9608209098361176</v>
      </c>
      <c r="AN59" s="225">
        <f t="shared" si="4"/>
        <v>4.8956556737597907</v>
      </c>
      <c r="AO59" s="225">
        <f t="shared" si="5"/>
        <v>4.2602784823086566</v>
      </c>
      <c r="AP59" s="225">
        <f t="shared" si="6"/>
        <v>4.3690127512374772</v>
      </c>
      <c r="AQ59" s="225">
        <f t="shared" si="7"/>
        <v>4.6243489767445336</v>
      </c>
      <c r="AR59" s="225">
        <f t="shared" si="8"/>
        <v>4.259081238823101</v>
      </c>
      <c r="AS59" s="225">
        <f t="shared" si="9"/>
        <v>4.191375002689159</v>
      </c>
      <c r="AT59" s="225">
        <f t="shared" si="11"/>
        <v>4.0940287422711181</v>
      </c>
      <c r="AU59" s="225">
        <f t="shared" si="12"/>
        <v>3.7271920932615421</v>
      </c>
    </row>
    <row r="60" spans="1:47" x14ac:dyDescent="0.2">
      <c r="A60" s="70" t="s">
        <v>133</v>
      </c>
      <c r="B60" s="70" t="s">
        <v>425</v>
      </c>
      <c r="C60" s="77">
        <v>700.94352611689499</v>
      </c>
      <c r="D60" s="77">
        <v>641.03089257310796</v>
      </c>
      <c r="E60" s="77">
        <v>639.98301549581197</v>
      </c>
      <c r="F60" s="77">
        <v>538.24785544395104</v>
      </c>
      <c r="G60" s="77">
        <v>523.03747334827199</v>
      </c>
      <c r="H60" s="77">
        <v>468.403405252845</v>
      </c>
      <c r="I60" s="77">
        <v>431.07035586804102</v>
      </c>
      <c r="J60" s="77">
        <v>439.40324341335901</v>
      </c>
      <c r="K60" s="77">
        <v>434.21099720092599</v>
      </c>
      <c r="L60" s="77">
        <v>424.38631695106199</v>
      </c>
      <c r="M60" s="77">
        <v>427.888369588015</v>
      </c>
      <c r="N60" s="77">
        <v>417.10901723480998</v>
      </c>
      <c r="O60" s="77">
        <v>426.44317377649702</v>
      </c>
      <c r="P60" s="77"/>
      <c r="Q60" s="70" t="s">
        <v>133</v>
      </c>
      <c r="R60" s="70" t="s">
        <v>425</v>
      </c>
      <c r="S60" s="77">
        <v>128060</v>
      </c>
      <c r="T60" s="77">
        <v>129254</v>
      </c>
      <c r="U60" s="77">
        <v>130050</v>
      </c>
      <c r="V60" s="77">
        <v>130623</v>
      </c>
      <c r="W60" s="77">
        <v>132124</v>
      </c>
      <c r="X60" s="77">
        <v>133749</v>
      </c>
      <c r="Y60" s="77">
        <v>135283</v>
      </c>
      <c r="Z60" s="77">
        <v>137035</v>
      </c>
      <c r="AA60" s="77">
        <v>139363</v>
      </c>
      <c r="AB60" s="77">
        <v>140927</v>
      </c>
      <c r="AC60" s="77">
        <v>141676</v>
      </c>
      <c r="AD60" s="77">
        <v>143171</v>
      </c>
      <c r="AE60" s="77">
        <v>143478</v>
      </c>
      <c r="AG60" s="70" t="s">
        <v>133</v>
      </c>
      <c r="AH60" s="70" t="s">
        <v>425</v>
      </c>
      <c r="AI60" s="225">
        <f t="shared" si="10"/>
        <v>5.4735555686154536</v>
      </c>
      <c r="AJ60" s="225">
        <f t="shared" si="0"/>
        <v>4.9594665741339377</v>
      </c>
      <c r="AK60" s="225">
        <f t="shared" si="1"/>
        <v>4.9210535601369623</v>
      </c>
      <c r="AL60" s="225">
        <f t="shared" si="2"/>
        <v>4.1206208358707972</v>
      </c>
      <c r="AM60" s="225">
        <f t="shared" si="3"/>
        <v>3.9586863351720503</v>
      </c>
      <c r="AN60" s="225">
        <f t="shared" si="4"/>
        <v>3.5021077185836531</v>
      </c>
      <c r="AO60" s="225">
        <f t="shared" si="5"/>
        <v>3.1864340372998896</v>
      </c>
      <c r="AP60" s="225">
        <f t="shared" si="6"/>
        <v>3.2065037648291237</v>
      </c>
      <c r="AQ60" s="225">
        <f t="shared" si="7"/>
        <v>3.1156834827100881</v>
      </c>
      <c r="AR60" s="225">
        <f t="shared" si="8"/>
        <v>3.0113911241356304</v>
      </c>
      <c r="AS60" s="225">
        <f t="shared" si="9"/>
        <v>3.0201895140180062</v>
      </c>
      <c r="AT60" s="225">
        <f t="shared" si="11"/>
        <v>2.9133624633117741</v>
      </c>
      <c r="AU60" s="225">
        <f t="shared" si="12"/>
        <v>2.9721850999909187</v>
      </c>
    </row>
    <row r="61" spans="1:47" x14ac:dyDescent="0.2">
      <c r="A61" s="70" t="s">
        <v>134</v>
      </c>
      <c r="B61" s="70" t="s">
        <v>426</v>
      </c>
      <c r="C61" s="77">
        <v>79.188335163480801</v>
      </c>
      <c r="D61" s="77">
        <v>76.975537164049499</v>
      </c>
      <c r="E61" s="77">
        <v>77.032268695412498</v>
      </c>
      <c r="F61" s="77">
        <v>73.037635519736398</v>
      </c>
      <c r="G61" s="77">
        <v>69.905889171537197</v>
      </c>
      <c r="H61" s="77">
        <v>70.175383865068198</v>
      </c>
      <c r="I61" s="77">
        <v>69.527580379055493</v>
      </c>
      <c r="J61" s="77">
        <v>69.452022194129299</v>
      </c>
      <c r="K61" s="77">
        <v>67.921243138876903</v>
      </c>
      <c r="L61" s="77">
        <v>68.079087659850501</v>
      </c>
      <c r="M61" s="77">
        <v>65.667317711107302</v>
      </c>
      <c r="N61" s="77">
        <v>61.733795101146903</v>
      </c>
      <c r="O61" s="77">
        <v>61.424352621106202</v>
      </c>
      <c r="P61" s="77"/>
      <c r="Q61" s="70" t="s">
        <v>134</v>
      </c>
      <c r="R61" s="70" t="s">
        <v>426</v>
      </c>
      <c r="S61" s="77">
        <v>13959</v>
      </c>
      <c r="T61" s="77">
        <v>14042</v>
      </c>
      <c r="U61" s="77">
        <v>14024</v>
      </c>
      <c r="V61" s="77">
        <v>14043</v>
      </c>
      <c r="W61" s="77">
        <v>14143</v>
      </c>
      <c r="X61" s="77">
        <v>14195</v>
      </c>
      <c r="Y61" s="77">
        <v>14268</v>
      </c>
      <c r="Z61" s="77">
        <v>14240</v>
      </c>
      <c r="AA61" s="77">
        <v>14402</v>
      </c>
      <c r="AB61" s="77">
        <v>14521</v>
      </c>
      <c r="AC61" s="77">
        <v>14618</v>
      </c>
      <c r="AD61" s="77">
        <v>14626</v>
      </c>
      <c r="AE61" s="77">
        <v>14616</v>
      </c>
      <c r="AG61" s="70" t="s">
        <v>134</v>
      </c>
      <c r="AH61" s="70" t="s">
        <v>426</v>
      </c>
      <c r="AI61" s="225">
        <f t="shared" si="10"/>
        <v>5.6729232153793827</v>
      </c>
      <c r="AJ61" s="225">
        <f t="shared" si="0"/>
        <v>5.481807232876335</v>
      </c>
      <c r="AK61" s="225">
        <f t="shared" si="1"/>
        <v>5.4928885264840623</v>
      </c>
      <c r="AL61" s="225">
        <f t="shared" si="2"/>
        <v>5.2009994673315108</v>
      </c>
      <c r="AM61" s="225">
        <f t="shared" si="3"/>
        <v>4.9427907213135258</v>
      </c>
      <c r="AN61" s="225">
        <f t="shared" si="4"/>
        <v>4.9436691697828952</v>
      </c>
      <c r="AO61" s="225">
        <f t="shared" si="5"/>
        <v>4.8729731131942451</v>
      </c>
      <c r="AP61" s="225">
        <f t="shared" si="6"/>
        <v>4.8772487495877312</v>
      </c>
      <c r="AQ61" s="225">
        <f t="shared" si="7"/>
        <v>4.7160979821467093</v>
      </c>
      <c r="AR61" s="225">
        <f t="shared" si="8"/>
        <v>4.6883195137972935</v>
      </c>
      <c r="AS61" s="225">
        <f t="shared" si="9"/>
        <v>4.4922231297788553</v>
      </c>
      <c r="AT61" s="225">
        <f t="shared" si="11"/>
        <v>4.2208255914909687</v>
      </c>
      <c r="AU61" s="225">
        <f t="shared" si="12"/>
        <v>4.2025419144161331</v>
      </c>
    </row>
    <row r="62" spans="1:47" x14ac:dyDescent="0.2">
      <c r="A62" s="70" t="s">
        <v>135</v>
      </c>
      <c r="B62" s="70" t="s">
        <v>427</v>
      </c>
      <c r="C62" s="77">
        <v>175.06676725493699</v>
      </c>
      <c r="D62" s="77">
        <v>174.88840292813899</v>
      </c>
      <c r="E62" s="77">
        <v>169.97279684042601</v>
      </c>
      <c r="F62" s="77">
        <v>161.202839769143</v>
      </c>
      <c r="G62" s="77">
        <v>150.14696797301701</v>
      </c>
      <c r="H62" s="77">
        <v>145.410059341677</v>
      </c>
      <c r="I62" s="77">
        <v>142.00459278970999</v>
      </c>
      <c r="J62" s="77">
        <v>142.241521989636</v>
      </c>
      <c r="K62" s="77">
        <v>136.20440483390399</v>
      </c>
      <c r="L62" s="77">
        <v>135.87428035346099</v>
      </c>
      <c r="M62" s="77">
        <v>129.50835439169501</v>
      </c>
      <c r="N62" s="77">
        <v>126.51325887917901</v>
      </c>
      <c r="O62" s="77">
        <v>125.654158786471</v>
      </c>
      <c r="P62" s="77"/>
      <c r="Q62" s="70" t="s">
        <v>135</v>
      </c>
      <c r="R62" s="70" t="s">
        <v>427</v>
      </c>
      <c r="S62" s="77">
        <v>41953</v>
      </c>
      <c r="T62" s="77">
        <v>41843</v>
      </c>
      <c r="U62" s="77">
        <v>41955</v>
      </c>
      <c r="V62" s="77">
        <v>41828</v>
      </c>
      <c r="W62" s="77">
        <v>41867</v>
      </c>
      <c r="X62" s="77">
        <v>42187</v>
      </c>
      <c r="Y62" s="77">
        <v>42556</v>
      </c>
      <c r="Z62" s="77">
        <v>42903</v>
      </c>
      <c r="AA62" s="77">
        <v>43258</v>
      </c>
      <c r="AB62" s="77">
        <v>43549</v>
      </c>
      <c r="AC62" s="77">
        <v>43687</v>
      </c>
      <c r="AD62" s="77">
        <v>43673</v>
      </c>
      <c r="AE62" s="77">
        <v>43640</v>
      </c>
      <c r="AG62" s="70" t="s">
        <v>135</v>
      </c>
      <c r="AH62" s="70" t="s">
        <v>427</v>
      </c>
      <c r="AI62" s="225">
        <f t="shared" si="10"/>
        <v>4.1729260661916197</v>
      </c>
      <c r="AJ62" s="225">
        <f t="shared" si="0"/>
        <v>4.1796334614664099</v>
      </c>
      <c r="AK62" s="225">
        <f t="shared" si="1"/>
        <v>4.0513120448200697</v>
      </c>
      <c r="AL62" s="225">
        <f t="shared" si="2"/>
        <v>3.8539456767988667</v>
      </c>
      <c r="AM62" s="225">
        <f t="shared" si="3"/>
        <v>3.5862843760722529</v>
      </c>
      <c r="AN62" s="225">
        <f t="shared" si="4"/>
        <v>3.4467978131101287</v>
      </c>
      <c r="AO62" s="225">
        <f t="shared" si="5"/>
        <v>3.3368876959702503</v>
      </c>
      <c r="AP62" s="225">
        <f t="shared" si="6"/>
        <v>3.3154213455850643</v>
      </c>
      <c r="AQ62" s="225">
        <f t="shared" si="7"/>
        <v>3.1486523841579364</v>
      </c>
      <c r="AR62" s="225">
        <f t="shared" si="8"/>
        <v>3.1200321558120963</v>
      </c>
      <c r="AS62" s="225">
        <f t="shared" si="9"/>
        <v>2.9644597796070915</v>
      </c>
      <c r="AT62" s="225">
        <f t="shared" si="11"/>
        <v>2.8968300524163442</v>
      </c>
      <c r="AU62" s="225">
        <f t="shared" si="12"/>
        <v>2.8793345276459901</v>
      </c>
    </row>
    <row r="63" spans="1:47" x14ac:dyDescent="0.2">
      <c r="A63" s="70" t="s">
        <v>136</v>
      </c>
      <c r="B63" s="70" t="s">
        <v>428</v>
      </c>
      <c r="C63" s="77">
        <v>45.8789171569871</v>
      </c>
      <c r="D63" s="77">
        <v>44.545149128021102</v>
      </c>
      <c r="E63" s="77">
        <v>46.249475270387599</v>
      </c>
      <c r="F63" s="77">
        <v>43.793160814060002</v>
      </c>
      <c r="G63" s="77">
        <v>42.926203638021697</v>
      </c>
      <c r="H63" s="77">
        <v>43.457478981346</v>
      </c>
      <c r="I63" s="77">
        <v>42.398033944281501</v>
      </c>
      <c r="J63" s="77">
        <v>42.461451094498102</v>
      </c>
      <c r="K63" s="77">
        <v>41.8904064593142</v>
      </c>
      <c r="L63" s="77">
        <v>41.891860884807301</v>
      </c>
      <c r="M63" s="77">
        <v>40.570047553379403</v>
      </c>
      <c r="N63" s="77">
        <v>36.438982669415303</v>
      </c>
      <c r="O63" s="77">
        <v>39.101335743814197</v>
      </c>
      <c r="P63" s="77"/>
      <c r="Q63" s="70" t="s">
        <v>136</v>
      </c>
      <c r="R63" s="70" t="s">
        <v>428</v>
      </c>
      <c r="S63" s="77">
        <v>7475</v>
      </c>
      <c r="T63" s="77">
        <v>7420</v>
      </c>
      <c r="U63" s="77">
        <v>7391</v>
      </c>
      <c r="V63" s="77">
        <v>7317</v>
      </c>
      <c r="W63" s="77">
        <v>7338</v>
      </c>
      <c r="X63" s="77">
        <v>7383</v>
      </c>
      <c r="Y63" s="77">
        <v>7393</v>
      </c>
      <c r="Z63" s="77">
        <v>7407</v>
      </c>
      <c r="AA63" s="77">
        <v>7348</v>
      </c>
      <c r="AB63" s="77">
        <v>7421</v>
      </c>
      <c r="AC63" s="77">
        <v>7514</v>
      </c>
      <c r="AD63" s="77">
        <v>7428</v>
      </c>
      <c r="AE63" s="77">
        <v>7423</v>
      </c>
      <c r="AG63" s="70" t="s">
        <v>136</v>
      </c>
      <c r="AH63" s="70" t="s">
        <v>428</v>
      </c>
      <c r="AI63" s="225">
        <f t="shared" si="10"/>
        <v>6.137647780198944</v>
      </c>
      <c r="AJ63" s="225">
        <f t="shared" si="0"/>
        <v>6.0033893703532488</v>
      </c>
      <c r="AK63" s="225">
        <f t="shared" si="1"/>
        <v>6.2575396117423354</v>
      </c>
      <c r="AL63" s="225">
        <f t="shared" si="2"/>
        <v>5.9851251625064918</v>
      </c>
      <c r="AM63" s="225">
        <f t="shared" si="3"/>
        <v>5.8498505911722125</v>
      </c>
      <c r="AN63" s="225">
        <f t="shared" si="4"/>
        <v>5.8861545416966008</v>
      </c>
      <c r="AO63" s="225">
        <f t="shared" si="5"/>
        <v>5.7348889414691602</v>
      </c>
      <c r="AP63" s="225">
        <f t="shared" si="6"/>
        <v>5.7326111913727695</v>
      </c>
      <c r="AQ63" s="225">
        <f t="shared" si="7"/>
        <v>5.7009263009409636</v>
      </c>
      <c r="AR63" s="225">
        <f t="shared" si="8"/>
        <v>5.6450425663397521</v>
      </c>
      <c r="AS63" s="225">
        <f t="shared" si="9"/>
        <v>5.3992610531513714</v>
      </c>
      <c r="AT63" s="225">
        <f t="shared" si="11"/>
        <v>4.9056250228076603</v>
      </c>
      <c r="AU63" s="225">
        <f t="shared" si="12"/>
        <v>5.2675920441619555</v>
      </c>
    </row>
    <row r="64" spans="1:47" x14ac:dyDescent="0.2">
      <c r="A64" s="70" t="s">
        <v>137</v>
      </c>
      <c r="B64" s="70" t="s">
        <v>429</v>
      </c>
      <c r="C64" s="77">
        <v>127.078783553614</v>
      </c>
      <c r="D64" s="77">
        <v>120.67216715578699</v>
      </c>
      <c r="E64" s="77">
        <v>132.46579596894401</v>
      </c>
      <c r="F64" s="77">
        <v>125.31743151109499</v>
      </c>
      <c r="G64" s="77">
        <v>124.94866319856401</v>
      </c>
      <c r="H64" s="77">
        <v>125.267543141557</v>
      </c>
      <c r="I64" s="77">
        <v>121.235584920753</v>
      </c>
      <c r="J64" s="77">
        <v>122.601075201322</v>
      </c>
      <c r="K64" s="77">
        <v>115.252646868505</v>
      </c>
      <c r="L64" s="77">
        <v>113.70148771903899</v>
      </c>
      <c r="M64" s="77">
        <v>110.57777992690799</v>
      </c>
      <c r="N64" s="77">
        <v>105.182390073747</v>
      </c>
      <c r="O64" s="77">
        <v>105.758129374007</v>
      </c>
      <c r="P64" s="77"/>
      <c r="Q64" s="70" t="s">
        <v>137</v>
      </c>
      <c r="R64" s="70" t="s">
        <v>429</v>
      </c>
      <c r="S64" s="77">
        <v>25654</v>
      </c>
      <c r="T64" s="77">
        <v>25770</v>
      </c>
      <c r="U64" s="77">
        <v>25856</v>
      </c>
      <c r="V64" s="77">
        <v>26073</v>
      </c>
      <c r="W64" s="77">
        <v>26195</v>
      </c>
      <c r="X64" s="77">
        <v>26313</v>
      </c>
      <c r="Y64" s="77">
        <v>26428</v>
      </c>
      <c r="Z64" s="77">
        <v>26602</v>
      </c>
      <c r="AA64" s="77">
        <v>26708</v>
      </c>
      <c r="AB64" s="77">
        <v>27019</v>
      </c>
      <c r="AC64" s="77">
        <v>27373</v>
      </c>
      <c r="AD64" s="77">
        <v>27758</v>
      </c>
      <c r="AE64" s="77">
        <v>27960</v>
      </c>
      <c r="AG64" s="70" t="s">
        <v>137</v>
      </c>
      <c r="AH64" s="70" t="s">
        <v>429</v>
      </c>
      <c r="AI64" s="225">
        <f t="shared" si="10"/>
        <v>4.9535660541675375</v>
      </c>
      <c r="AJ64" s="225">
        <f t="shared" si="0"/>
        <v>4.6826607355757472</v>
      </c>
      <c r="AK64" s="225">
        <f t="shared" si="1"/>
        <v>5.1232130247889849</v>
      </c>
      <c r="AL64" s="225">
        <f t="shared" si="2"/>
        <v>4.8064063019635253</v>
      </c>
      <c r="AM64" s="225">
        <f t="shared" si="3"/>
        <v>4.7699432410217222</v>
      </c>
      <c r="AN64" s="225">
        <f t="shared" si="4"/>
        <v>4.7606712705338428</v>
      </c>
      <c r="AO64" s="225">
        <f t="shared" si="5"/>
        <v>4.5873915892520429</v>
      </c>
      <c r="AP64" s="225">
        <f t="shared" si="6"/>
        <v>4.6087164574589128</v>
      </c>
      <c r="AQ64" s="225">
        <f t="shared" si="7"/>
        <v>4.3152855649432755</v>
      </c>
      <c r="AR64" s="225">
        <f t="shared" si="8"/>
        <v>4.2082048824545319</v>
      </c>
      <c r="AS64" s="225">
        <f t="shared" si="9"/>
        <v>4.0396660916563034</v>
      </c>
      <c r="AT64" s="225">
        <f t="shared" si="11"/>
        <v>3.7892639986219105</v>
      </c>
      <c r="AU64" s="225">
        <f t="shared" si="12"/>
        <v>3.7824795913450284</v>
      </c>
    </row>
    <row r="65" spans="1:47" x14ac:dyDescent="0.2">
      <c r="A65" s="70" t="s">
        <v>138</v>
      </c>
      <c r="B65" s="70" t="s">
        <v>430</v>
      </c>
      <c r="C65" s="77">
        <v>57.454100752833</v>
      </c>
      <c r="D65" s="77">
        <v>55.868208229621899</v>
      </c>
      <c r="E65" s="77">
        <v>58.028504501110703</v>
      </c>
      <c r="F65" s="77">
        <v>56.255950661519897</v>
      </c>
      <c r="G65" s="77">
        <v>54.144333232039799</v>
      </c>
      <c r="H65" s="77">
        <v>52.1907622783081</v>
      </c>
      <c r="I65" s="77">
        <v>50.952996545656802</v>
      </c>
      <c r="J65" s="77">
        <v>50.355847061702697</v>
      </c>
      <c r="K65" s="77">
        <v>50.033666216167603</v>
      </c>
      <c r="L65" s="77">
        <v>50.253622600535799</v>
      </c>
      <c r="M65" s="77">
        <v>48.329364047486102</v>
      </c>
      <c r="N65" s="77">
        <v>48.239515916785201</v>
      </c>
      <c r="O65" s="77">
        <v>47.315786229829399</v>
      </c>
      <c r="P65" s="77"/>
      <c r="Q65" s="70" t="s">
        <v>138</v>
      </c>
      <c r="R65" s="70" t="s">
        <v>430</v>
      </c>
      <c r="S65" s="77">
        <v>6523</v>
      </c>
      <c r="T65" s="77">
        <v>6446</v>
      </c>
      <c r="U65" s="77">
        <v>6393</v>
      </c>
      <c r="V65" s="77">
        <v>6415</v>
      </c>
      <c r="W65" s="77">
        <v>6407</v>
      </c>
      <c r="X65" s="77">
        <v>6375</v>
      </c>
      <c r="Y65" s="77">
        <v>6426</v>
      </c>
      <c r="Z65" s="77">
        <v>6537</v>
      </c>
      <c r="AA65" s="77">
        <v>6603</v>
      </c>
      <c r="AB65" s="77">
        <v>6776</v>
      </c>
      <c r="AC65" s="77">
        <v>6832</v>
      </c>
      <c r="AD65" s="77">
        <v>6848</v>
      </c>
      <c r="AE65" s="77">
        <v>6821</v>
      </c>
      <c r="AG65" s="70" t="s">
        <v>138</v>
      </c>
      <c r="AH65" s="70" t="s">
        <v>430</v>
      </c>
      <c r="AI65" s="225">
        <f t="shared" si="10"/>
        <v>8.8079259164238852</v>
      </c>
      <c r="AJ65" s="225">
        <f t="shared" si="0"/>
        <v>8.6671126636087337</v>
      </c>
      <c r="AK65" s="225">
        <f t="shared" si="1"/>
        <v>9.0768816676225086</v>
      </c>
      <c r="AL65" s="225">
        <f t="shared" si="2"/>
        <v>8.7694389183974906</v>
      </c>
      <c r="AM65" s="225">
        <f t="shared" si="3"/>
        <v>8.450808995167753</v>
      </c>
      <c r="AN65" s="225">
        <f t="shared" si="4"/>
        <v>8.1867862397346052</v>
      </c>
      <c r="AO65" s="225">
        <f t="shared" si="5"/>
        <v>7.9291933622248374</v>
      </c>
      <c r="AP65" s="225">
        <f t="shared" si="6"/>
        <v>7.7032043845346028</v>
      </c>
      <c r="AQ65" s="225">
        <f t="shared" si="7"/>
        <v>7.5774142384018788</v>
      </c>
      <c r="AR65" s="225">
        <f t="shared" si="8"/>
        <v>7.4164141972455422</v>
      </c>
      <c r="AS65" s="225">
        <f t="shared" si="9"/>
        <v>7.0739701474657641</v>
      </c>
      <c r="AT65" s="225">
        <f t="shared" si="11"/>
        <v>7.0443218336426989</v>
      </c>
      <c r="AU65" s="225">
        <f t="shared" si="12"/>
        <v>6.9367814440447733</v>
      </c>
    </row>
    <row r="66" spans="1:47" x14ac:dyDescent="0.2">
      <c r="A66" s="70" t="s">
        <v>139</v>
      </c>
      <c r="B66" s="70" t="s">
        <v>431</v>
      </c>
      <c r="C66" s="77">
        <v>48.001278817172597</v>
      </c>
      <c r="D66" s="77">
        <v>46.491985610918903</v>
      </c>
      <c r="E66" s="77">
        <v>47.266704108198503</v>
      </c>
      <c r="F66" s="77">
        <v>43.695348904827</v>
      </c>
      <c r="G66" s="77">
        <v>44.4122062007213</v>
      </c>
      <c r="H66" s="77">
        <v>44.226595295482099</v>
      </c>
      <c r="I66" s="77">
        <v>45.674858682625697</v>
      </c>
      <c r="J66" s="77">
        <v>44.482324970033801</v>
      </c>
      <c r="K66" s="77">
        <v>42.253440143789398</v>
      </c>
      <c r="L66" s="77">
        <v>42.842726741388802</v>
      </c>
      <c r="M66" s="77">
        <v>37.818593716955498</v>
      </c>
      <c r="N66" s="77">
        <v>32.051694494555399</v>
      </c>
      <c r="O66" s="77">
        <v>29.225385064201099</v>
      </c>
      <c r="P66" s="77"/>
      <c r="Q66" s="70" t="s">
        <v>139</v>
      </c>
      <c r="R66" s="70" t="s">
        <v>431</v>
      </c>
      <c r="S66" s="77">
        <v>9658</v>
      </c>
      <c r="T66" s="77">
        <v>9536</v>
      </c>
      <c r="U66" s="77">
        <v>9546</v>
      </c>
      <c r="V66" s="77">
        <v>9400</v>
      </c>
      <c r="W66" s="77">
        <v>9354</v>
      </c>
      <c r="X66" s="77">
        <v>9406</v>
      </c>
      <c r="Y66" s="77">
        <v>9509</v>
      </c>
      <c r="Z66" s="77">
        <v>9514</v>
      </c>
      <c r="AA66" s="77">
        <v>9615</v>
      </c>
      <c r="AB66" s="77">
        <v>9733</v>
      </c>
      <c r="AC66" s="77">
        <v>9776</v>
      </c>
      <c r="AD66" s="77">
        <v>9712</v>
      </c>
      <c r="AE66" s="77">
        <v>9614</v>
      </c>
      <c r="AG66" s="70" t="s">
        <v>139</v>
      </c>
      <c r="AH66" s="70" t="s">
        <v>431</v>
      </c>
      <c r="AI66" s="225">
        <f t="shared" si="10"/>
        <v>4.9701054894566781</v>
      </c>
      <c r="AJ66" s="225">
        <f t="shared" si="0"/>
        <v>4.8754179541651537</v>
      </c>
      <c r="AK66" s="225">
        <f t="shared" si="1"/>
        <v>4.9514670132200402</v>
      </c>
      <c r="AL66" s="225">
        <f t="shared" si="2"/>
        <v>4.6484413728539362</v>
      </c>
      <c r="AM66" s="225">
        <f t="shared" si="3"/>
        <v>4.7479373744624018</v>
      </c>
      <c r="AN66" s="225">
        <f t="shared" si="4"/>
        <v>4.7019556980100043</v>
      </c>
      <c r="AO66" s="225">
        <f t="shared" si="5"/>
        <v>4.8033293387975284</v>
      </c>
      <c r="AP66" s="225">
        <f t="shared" si="6"/>
        <v>4.6754598454944079</v>
      </c>
      <c r="AQ66" s="225">
        <f t="shared" si="7"/>
        <v>4.3945335562963495</v>
      </c>
      <c r="AR66" s="225">
        <f t="shared" si="8"/>
        <v>4.4018007542781055</v>
      </c>
      <c r="AS66" s="225">
        <f t="shared" si="9"/>
        <v>3.8685140872499484</v>
      </c>
      <c r="AT66" s="225">
        <f t="shared" si="11"/>
        <v>3.3002156604772859</v>
      </c>
      <c r="AU66" s="225">
        <f t="shared" si="12"/>
        <v>3.0398777890785413</v>
      </c>
    </row>
    <row r="67" spans="1:47" x14ac:dyDescent="0.2">
      <c r="A67" s="70" t="s">
        <v>140</v>
      </c>
      <c r="B67" s="70" t="s">
        <v>432</v>
      </c>
      <c r="C67" s="77">
        <v>29.484047450896501</v>
      </c>
      <c r="D67" s="77">
        <v>28.8090286504492</v>
      </c>
      <c r="E67" s="77">
        <v>29.396015380280001</v>
      </c>
      <c r="F67" s="77">
        <v>28.342148998669401</v>
      </c>
      <c r="G67" s="77">
        <v>26.6449050021807</v>
      </c>
      <c r="H67" s="77">
        <v>25.731832547520401</v>
      </c>
      <c r="I67" s="77">
        <v>25.7389069030543</v>
      </c>
      <c r="J67" s="77">
        <v>25.452880847984702</v>
      </c>
      <c r="K67" s="77">
        <v>23.377313853266799</v>
      </c>
      <c r="L67" s="77">
        <v>22.968181514791201</v>
      </c>
      <c r="M67" s="77">
        <v>21.9534500379165</v>
      </c>
      <c r="N67" s="77">
        <v>21.180002534534001</v>
      </c>
      <c r="O67" s="77">
        <v>21.6062216753248</v>
      </c>
      <c r="P67" s="77"/>
      <c r="Q67" s="70" t="s">
        <v>140</v>
      </c>
      <c r="R67" s="70" t="s">
        <v>432</v>
      </c>
      <c r="S67" s="77">
        <v>7086</v>
      </c>
      <c r="T67" s="77">
        <v>7027</v>
      </c>
      <c r="U67" s="77">
        <v>7033</v>
      </c>
      <c r="V67" s="77">
        <v>7034</v>
      </c>
      <c r="W67" s="77">
        <v>7070</v>
      </c>
      <c r="X67" s="77">
        <v>7039</v>
      </c>
      <c r="Y67" s="77">
        <v>7109</v>
      </c>
      <c r="Z67" s="77">
        <v>7157</v>
      </c>
      <c r="AA67" s="77">
        <v>7226</v>
      </c>
      <c r="AB67" s="77">
        <v>7328</v>
      </c>
      <c r="AC67" s="77">
        <v>7324</v>
      </c>
      <c r="AD67" s="77">
        <v>7290</v>
      </c>
      <c r="AE67" s="77">
        <v>7385</v>
      </c>
      <c r="AG67" s="70" t="s">
        <v>140</v>
      </c>
      <c r="AH67" s="70" t="s">
        <v>432</v>
      </c>
      <c r="AI67" s="225">
        <f t="shared" si="10"/>
        <v>4.1608873060819223</v>
      </c>
      <c r="AJ67" s="225">
        <f t="shared" si="0"/>
        <v>4.0997621531875907</v>
      </c>
      <c r="AK67" s="225">
        <f t="shared" si="1"/>
        <v>4.1797263444163235</v>
      </c>
      <c r="AL67" s="225">
        <f t="shared" si="2"/>
        <v>4.0293075062083306</v>
      </c>
      <c r="AM67" s="225">
        <f t="shared" si="3"/>
        <v>3.7687277230807212</v>
      </c>
      <c r="AN67" s="225">
        <f t="shared" si="4"/>
        <v>3.6556091131581758</v>
      </c>
      <c r="AO67" s="225">
        <f t="shared" si="5"/>
        <v>3.6206086514354059</v>
      </c>
      <c r="AP67" s="225">
        <f t="shared" si="6"/>
        <v>3.5563617225072939</v>
      </c>
      <c r="AQ67" s="225">
        <f t="shared" si="7"/>
        <v>3.2351666002306669</v>
      </c>
      <c r="AR67" s="225">
        <f t="shared" si="8"/>
        <v>3.1343042460140831</v>
      </c>
      <c r="AS67" s="225">
        <f t="shared" si="9"/>
        <v>2.9974672361983208</v>
      </c>
      <c r="AT67" s="225">
        <f t="shared" si="11"/>
        <v>2.9053501419113856</v>
      </c>
      <c r="AU67" s="225">
        <f t="shared" si="12"/>
        <v>2.9256901388388354</v>
      </c>
    </row>
    <row r="68" spans="1:47" x14ac:dyDescent="0.2">
      <c r="A68" s="70" t="s">
        <v>141</v>
      </c>
      <c r="B68" s="70" t="s">
        <v>433</v>
      </c>
      <c r="C68" s="77">
        <v>60.496038998686601</v>
      </c>
      <c r="D68" s="77">
        <v>56.687479759778803</v>
      </c>
      <c r="E68" s="77">
        <v>56.682270689817599</v>
      </c>
      <c r="F68" s="77">
        <v>57.312168209695301</v>
      </c>
      <c r="G68" s="77">
        <v>53.3865401434361</v>
      </c>
      <c r="H68" s="77">
        <v>54.507381321064798</v>
      </c>
      <c r="I68" s="77">
        <v>52.419071310366697</v>
      </c>
      <c r="J68" s="77">
        <v>50.075164160808598</v>
      </c>
      <c r="K68" s="77">
        <v>51.079946857339301</v>
      </c>
      <c r="L68" s="77">
        <v>51.480810118260798</v>
      </c>
      <c r="M68" s="77">
        <v>50.5696125761269</v>
      </c>
      <c r="N68" s="77">
        <v>49.915522361057</v>
      </c>
      <c r="O68" s="77">
        <v>47.893143571137003</v>
      </c>
      <c r="P68" s="77"/>
      <c r="Q68" s="70" t="s">
        <v>141</v>
      </c>
      <c r="R68" s="70" t="s">
        <v>433</v>
      </c>
      <c r="S68" s="77">
        <v>10526</v>
      </c>
      <c r="T68" s="77">
        <v>10674</v>
      </c>
      <c r="U68" s="77">
        <v>10741</v>
      </c>
      <c r="V68" s="77">
        <v>10828</v>
      </c>
      <c r="W68" s="77">
        <v>10879</v>
      </c>
      <c r="X68" s="77">
        <v>10975</v>
      </c>
      <c r="Y68" s="77">
        <v>11110</v>
      </c>
      <c r="Z68" s="77">
        <v>11314</v>
      </c>
      <c r="AA68" s="77">
        <v>11586</v>
      </c>
      <c r="AB68" s="77">
        <v>11845</v>
      </c>
      <c r="AC68" s="77">
        <v>12140</v>
      </c>
      <c r="AD68" s="77">
        <v>12433</v>
      </c>
      <c r="AE68" s="77">
        <v>12589</v>
      </c>
      <c r="AG68" s="70" t="s">
        <v>141</v>
      </c>
      <c r="AH68" s="70" t="s">
        <v>433</v>
      </c>
      <c r="AI68" s="225">
        <f t="shared" si="10"/>
        <v>5.7472961237589395</v>
      </c>
      <c r="AJ68" s="225">
        <f t="shared" si="0"/>
        <v>5.3108000524432084</v>
      </c>
      <c r="AK68" s="225">
        <f t="shared" si="1"/>
        <v>5.2771874769404707</v>
      </c>
      <c r="AL68" s="225">
        <f t="shared" si="2"/>
        <v>5.292959753388927</v>
      </c>
      <c r="AM68" s="225">
        <f t="shared" si="3"/>
        <v>4.9073021549256453</v>
      </c>
      <c r="AN68" s="225">
        <f t="shared" si="4"/>
        <v>4.966503992807727</v>
      </c>
      <c r="AO68" s="225">
        <f t="shared" si="5"/>
        <v>4.7181882367566779</v>
      </c>
      <c r="AP68" s="225">
        <f t="shared" si="6"/>
        <v>4.4259469825710269</v>
      </c>
      <c r="AQ68" s="225">
        <f t="shared" si="7"/>
        <v>4.4087646174123343</v>
      </c>
      <c r="AR68" s="225">
        <f t="shared" si="8"/>
        <v>4.3462060040743609</v>
      </c>
      <c r="AS68" s="225">
        <f t="shared" si="9"/>
        <v>4.1655364560236325</v>
      </c>
      <c r="AT68" s="225">
        <f t="shared" si="11"/>
        <v>4.0147609073479451</v>
      </c>
      <c r="AU68" s="225">
        <f t="shared" si="12"/>
        <v>3.8043644110840416</v>
      </c>
    </row>
    <row r="69" spans="1:47" x14ac:dyDescent="0.2">
      <c r="A69" s="70" t="s">
        <v>142</v>
      </c>
      <c r="B69" s="70" t="s">
        <v>434</v>
      </c>
      <c r="C69" s="77">
        <v>149.69934188316199</v>
      </c>
      <c r="D69" s="77">
        <v>145.74940093070799</v>
      </c>
      <c r="E69" s="77">
        <v>145.28000277742501</v>
      </c>
      <c r="F69" s="77">
        <v>140.919440027164</v>
      </c>
      <c r="G69" s="77">
        <v>135.39801092095499</v>
      </c>
      <c r="H69" s="77">
        <v>131.862324672097</v>
      </c>
      <c r="I69" s="77">
        <v>131.24077733833499</v>
      </c>
      <c r="J69" s="77">
        <v>128.16805474810999</v>
      </c>
      <c r="K69" s="77">
        <v>125.297557728542</v>
      </c>
      <c r="L69" s="77">
        <v>124.787612474376</v>
      </c>
      <c r="M69" s="77">
        <v>118.18214299668099</v>
      </c>
      <c r="N69" s="77">
        <v>115.001205509218</v>
      </c>
      <c r="O69" s="77">
        <v>112.759667994786</v>
      </c>
      <c r="P69" s="77"/>
      <c r="Q69" s="70" t="s">
        <v>142</v>
      </c>
      <c r="R69" s="70" t="s">
        <v>434</v>
      </c>
      <c r="S69" s="77">
        <v>29380</v>
      </c>
      <c r="T69" s="77">
        <v>29212</v>
      </c>
      <c r="U69" s="77">
        <v>29111</v>
      </c>
      <c r="V69" s="77">
        <v>28868</v>
      </c>
      <c r="W69" s="77">
        <v>28732</v>
      </c>
      <c r="X69" s="77">
        <v>28713</v>
      </c>
      <c r="Y69" s="77">
        <v>28737</v>
      </c>
      <c r="Z69" s="77">
        <v>29272</v>
      </c>
      <c r="AA69" s="77">
        <v>29478</v>
      </c>
      <c r="AB69" s="77">
        <v>29629</v>
      </c>
      <c r="AC69" s="77">
        <v>29857</v>
      </c>
      <c r="AD69" s="77">
        <v>29963</v>
      </c>
      <c r="AE69" s="77">
        <v>29635</v>
      </c>
      <c r="AG69" s="70" t="s">
        <v>142</v>
      </c>
      <c r="AH69" s="70" t="s">
        <v>434</v>
      </c>
      <c r="AI69" s="225">
        <f t="shared" si="10"/>
        <v>5.0952805269966639</v>
      </c>
      <c r="AJ69" s="225">
        <f t="shared" si="0"/>
        <v>4.9893674151276182</v>
      </c>
      <c r="AK69" s="225">
        <f t="shared" si="1"/>
        <v>4.9905534944668686</v>
      </c>
      <c r="AL69" s="225">
        <f t="shared" si="2"/>
        <v>4.8815103237898017</v>
      </c>
      <c r="AM69" s="225">
        <f t="shared" si="3"/>
        <v>4.7124464332783997</v>
      </c>
      <c r="AN69" s="225">
        <f t="shared" si="4"/>
        <v>4.5924258932224777</v>
      </c>
      <c r="AO69" s="225">
        <f t="shared" si="5"/>
        <v>4.5669616639988515</v>
      </c>
      <c r="AP69" s="225">
        <f t="shared" si="6"/>
        <v>4.378520591285529</v>
      </c>
      <c r="AQ69" s="225">
        <f t="shared" si="7"/>
        <v>4.2505447360249002</v>
      </c>
      <c r="AR69" s="225">
        <f t="shared" si="8"/>
        <v>4.2116714190278444</v>
      </c>
      <c r="AS69" s="225">
        <f t="shared" si="9"/>
        <v>3.9582725322932979</v>
      </c>
      <c r="AT69" s="225">
        <f t="shared" si="11"/>
        <v>3.8381071824990154</v>
      </c>
      <c r="AU69" s="225">
        <f t="shared" si="12"/>
        <v>3.8049491477909902</v>
      </c>
    </row>
    <row r="70" spans="1:47" x14ac:dyDescent="0.2">
      <c r="A70" s="70" t="s">
        <v>143</v>
      </c>
      <c r="B70" s="70" t="s">
        <v>435</v>
      </c>
      <c r="C70" s="77">
        <v>87.469720791669999</v>
      </c>
      <c r="D70" s="77">
        <v>85.491194255099401</v>
      </c>
      <c r="E70" s="77">
        <v>89.361521746501097</v>
      </c>
      <c r="F70" s="77">
        <v>89.107910308064803</v>
      </c>
      <c r="G70" s="77">
        <v>88.371419755025997</v>
      </c>
      <c r="H70" s="77">
        <v>86.002510584503</v>
      </c>
      <c r="I70" s="77">
        <v>82.398798262717307</v>
      </c>
      <c r="J70" s="77">
        <v>83.161960594527201</v>
      </c>
      <c r="K70" s="77">
        <v>78.040430185082101</v>
      </c>
      <c r="L70" s="77">
        <v>74.299808113923703</v>
      </c>
      <c r="M70" s="77">
        <v>71.791656820258495</v>
      </c>
      <c r="N70" s="77">
        <v>70.388849766270198</v>
      </c>
      <c r="O70" s="77">
        <v>66.014636398179206</v>
      </c>
      <c r="P70" s="77"/>
      <c r="Q70" s="70" t="s">
        <v>143</v>
      </c>
      <c r="R70" s="70" t="s">
        <v>435</v>
      </c>
      <c r="S70" s="77">
        <v>12981</v>
      </c>
      <c r="T70" s="77">
        <v>12959</v>
      </c>
      <c r="U70" s="77">
        <v>12991</v>
      </c>
      <c r="V70" s="77">
        <v>13160</v>
      </c>
      <c r="W70" s="77">
        <v>13148</v>
      </c>
      <c r="X70" s="77">
        <v>13209</v>
      </c>
      <c r="Y70" s="77">
        <v>13229</v>
      </c>
      <c r="Z70" s="77">
        <v>13372</v>
      </c>
      <c r="AA70" s="77">
        <v>13644</v>
      </c>
      <c r="AB70" s="77">
        <v>13840</v>
      </c>
      <c r="AC70" s="77">
        <v>13980</v>
      </c>
      <c r="AD70" s="77">
        <v>14275</v>
      </c>
      <c r="AE70" s="77">
        <v>14532</v>
      </c>
      <c r="AG70" s="70" t="s">
        <v>143</v>
      </c>
      <c r="AH70" s="70" t="s">
        <v>435</v>
      </c>
      <c r="AI70" s="225">
        <f t="shared" si="10"/>
        <v>6.7382883284546642</v>
      </c>
      <c r="AJ70" s="225">
        <f t="shared" si="0"/>
        <v>6.5970517983717416</v>
      </c>
      <c r="AK70" s="225">
        <f t="shared" si="1"/>
        <v>6.8787254057810099</v>
      </c>
      <c r="AL70" s="225">
        <f t="shared" si="2"/>
        <v>6.7711178045641951</v>
      </c>
      <c r="AM70" s="225">
        <f t="shared" si="3"/>
        <v>6.7212823056758442</v>
      </c>
      <c r="AN70" s="225">
        <f t="shared" si="4"/>
        <v>6.5109024592704223</v>
      </c>
      <c r="AO70" s="225">
        <f t="shared" si="5"/>
        <v>6.2286490485083759</v>
      </c>
      <c r="AP70" s="225">
        <f t="shared" si="6"/>
        <v>6.2191116208889623</v>
      </c>
      <c r="AQ70" s="225">
        <f t="shared" si="7"/>
        <v>5.7197618136237249</v>
      </c>
      <c r="AR70" s="225">
        <f t="shared" si="8"/>
        <v>5.3684832452257014</v>
      </c>
      <c r="AS70" s="225">
        <f t="shared" si="9"/>
        <v>5.135311646656544</v>
      </c>
      <c r="AT70" s="225">
        <f t="shared" si="11"/>
        <v>4.9309176718928338</v>
      </c>
      <c r="AU70" s="225">
        <f t="shared" si="12"/>
        <v>4.54270825751302</v>
      </c>
    </row>
    <row r="71" spans="1:47" x14ac:dyDescent="0.2">
      <c r="A71" s="70" t="s">
        <v>144</v>
      </c>
      <c r="B71" s="70" t="s">
        <v>436</v>
      </c>
      <c r="C71" s="77">
        <v>592.23242732528695</v>
      </c>
      <c r="D71" s="77">
        <v>613.99666726560997</v>
      </c>
      <c r="E71" s="77">
        <v>641.660157852098</v>
      </c>
      <c r="F71" s="77">
        <v>566.23998625031902</v>
      </c>
      <c r="G71" s="77">
        <v>546.90128309022703</v>
      </c>
      <c r="H71" s="77">
        <v>542.227426088686</v>
      </c>
      <c r="I71" s="77">
        <v>522.247715350411</v>
      </c>
      <c r="J71" s="77">
        <v>519.32137454725898</v>
      </c>
      <c r="K71" s="77">
        <v>467.777578918122</v>
      </c>
      <c r="L71" s="77">
        <v>474.36615359917101</v>
      </c>
      <c r="M71" s="77">
        <v>462.628561794777</v>
      </c>
      <c r="N71" s="77">
        <v>457.51443367381398</v>
      </c>
      <c r="O71" s="77">
        <v>427.676690450156</v>
      </c>
      <c r="P71" s="77"/>
      <c r="Q71" s="70" t="s">
        <v>144</v>
      </c>
      <c r="R71" s="70" t="s">
        <v>436</v>
      </c>
      <c r="S71" s="77">
        <v>125154</v>
      </c>
      <c r="T71" s="77">
        <v>126331</v>
      </c>
      <c r="U71" s="77">
        <v>127382</v>
      </c>
      <c r="V71" s="77">
        <v>128305</v>
      </c>
      <c r="W71" s="77">
        <v>129478</v>
      </c>
      <c r="X71" s="77">
        <v>130798</v>
      </c>
      <c r="Y71" s="77">
        <v>132140</v>
      </c>
      <c r="Z71" s="77">
        <v>133310</v>
      </c>
      <c r="AA71" s="77">
        <v>135297</v>
      </c>
      <c r="AB71" s="77">
        <v>137481</v>
      </c>
      <c r="AC71" s="77">
        <v>139222</v>
      </c>
      <c r="AD71" s="77">
        <v>141081</v>
      </c>
      <c r="AE71" s="77">
        <v>142427</v>
      </c>
      <c r="AG71" s="70" t="s">
        <v>144</v>
      </c>
      <c r="AH71" s="70" t="s">
        <v>436</v>
      </c>
      <c r="AI71" s="225">
        <f t="shared" si="10"/>
        <v>4.7320295581866096</v>
      </c>
      <c r="AJ71" s="225">
        <f t="shared" si="0"/>
        <v>4.8602216974900063</v>
      </c>
      <c r="AK71" s="225">
        <f t="shared" si="1"/>
        <v>5.0372906521494247</v>
      </c>
      <c r="AL71" s="225">
        <f t="shared" si="2"/>
        <v>4.4132339834793584</v>
      </c>
      <c r="AM71" s="225">
        <f t="shared" si="3"/>
        <v>4.2238935038402436</v>
      </c>
      <c r="AN71" s="225">
        <f t="shared" si="4"/>
        <v>4.1455330057698587</v>
      </c>
      <c r="AO71" s="225">
        <f t="shared" si="5"/>
        <v>3.9522303265507115</v>
      </c>
      <c r="AP71" s="225">
        <f t="shared" si="6"/>
        <v>3.895592037711042</v>
      </c>
      <c r="AQ71" s="225">
        <f t="shared" si="7"/>
        <v>3.4574127949483136</v>
      </c>
      <c r="AR71" s="225">
        <f t="shared" si="8"/>
        <v>3.4504124468048025</v>
      </c>
      <c r="AS71" s="225">
        <f t="shared" si="9"/>
        <v>3.3229558675696156</v>
      </c>
      <c r="AT71" s="225">
        <f t="shared" si="11"/>
        <v>3.2429202633509404</v>
      </c>
      <c r="AU71" s="225">
        <f t="shared" si="12"/>
        <v>3.0027781983061921</v>
      </c>
    </row>
    <row r="72" spans="1:47" x14ac:dyDescent="0.2">
      <c r="A72" s="70" t="s">
        <v>145</v>
      </c>
      <c r="B72" s="70" t="s">
        <v>437</v>
      </c>
      <c r="C72" s="77">
        <v>149.728290958272</v>
      </c>
      <c r="D72" s="77">
        <v>138.76228494974899</v>
      </c>
      <c r="E72" s="77">
        <v>139.55728350254199</v>
      </c>
      <c r="F72" s="77">
        <v>134.16869557478299</v>
      </c>
      <c r="G72" s="77">
        <v>131.37669599685</v>
      </c>
      <c r="H72" s="77">
        <v>125.27388416285901</v>
      </c>
      <c r="I72" s="77">
        <v>123.406386333147</v>
      </c>
      <c r="J72" s="77">
        <v>122.29605628434901</v>
      </c>
      <c r="K72" s="77">
        <v>119.127386432028</v>
      </c>
      <c r="L72" s="77">
        <v>117.944312644134</v>
      </c>
      <c r="M72" s="77">
        <v>115.122241968365</v>
      </c>
      <c r="N72" s="77">
        <v>115.49434612899501</v>
      </c>
      <c r="O72" s="77">
        <v>108.924049780262</v>
      </c>
      <c r="P72" s="77"/>
      <c r="Q72" s="70" t="s">
        <v>145</v>
      </c>
      <c r="R72" s="70" t="s">
        <v>437</v>
      </c>
      <c r="S72" s="77">
        <v>29511</v>
      </c>
      <c r="T72" s="77">
        <v>29489</v>
      </c>
      <c r="U72" s="77">
        <v>29339</v>
      </c>
      <c r="V72" s="77">
        <v>29367</v>
      </c>
      <c r="W72" s="77">
        <v>29382</v>
      </c>
      <c r="X72" s="77">
        <v>29516</v>
      </c>
      <c r="Y72" s="77">
        <v>29907</v>
      </c>
      <c r="Z72" s="77">
        <v>30451</v>
      </c>
      <c r="AA72" s="77">
        <v>30820</v>
      </c>
      <c r="AB72" s="77">
        <v>31178</v>
      </c>
      <c r="AC72" s="77">
        <v>31477</v>
      </c>
      <c r="AD72" s="77">
        <v>31538</v>
      </c>
      <c r="AE72" s="77">
        <v>31563</v>
      </c>
      <c r="AG72" s="70" t="s">
        <v>145</v>
      </c>
      <c r="AH72" s="70" t="s">
        <v>437</v>
      </c>
      <c r="AI72" s="225">
        <f t="shared" si="10"/>
        <v>5.0736434196832372</v>
      </c>
      <c r="AJ72" s="225">
        <f t="shared" si="0"/>
        <v>4.7055608854063884</v>
      </c>
      <c r="AK72" s="225">
        <f t="shared" si="1"/>
        <v>4.7567157538614815</v>
      </c>
      <c r="AL72" s="225">
        <f t="shared" si="2"/>
        <v>4.5686891944966455</v>
      </c>
      <c r="AM72" s="225">
        <f t="shared" si="3"/>
        <v>4.4713326525372681</v>
      </c>
      <c r="AN72" s="225">
        <f t="shared" si="4"/>
        <v>4.2442703673552993</v>
      </c>
      <c r="AO72" s="225">
        <f t="shared" si="5"/>
        <v>4.1263378584661448</v>
      </c>
      <c r="AP72" s="225">
        <f t="shared" si="6"/>
        <v>4.0161589532149682</v>
      </c>
      <c r="AQ72" s="225">
        <f t="shared" si="7"/>
        <v>3.8652623761203113</v>
      </c>
      <c r="AR72" s="225">
        <f t="shared" si="8"/>
        <v>3.7829338842816731</v>
      </c>
      <c r="AS72" s="225">
        <f t="shared" si="9"/>
        <v>3.6573447904299967</v>
      </c>
      <c r="AT72" s="225">
        <f t="shared" si="11"/>
        <v>3.6620694441307315</v>
      </c>
      <c r="AU72" s="225">
        <f t="shared" si="12"/>
        <v>3.4510043335634126</v>
      </c>
    </row>
    <row r="73" spans="1:47" x14ac:dyDescent="0.2">
      <c r="A73" s="70" t="s">
        <v>146</v>
      </c>
      <c r="B73" s="70" t="s">
        <v>438</v>
      </c>
      <c r="C73" s="77">
        <v>167.67741055415499</v>
      </c>
      <c r="D73" s="77">
        <v>164.15068087801799</v>
      </c>
      <c r="E73" s="77">
        <v>172.75082601412501</v>
      </c>
      <c r="F73" s="77">
        <v>169.16852073304</v>
      </c>
      <c r="G73" s="77">
        <v>156.30144938511799</v>
      </c>
      <c r="H73" s="77">
        <v>152.90184223223901</v>
      </c>
      <c r="I73" s="77">
        <v>149.01497096746499</v>
      </c>
      <c r="J73" s="77">
        <v>147.91964752744599</v>
      </c>
      <c r="K73" s="77">
        <v>144.17687659527999</v>
      </c>
      <c r="L73" s="77">
        <v>142.07505074744799</v>
      </c>
      <c r="M73" s="77">
        <v>140.74855576181801</v>
      </c>
      <c r="N73" s="77">
        <v>135.602843282712</v>
      </c>
      <c r="O73" s="77">
        <v>131.119658099101</v>
      </c>
      <c r="P73" s="77"/>
      <c r="Q73" s="70" t="s">
        <v>146</v>
      </c>
      <c r="R73" s="70" t="s">
        <v>438</v>
      </c>
      <c r="S73" s="77">
        <v>32823</v>
      </c>
      <c r="T73" s="77">
        <v>32753</v>
      </c>
      <c r="U73" s="77">
        <v>32833</v>
      </c>
      <c r="V73" s="77">
        <v>32934</v>
      </c>
      <c r="W73" s="77">
        <v>33012</v>
      </c>
      <c r="X73" s="77">
        <v>33155</v>
      </c>
      <c r="Y73" s="77">
        <v>33334</v>
      </c>
      <c r="Z73" s="77">
        <v>33473</v>
      </c>
      <c r="AA73" s="77">
        <v>33906</v>
      </c>
      <c r="AB73" s="77">
        <v>34206</v>
      </c>
      <c r="AC73" s="77">
        <v>34428</v>
      </c>
      <c r="AD73" s="77">
        <v>34560</v>
      </c>
      <c r="AE73" s="77">
        <v>34530</v>
      </c>
      <c r="AG73" s="70" t="s">
        <v>146</v>
      </c>
      <c r="AH73" s="70" t="s">
        <v>438</v>
      </c>
      <c r="AI73" s="225">
        <f t="shared" ref="AI73:AI136" si="13">(C73*1000)/S73</f>
        <v>5.1085339717318643</v>
      </c>
      <c r="AJ73" s="225">
        <f t="shared" ref="AJ73:AJ136" si="14">(D73*1000)/T73</f>
        <v>5.0117754366933713</v>
      </c>
      <c r="AK73" s="225">
        <f t="shared" ref="AK73:AK136" si="15">(E73*1000)/U73</f>
        <v>5.2614998938301412</v>
      </c>
      <c r="AL73" s="225">
        <f t="shared" ref="AL73:AL136" si="16">(F73*1000)/V73</f>
        <v>5.1365919940802822</v>
      </c>
      <c r="AM73" s="225">
        <f t="shared" ref="AM73:AM136" si="17">(G73*1000)/W73</f>
        <v>4.7346858531781777</v>
      </c>
      <c r="AN73" s="225">
        <f t="shared" ref="AN73:AN136" si="18">(H73*1000)/X73</f>
        <v>4.6117280118304631</v>
      </c>
      <c r="AO73" s="225">
        <f t="shared" ref="AO73:AO136" si="19">(I73*1000)/Y73</f>
        <v>4.4703597218295128</v>
      </c>
      <c r="AP73" s="225">
        <f t="shared" ref="AP73:AP136" si="20">(J73*1000)/Z73</f>
        <v>4.4190735078255905</v>
      </c>
      <c r="AQ73" s="225">
        <f t="shared" ref="AQ73:AQ136" si="21">(K73*1000)/AA73</f>
        <v>4.2522525982209638</v>
      </c>
      <c r="AR73" s="225">
        <f t="shared" ref="AR73:AR136" si="22">(L73*1000)/AB73</f>
        <v>4.1535125635107288</v>
      </c>
      <c r="AS73" s="225">
        <f t="shared" ref="AS73:AS136" si="23">(M73*1000)/AC73</f>
        <v>4.0882001789769378</v>
      </c>
      <c r="AT73" s="225">
        <f t="shared" ref="AT73:AT136" si="24">(N73*1000)/AD73</f>
        <v>3.923693382022917</v>
      </c>
      <c r="AU73" s="225">
        <f t="shared" si="12"/>
        <v>3.7972678279496384</v>
      </c>
    </row>
    <row r="74" spans="1:47" x14ac:dyDescent="0.2">
      <c r="A74" s="70" t="s">
        <v>147</v>
      </c>
      <c r="B74" s="70" t="s">
        <v>439</v>
      </c>
      <c r="C74" s="77">
        <v>78.962777919743999</v>
      </c>
      <c r="D74" s="77">
        <v>76.284562056782704</v>
      </c>
      <c r="E74" s="77">
        <v>74.228016296109701</v>
      </c>
      <c r="F74" s="77">
        <v>74.044757718019795</v>
      </c>
      <c r="G74" s="77">
        <v>73.147888294032398</v>
      </c>
      <c r="H74" s="77">
        <v>75.187377465624195</v>
      </c>
      <c r="I74" s="77">
        <v>74.212707982220607</v>
      </c>
      <c r="J74" s="77">
        <v>73.724624763965807</v>
      </c>
      <c r="K74" s="77">
        <v>72.832179585153099</v>
      </c>
      <c r="L74" s="77">
        <v>73.540299753667</v>
      </c>
      <c r="M74" s="77">
        <v>70.779533278623305</v>
      </c>
      <c r="N74" s="77">
        <v>68.307427102982501</v>
      </c>
      <c r="O74" s="77">
        <v>61.388939839701003</v>
      </c>
      <c r="P74" s="77"/>
      <c r="Q74" s="70" t="s">
        <v>147</v>
      </c>
      <c r="R74" s="70" t="s">
        <v>439</v>
      </c>
      <c r="S74" s="77">
        <v>10883</v>
      </c>
      <c r="T74" s="77">
        <v>10871</v>
      </c>
      <c r="U74" s="77">
        <v>10830</v>
      </c>
      <c r="V74" s="77">
        <v>10871</v>
      </c>
      <c r="W74" s="77">
        <v>10844</v>
      </c>
      <c r="X74" s="77">
        <v>10969</v>
      </c>
      <c r="Y74" s="77">
        <v>11100</v>
      </c>
      <c r="Z74" s="77">
        <v>11228</v>
      </c>
      <c r="AA74" s="77">
        <v>11396</v>
      </c>
      <c r="AB74" s="77">
        <v>11496</v>
      </c>
      <c r="AC74" s="77">
        <v>11631</v>
      </c>
      <c r="AD74" s="77">
        <v>11677</v>
      </c>
      <c r="AE74" s="77">
        <v>11721</v>
      </c>
      <c r="AG74" s="70" t="s">
        <v>147</v>
      </c>
      <c r="AH74" s="70" t="s">
        <v>439</v>
      </c>
      <c r="AI74" s="225">
        <f t="shared" si="13"/>
        <v>7.2556076375764036</v>
      </c>
      <c r="AJ74" s="225">
        <f t="shared" si="14"/>
        <v>7.0172534317710147</v>
      </c>
      <c r="AK74" s="225">
        <f t="shared" si="15"/>
        <v>6.8539257891144683</v>
      </c>
      <c r="AL74" s="225">
        <f t="shared" si="16"/>
        <v>6.8112186291987671</v>
      </c>
      <c r="AM74" s="225">
        <f t="shared" si="17"/>
        <v>6.7454710710099963</v>
      </c>
      <c r="AN74" s="225">
        <f t="shared" si="18"/>
        <v>6.8545334547929793</v>
      </c>
      <c r="AO74" s="225">
        <f t="shared" si="19"/>
        <v>6.6858295479478027</v>
      </c>
      <c r="AP74" s="225">
        <f t="shared" si="20"/>
        <v>6.5661404314184013</v>
      </c>
      <c r="AQ74" s="225">
        <f t="shared" si="21"/>
        <v>6.3910301496273343</v>
      </c>
      <c r="AR74" s="225">
        <f t="shared" si="22"/>
        <v>6.3970337294421542</v>
      </c>
      <c r="AS74" s="225">
        <f t="shared" si="23"/>
        <v>6.0854211399383802</v>
      </c>
      <c r="AT74" s="225">
        <f t="shared" si="24"/>
        <v>5.8497411238316781</v>
      </c>
      <c r="AU74" s="225">
        <f t="shared" ref="AU74:AU137" si="25">(O74*1000)/AE74</f>
        <v>5.2375172630066551</v>
      </c>
    </row>
    <row r="75" spans="1:47" x14ac:dyDescent="0.2">
      <c r="A75" s="70" t="s">
        <v>148</v>
      </c>
      <c r="B75" s="70" t="s">
        <v>440</v>
      </c>
      <c r="C75" s="77">
        <v>192.58352846089301</v>
      </c>
      <c r="D75" s="77">
        <v>189.396779541184</v>
      </c>
      <c r="E75" s="77">
        <v>198.26249270156799</v>
      </c>
      <c r="F75" s="77">
        <v>185.979895049654</v>
      </c>
      <c r="G75" s="77">
        <v>183.00237034902199</v>
      </c>
      <c r="H75" s="77">
        <v>190.52773366341</v>
      </c>
      <c r="I75" s="77">
        <v>182.42760202487699</v>
      </c>
      <c r="J75" s="77">
        <v>176.00053209118201</v>
      </c>
      <c r="K75" s="77">
        <v>169.51246776310501</v>
      </c>
      <c r="L75" s="77">
        <v>178.149842612936</v>
      </c>
      <c r="M75" s="77">
        <v>167.21690654885299</v>
      </c>
      <c r="N75" s="77">
        <v>166.272279243594</v>
      </c>
      <c r="O75" s="77">
        <v>154.667460690871</v>
      </c>
      <c r="P75" s="77"/>
      <c r="Q75" s="70" t="s">
        <v>148</v>
      </c>
      <c r="R75" s="70" t="s">
        <v>440</v>
      </c>
      <c r="S75" s="77">
        <v>26343</v>
      </c>
      <c r="T75" s="77">
        <v>26350</v>
      </c>
      <c r="U75" s="77">
        <v>26304</v>
      </c>
      <c r="V75" s="77">
        <v>26302</v>
      </c>
      <c r="W75" s="77">
        <v>26297</v>
      </c>
      <c r="X75" s="77">
        <v>26419</v>
      </c>
      <c r="Y75" s="77">
        <v>26647</v>
      </c>
      <c r="Z75" s="77">
        <v>26873</v>
      </c>
      <c r="AA75" s="77">
        <v>27241</v>
      </c>
      <c r="AB75" s="77">
        <v>27415</v>
      </c>
      <c r="AC75" s="77">
        <v>27504</v>
      </c>
      <c r="AD75" s="77">
        <v>27466</v>
      </c>
      <c r="AE75" s="77">
        <v>27502</v>
      </c>
      <c r="AG75" s="70" t="s">
        <v>148</v>
      </c>
      <c r="AH75" s="70" t="s">
        <v>440</v>
      </c>
      <c r="AI75" s="225">
        <f t="shared" si="13"/>
        <v>7.3106149057014385</v>
      </c>
      <c r="AJ75" s="225">
        <f t="shared" si="14"/>
        <v>7.1877335689253883</v>
      </c>
      <c r="AK75" s="225">
        <f t="shared" si="15"/>
        <v>7.5373514561119226</v>
      </c>
      <c r="AL75" s="225">
        <f t="shared" si="16"/>
        <v>7.0709411850678281</v>
      </c>
      <c r="AM75" s="225">
        <f t="shared" si="17"/>
        <v>6.9590588412755059</v>
      </c>
      <c r="AN75" s="225">
        <f t="shared" si="18"/>
        <v>7.2117693199367885</v>
      </c>
      <c r="AO75" s="225">
        <f t="shared" si="19"/>
        <v>6.8460840629292967</v>
      </c>
      <c r="AP75" s="225">
        <f t="shared" si="20"/>
        <v>6.5493444011156932</v>
      </c>
      <c r="AQ75" s="225">
        <f t="shared" si="21"/>
        <v>6.2226962212512387</v>
      </c>
      <c r="AR75" s="225">
        <f t="shared" si="22"/>
        <v>6.4982616309661125</v>
      </c>
      <c r="AS75" s="225">
        <f t="shared" si="23"/>
        <v>6.0797304591642307</v>
      </c>
      <c r="AT75" s="225">
        <f t="shared" si="24"/>
        <v>6.0537493353088916</v>
      </c>
      <c r="AU75" s="225">
        <f t="shared" si="25"/>
        <v>5.6238622896833323</v>
      </c>
    </row>
    <row r="76" spans="1:47" x14ac:dyDescent="0.2">
      <c r="A76" s="70" t="s">
        <v>149</v>
      </c>
      <c r="B76" s="70" t="s">
        <v>441</v>
      </c>
      <c r="C76" s="77">
        <v>119.455569485935</v>
      </c>
      <c r="D76" s="77">
        <v>115.25648593753699</v>
      </c>
      <c r="E76" s="77">
        <v>118.672642734692</v>
      </c>
      <c r="F76" s="77">
        <v>113.04846156123099</v>
      </c>
      <c r="G76" s="77">
        <v>112.86489167190599</v>
      </c>
      <c r="H76" s="77">
        <v>109.368488796702</v>
      </c>
      <c r="I76" s="77">
        <v>107.55751365388601</v>
      </c>
      <c r="J76" s="77">
        <v>112.31667436931301</v>
      </c>
      <c r="K76" s="77">
        <v>111.257758534498</v>
      </c>
      <c r="L76" s="77">
        <v>114.751532898184</v>
      </c>
      <c r="M76" s="77">
        <v>111.112424020912</v>
      </c>
      <c r="N76" s="77">
        <v>107.74550915671701</v>
      </c>
      <c r="O76" s="77">
        <v>106.675214522814</v>
      </c>
      <c r="P76" s="77"/>
      <c r="Q76" s="70" t="s">
        <v>149</v>
      </c>
      <c r="R76" s="70" t="s">
        <v>441</v>
      </c>
      <c r="S76" s="77">
        <v>16312</v>
      </c>
      <c r="T76" s="77">
        <v>16353</v>
      </c>
      <c r="U76" s="77">
        <v>16244</v>
      </c>
      <c r="V76" s="77">
        <v>16304</v>
      </c>
      <c r="W76" s="77">
        <v>16368</v>
      </c>
      <c r="X76" s="77">
        <v>16464</v>
      </c>
      <c r="Y76" s="77">
        <v>16598</v>
      </c>
      <c r="Z76" s="77">
        <v>16790</v>
      </c>
      <c r="AA76" s="77">
        <v>17129</v>
      </c>
      <c r="AB76" s="77">
        <v>17416</v>
      </c>
      <c r="AC76" s="77">
        <v>17667</v>
      </c>
      <c r="AD76" s="77">
        <v>17753</v>
      </c>
      <c r="AE76" s="77">
        <v>17788</v>
      </c>
      <c r="AG76" s="70" t="s">
        <v>149</v>
      </c>
      <c r="AH76" s="70" t="s">
        <v>441</v>
      </c>
      <c r="AI76" s="225">
        <f t="shared" si="13"/>
        <v>7.3231712534290709</v>
      </c>
      <c r="AJ76" s="225">
        <f t="shared" si="14"/>
        <v>7.0480331399460034</v>
      </c>
      <c r="AK76" s="225">
        <f t="shared" si="15"/>
        <v>7.3056293237313472</v>
      </c>
      <c r="AL76" s="225">
        <f t="shared" si="16"/>
        <v>6.9337868965426273</v>
      </c>
      <c r="AM76" s="225">
        <f t="shared" si="17"/>
        <v>6.8954601461330638</v>
      </c>
      <c r="AN76" s="225">
        <f t="shared" si="18"/>
        <v>6.6428868316752911</v>
      </c>
      <c r="AO76" s="225">
        <f t="shared" si="19"/>
        <v>6.480149033250151</v>
      </c>
      <c r="AP76" s="225">
        <f t="shared" si="20"/>
        <v>6.6894981756589047</v>
      </c>
      <c r="AQ76" s="225">
        <f t="shared" si="21"/>
        <v>6.495286270914705</v>
      </c>
      <c r="AR76" s="225">
        <f t="shared" si="22"/>
        <v>6.5888569647556272</v>
      </c>
      <c r="AS76" s="225">
        <f t="shared" si="23"/>
        <v>6.2892638263945209</v>
      </c>
      <c r="AT76" s="225">
        <f t="shared" si="24"/>
        <v>6.0691437591796884</v>
      </c>
      <c r="AU76" s="225">
        <f t="shared" si="25"/>
        <v>5.9970325232074435</v>
      </c>
    </row>
    <row r="77" spans="1:47" x14ac:dyDescent="0.2">
      <c r="A77" s="70" t="s">
        <v>150</v>
      </c>
      <c r="B77" s="70" t="s">
        <v>442</v>
      </c>
      <c r="C77" s="77">
        <v>88.4469903691312</v>
      </c>
      <c r="D77" s="77">
        <v>86.419562137078799</v>
      </c>
      <c r="E77" s="77">
        <v>91.621766673005297</v>
      </c>
      <c r="F77" s="77">
        <v>83.305578033211702</v>
      </c>
      <c r="G77" s="77">
        <v>80.501489033443804</v>
      </c>
      <c r="H77" s="77">
        <v>78.446014863807605</v>
      </c>
      <c r="I77" s="77">
        <v>76.505323038936893</v>
      </c>
      <c r="J77" s="77">
        <v>75.177578266467506</v>
      </c>
      <c r="K77" s="77">
        <v>73.753765180396798</v>
      </c>
      <c r="L77" s="77">
        <v>73.816302062270594</v>
      </c>
      <c r="M77" s="77">
        <v>71.502296695090294</v>
      </c>
      <c r="N77" s="77">
        <v>70.427660957390501</v>
      </c>
      <c r="O77" s="77">
        <v>66.636030853058102</v>
      </c>
      <c r="P77" s="77"/>
      <c r="Q77" s="70" t="s">
        <v>150</v>
      </c>
      <c r="R77" s="70" t="s">
        <v>442</v>
      </c>
      <c r="S77" s="77">
        <v>18066</v>
      </c>
      <c r="T77" s="77">
        <v>18043</v>
      </c>
      <c r="U77" s="77">
        <v>18119</v>
      </c>
      <c r="V77" s="77">
        <v>18108</v>
      </c>
      <c r="W77" s="77">
        <v>18145</v>
      </c>
      <c r="X77" s="77">
        <v>18197</v>
      </c>
      <c r="Y77" s="77">
        <v>18416</v>
      </c>
      <c r="Z77" s="77">
        <v>18546</v>
      </c>
      <c r="AA77" s="77">
        <v>18794</v>
      </c>
      <c r="AB77" s="77">
        <v>18894</v>
      </c>
      <c r="AC77" s="77">
        <v>18987</v>
      </c>
      <c r="AD77" s="77">
        <v>19003</v>
      </c>
      <c r="AE77" s="77">
        <v>18903</v>
      </c>
      <c r="AG77" s="70" t="s">
        <v>150</v>
      </c>
      <c r="AH77" s="70" t="s">
        <v>442</v>
      </c>
      <c r="AI77" s="225">
        <f t="shared" si="13"/>
        <v>4.8957705285692024</v>
      </c>
      <c r="AJ77" s="225">
        <f t="shared" si="14"/>
        <v>4.7896448560150082</v>
      </c>
      <c r="AK77" s="225">
        <f t="shared" si="15"/>
        <v>5.0566679547991225</v>
      </c>
      <c r="AL77" s="225">
        <f t="shared" si="16"/>
        <v>4.6004847599520486</v>
      </c>
      <c r="AM77" s="225">
        <f t="shared" si="17"/>
        <v>4.4365659428737292</v>
      </c>
      <c r="AN77" s="225">
        <f t="shared" si="18"/>
        <v>4.3109311899657969</v>
      </c>
      <c r="AO77" s="225">
        <f t="shared" si="19"/>
        <v>4.1542855690126466</v>
      </c>
      <c r="AP77" s="225">
        <f t="shared" si="20"/>
        <v>4.0535737229843365</v>
      </c>
      <c r="AQ77" s="225">
        <f t="shared" si="21"/>
        <v>3.9243250601466855</v>
      </c>
      <c r="AR77" s="225">
        <f t="shared" si="22"/>
        <v>3.9068647222541864</v>
      </c>
      <c r="AS77" s="225">
        <f t="shared" si="23"/>
        <v>3.7658554113388263</v>
      </c>
      <c r="AT77" s="225">
        <f t="shared" si="24"/>
        <v>3.7061338187333841</v>
      </c>
      <c r="AU77" s="225">
        <f t="shared" si="25"/>
        <v>3.5251563695211394</v>
      </c>
    </row>
    <row r="78" spans="1:47" x14ac:dyDescent="0.2">
      <c r="A78" s="70" t="s">
        <v>151</v>
      </c>
      <c r="B78" s="70" t="s">
        <v>443</v>
      </c>
      <c r="C78" s="77">
        <v>60.691247195242703</v>
      </c>
      <c r="D78" s="77">
        <v>59.047939920834096</v>
      </c>
      <c r="E78" s="77">
        <v>59.816276084285398</v>
      </c>
      <c r="F78" s="77">
        <v>55.456557481455299</v>
      </c>
      <c r="G78" s="77">
        <v>53.686816060021698</v>
      </c>
      <c r="H78" s="77">
        <v>50.2386764493451</v>
      </c>
      <c r="I78" s="77">
        <v>48.9153494861647</v>
      </c>
      <c r="J78" s="77">
        <v>48.414719356158997</v>
      </c>
      <c r="K78" s="77">
        <v>47.7961696567559</v>
      </c>
      <c r="L78" s="77">
        <v>47.082919613148803</v>
      </c>
      <c r="M78" s="77">
        <v>46.5483961894993</v>
      </c>
      <c r="N78" s="77">
        <v>45.616779186942601</v>
      </c>
      <c r="O78" s="77">
        <v>41.504566308313798</v>
      </c>
      <c r="P78" s="77"/>
      <c r="Q78" s="70" t="s">
        <v>151</v>
      </c>
      <c r="R78" s="70" t="s">
        <v>443</v>
      </c>
      <c r="S78" s="77">
        <v>9347</v>
      </c>
      <c r="T78" s="77">
        <v>9320</v>
      </c>
      <c r="U78" s="77">
        <v>9244</v>
      </c>
      <c r="V78" s="77">
        <v>9216</v>
      </c>
      <c r="W78" s="77">
        <v>9276</v>
      </c>
      <c r="X78" s="77">
        <v>9288</v>
      </c>
      <c r="Y78" s="77">
        <v>9222</v>
      </c>
      <c r="Z78" s="77">
        <v>9319</v>
      </c>
      <c r="AA78" s="77">
        <v>9508</v>
      </c>
      <c r="AB78" s="77">
        <v>9561</v>
      </c>
      <c r="AC78" s="77">
        <v>9581</v>
      </c>
      <c r="AD78" s="77">
        <v>9588</v>
      </c>
      <c r="AE78" s="77">
        <v>9498</v>
      </c>
      <c r="AG78" s="70" t="s">
        <v>151</v>
      </c>
      <c r="AH78" s="70" t="s">
        <v>443</v>
      </c>
      <c r="AI78" s="225">
        <f t="shared" si="13"/>
        <v>6.4931258366580398</v>
      </c>
      <c r="AJ78" s="225">
        <f t="shared" si="14"/>
        <v>6.3356158713341308</v>
      </c>
      <c r="AK78" s="225">
        <f t="shared" si="15"/>
        <v>6.4708217313160317</v>
      </c>
      <c r="AL78" s="225">
        <f t="shared" si="16"/>
        <v>6.0174216017204101</v>
      </c>
      <c r="AM78" s="225">
        <f t="shared" si="17"/>
        <v>5.7877119512744395</v>
      </c>
      <c r="AN78" s="225">
        <f t="shared" si="18"/>
        <v>5.4089875591456824</v>
      </c>
      <c r="AO78" s="225">
        <f t="shared" si="19"/>
        <v>5.3042018527612989</v>
      </c>
      <c r="AP78" s="225">
        <f t="shared" si="20"/>
        <v>5.1952698096532881</v>
      </c>
      <c r="AQ78" s="225">
        <f t="shared" si="21"/>
        <v>5.026942538573401</v>
      </c>
      <c r="AR78" s="225">
        <f t="shared" si="22"/>
        <v>4.9244764787311794</v>
      </c>
      <c r="AS78" s="225">
        <f t="shared" si="23"/>
        <v>4.8584068666631142</v>
      </c>
      <c r="AT78" s="225">
        <f t="shared" si="24"/>
        <v>4.7576949506615147</v>
      </c>
      <c r="AU78" s="225">
        <f t="shared" si="25"/>
        <v>4.3698216791233735</v>
      </c>
    </row>
    <row r="79" spans="1:47" x14ac:dyDescent="0.2">
      <c r="A79" s="70" t="s">
        <v>152</v>
      </c>
      <c r="B79" s="70" t="s">
        <v>444</v>
      </c>
      <c r="C79" s="77">
        <v>43.854269849513798</v>
      </c>
      <c r="D79" s="77">
        <v>39.985687521827103</v>
      </c>
      <c r="E79" s="77">
        <v>39.426221847147197</v>
      </c>
      <c r="F79" s="77">
        <v>37.584992478394803</v>
      </c>
      <c r="G79" s="77">
        <v>35.2770206977954</v>
      </c>
      <c r="H79" s="77">
        <v>32.648937753435199</v>
      </c>
      <c r="I79" s="77">
        <v>31.6814809686005</v>
      </c>
      <c r="J79" s="77">
        <v>30.289118206121099</v>
      </c>
      <c r="K79" s="77">
        <v>29.134366655098599</v>
      </c>
      <c r="L79" s="77">
        <v>28.750600576845802</v>
      </c>
      <c r="M79" s="77">
        <v>28.112309321736198</v>
      </c>
      <c r="N79" s="77">
        <v>28.113637349069499</v>
      </c>
      <c r="O79" s="77">
        <v>27.050387501843399</v>
      </c>
      <c r="P79" s="77"/>
      <c r="Q79" s="70" t="s">
        <v>152</v>
      </c>
      <c r="R79" s="70" t="s">
        <v>444</v>
      </c>
      <c r="S79" s="77">
        <v>8085</v>
      </c>
      <c r="T79" s="77">
        <v>8165</v>
      </c>
      <c r="U79" s="77">
        <v>8139</v>
      </c>
      <c r="V79" s="77">
        <v>8077</v>
      </c>
      <c r="W79" s="77">
        <v>8012</v>
      </c>
      <c r="X79" s="77">
        <v>8059</v>
      </c>
      <c r="Y79" s="77">
        <v>8256</v>
      </c>
      <c r="Z79" s="77">
        <v>8516</v>
      </c>
      <c r="AA79" s="77">
        <v>8760</v>
      </c>
      <c r="AB79" s="77">
        <v>8806</v>
      </c>
      <c r="AC79" s="77">
        <v>8780</v>
      </c>
      <c r="AD79" s="77">
        <v>8733</v>
      </c>
      <c r="AE79" s="77">
        <v>8655</v>
      </c>
      <c r="AG79" s="70" t="s">
        <v>152</v>
      </c>
      <c r="AH79" s="70" t="s">
        <v>444</v>
      </c>
      <c r="AI79" s="225">
        <f t="shared" si="13"/>
        <v>5.4241521149676926</v>
      </c>
      <c r="AJ79" s="225">
        <f t="shared" si="14"/>
        <v>4.8972060651349789</v>
      </c>
      <c r="AK79" s="225">
        <f t="shared" si="15"/>
        <v>4.8441112971061795</v>
      </c>
      <c r="AL79" s="225">
        <f t="shared" si="16"/>
        <v>4.6533357036517025</v>
      </c>
      <c r="AM79" s="225">
        <f t="shared" si="17"/>
        <v>4.403023052645457</v>
      </c>
      <c r="AN79" s="225">
        <f t="shared" si="18"/>
        <v>4.0512393291270872</v>
      </c>
      <c r="AO79" s="225">
        <f t="shared" si="19"/>
        <v>3.8373886832122697</v>
      </c>
      <c r="AP79" s="225">
        <f t="shared" si="20"/>
        <v>3.5567306489104156</v>
      </c>
      <c r="AQ79" s="225">
        <f t="shared" si="21"/>
        <v>3.3258409423628539</v>
      </c>
      <c r="AR79" s="225">
        <f t="shared" si="22"/>
        <v>3.2648876421582784</v>
      </c>
      <c r="AS79" s="225">
        <f t="shared" si="23"/>
        <v>3.2018575537284963</v>
      </c>
      <c r="AT79" s="225">
        <f t="shared" si="24"/>
        <v>3.2192416522465934</v>
      </c>
      <c r="AU79" s="225">
        <f t="shared" si="25"/>
        <v>3.125405834990572</v>
      </c>
    </row>
    <row r="80" spans="1:47" x14ac:dyDescent="0.2">
      <c r="A80" s="70" t="s">
        <v>153</v>
      </c>
      <c r="B80" s="70" t="s">
        <v>445</v>
      </c>
      <c r="C80" s="77">
        <v>89.306534150772805</v>
      </c>
      <c r="D80" s="77">
        <v>86.628108811860699</v>
      </c>
      <c r="E80" s="77">
        <v>88.856598261802105</v>
      </c>
      <c r="F80" s="77">
        <v>85.239061124250895</v>
      </c>
      <c r="G80" s="77">
        <v>79.897693939102098</v>
      </c>
      <c r="H80" s="77">
        <v>76.511449524707601</v>
      </c>
      <c r="I80" s="77">
        <v>71.5453835030373</v>
      </c>
      <c r="J80" s="77">
        <v>70.578581265145999</v>
      </c>
      <c r="K80" s="77">
        <v>69.166608862291994</v>
      </c>
      <c r="L80" s="77">
        <v>67.136769923111203</v>
      </c>
      <c r="M80" s="77">
        <v>65.156001064057406</v>
      </c>
      <c r="N80" s="77">
        <v>63.8181495440042</v>
      </c>
      <c r="O80" s="77">
        <v>62.741901065689603</v>
      </c>
      <c r="P80" s="77"/>
      <c r="Q80" s="70" t="s">
        <v>153</v>
      </c>
      <c r="R80" s="70" t="s">
        <v>445</v>
      </c>
      <c r="S80" s="77">
        <v>12502</v>
      </c>
      <c r="T80" s="77">
        <v>12358</v>
      </c>
      <c r="U80" s="77">
        <v>12231</v>
      </c>
      <c r="V80" s="77">
        <v>12235</v>
      </c>
      <c r="W80" s="77">
        <v>12141</v>
      </c>
      <c r="X80" s="77">
        <v>12156</v>
      </c>
      <c r="Y80" s="77">
        <v>12198</v>
      </c>
      <c r="Z80" s="77">
        <v>12260</v>
      </c>
      <c r="AA80" s="77">
        <v>12393</v>
      </c>
      <c r="AB80" s="77">
        <v>12451</v>
      </c>
      <c r="AC80" s="77">
        <v>12407</v>
      </c>
      <c r="AD80" s="77">
        <v>12393</v>
      </c>
      <c r="AE80" s="77">
        <v>12369</v>
      </c>
      <c r="AG80" s="70" t="s">
        <v>153</v>
      </c>
      <c r="AH80" s="70" t="s">
        <v>445</v>
      </c>
      <c r="AI80" s="225">
        <f t="shared" si="13"/>
        <v>7.1433797912952164</v>
      </c>
      <c r="AJ80" s="225">
        <f t="shared" si="14"/>
        <v>7.0098809525700521</v>
      </c>
      <c r="AK80" s="225">
        <f t="shared" si="15"/>
        <v>7.2648678163520648</v>
      </c>
      <c r="AL80" s="225">
        <f t="shared" si="16"/>
        <v>6.9668215058643961</v>
      </c>
      <c r="AM80" s="225">
        <f t="shared" si="17"/>
        <v>6.5808165669304097</v>
      </c>
      <c r="AN80" s="225">
        <f t="shared" si="18"/>
        <v>6.2941304314501147</v>
      </c>
      <c r="AO80" s="225">
        <f t="shared" si="19"/>
        <v>5.8653372276633302</v>
      </c>
      <c r="AP80" s="225">
        <f t="shared" si="20"/>
        <v>5.7568173951995103</v>
      </c>
      <c r="AQ80" s="225">
        <f t="shared" si="21"/>
        <v>5.5811029502373914</v>
      </c>
      <c r="AR80" s="225">
        <f t="shared" si="22"/>
        <v>5.3920785417324879</v>
      </c>
      <c r="AS80" s="225">
        <f t="shared" si="23"/>
        <v>5.2515516292461841</v>
      </c>
      <c r="AT80" s="225">
        <f t="shared" si="24"/>
        <v>5.1495319570728801</v>
      </c>
      <c r="AU80" s="225">
        <f t="shared" si="25"/>
        <v>5.0725120111318303</v>
      </c>
    </row>
    <row r="81" spans="1:47" x14ac:dyDescent="0.2">
      <c r="A81" s="70" t="s">
        <v>154</v>
      </c>
      <c r="B81" s="70" t="s">
        <v>446</v>
      </c>
      <c r="C81" s="77">
        <v>130.267320695564</v>
      </c>
      <c r="D81" s="77">
        <v>125.22953380270199</v>
      </c>
      <c r="E81" s="77">
        <v>127.15382967732999</v>
      </c>
      <c r="F81" s="77">
        <v>121.898835377482</v>
      </c>
      <c r="G81" s="77">
        <v>118.804700991451</v>
      </c>
      <c r="H81" s="77">
        <v>116.753311411524</v>
      </c>
      <c r="I81" s="77">
        <v>116.461579794828</v>
      </c>
      <c r="J81" s="77">
        <v>115.38116903951099</v>
      </c>
      <c r="K81" s="77">
        <v>114.53304346333501</v>
      </c>
      <c r="L81" s="77">
        <v>114.216827038974</v>
      </c>
      <c r="M81" s="77">
        <v>111.54327757296601</v>
      </c>
      <c r="N81" s="77">
        <v>110.692081663267</v>
      </c>
      <c r="O81" s="77">
        <v>103.02800145929299</v>
      </c>
      <c r="P81" s="77"/>
      <c r="Q81" s="70" t="s">
        <v>154</v>
      </c>
      <c r="R81" s="70" t="s">
        <v>446</v>
      </c>
      <c r="S81" s="77">
        <v>18775</v>
      </c>
      <c r="T81" s="77">
        <v>18757</v>
      </c>
      <c r="U81" s="77">
        <v>18802</v>
      </c>
      <c r="V81" s="77">
        <v>18917</v>
      </c>
      <c r="W81" s="77">
        <v>19034</v>
      </c>
      <c r="X81" s="77">
        <v>19280</v>
      </c>
      <c r="Y81" s="77">
        <v>19503</v>
      </c>
      <c r="Z81" s="77">
        <v>19581</v>
      </c>
      <c r="AA81" s="77">
        <v>19850</v>
      </c>
      <c r="AB81" s="77">
        <v>20026</v>
      </c>
      <c r="AC81" s="77">
        <v>20150</v>
      </c>
      <c r="AD81" s="77">
        <v>20134</v>
      </c>
      <c r="AE81" s="77">
        <v>20224</v>
      </c>
      <c r="AG81" s="70" t="s">
        <v>154</v>
      </c>
      <c r="AH81" s="70" t="s">
        <v>446</v>
      </c>
      <c r="AI81" s="225">
        <f t="shared" si="13"/>
        <v>6.9383393180060713</v>
      </c>
      <c r="AJ81" s="225">
        <f t="shared" si="14"/>
        <v>6.6764159408595187</v>
      </c>
      <c r="AK81" s="225">
        <f t="shared" si="15"/>
        <v>6.7627821336735447</v>
      </c>
      <c r="AL81" s="225">
        <f t="shared" si="16"/>
        <v>6.4438777489814454</v>
      </c>
      <c r="AM81" s="225">
        <f t="shared" si="17"/>
        <v>6.2417096244326471</v>
      </c>
      <c r="AN81" s="225">
        <f t="shared" si="18"/>
        <v>6.0556696790209541</v>
      </c>
      <c r="AO81" s="225">
        <f t="shared" si="19"/>
        <v>5.9714700197317336</v>
      </c>
      <c r="AP81" s="225">
        <f t="shared" si="20"/>
        <v>5.892506462362034</v>
      </c>
      <c r="AQ81" s="225">
        <f t="shared" si="21"/>
        <v>5.7699266228380361</v>
      </c>
      <c r="AR81" s="225">
        <f t="shared" si="22"/>
        <v>5.7034268969826227</v>
      </c>
      <c r="AS81" s="225">
        <f t="shared" si="23"/>
        <v>5.5356465296757325</v>
      </c>
      <c r="AT81" s="225">
        <f t="shared" si="24"/>
        <v>5.4977690306579419</v>
      </c>
      <c r="AU81" s="225">
        <f t="shared" si="25"/>
        <v>5.0943434265868763</v>
      </c>
    </row>
    <row r="82" spans="1:47" x14ac:dyDescent="0.2">
      <c r="A82" s="70" t="s">
        <v>155</v>
      </c>
      <c r="B82" s="70" t="s">
        <v>447</v>
      </c>
      <c r="C82" s="77">
        <v>96.355727288012005</v>
      </c>
      <c r="D82" s="77">
        <v>91.116788004696602</v>
      </c>
      <c r="E82" s="77">
        <v>98.511433255911598</v>
      </c>
      <c r="F82" s="77">
        <v>90.043380366224696</v>
      </c>
      <c r="G82" s="77">
        <v>86.960860390795006</v>
      </c>
      <c r="H82" s="77">
        <v>82.285626059343002</v>
      </c>
      <c r="I82" s="77">
        <v>81.598492208491095</v>
      </c>
      <c r="J82" s="77">
        <v>80.449394739393497</v>
      </c>
      <c r="K82" s="77">
        <v>77.082523465829794</v>
      </c>
      <c r="L82" s="77">
        <v>77.6700163466232</v>
      </c>
      <c r="M82" s="77">
        <v>75.286907038804401</v>
      </c>
      <c r="N82" s="77">
        <v>72.761014468846199</v>
      </c>
      <c r="O82" s="77">
        <v>67.063276145451596</v>
      </c>
      <c r="P82" s="77"/>
      <c r="Q82" s="70" t="s">
        <v>155</v>
      </c>
      <c r="R82" s="70" t="s">
        <v>447</v>
      </c>
      <c r="S82" s="77">
        <v>15411</v>
      </c>
      <c r="T82" s="77">
        <v>15570</v>
      </c>
      <c r="U82" s="77">
        <v>15603</v>
      </c>
      <c r="V82" s="77">
        <v>15629</v>
      </c>
      <c r="W82" s="77">
        <v>15724</v>
      </c>
      <c r="X82" s="77">
        <v>15759</v>
      </c>
      <c r="Y82" s="77">
        <v>15908</v>
      </c>
      <c r="Z82" s="77">
        <v>16168</v>
      </c>
      <c r="AA82" s="77">
        <v>16618</v>
      </c>
      <c r="AB82" s="77">
        <v>17148</v>
      </c>
      <c r="AC82" s="77">
        <v>17568</v>
      </c>
      <c r="AD82" s="77">
        <v>17651</v>
      </c>
      <c r="AE82" s="77">
        <v>17884</v>
      </c>
      <c r="AG82" s="70" t="s">
        <v>155</v>
      </c>
      <c r="AH82" s="70" t="s">
        <v>447</v>
      </c>
      <c r="AI82" s="225">
        <f t="shared" si="13"/>
        <v>6.2523994087347994</v>
      </c>
      <c r="AJ82" s="225">
        <f t="shared" si="14"/>
        <v>5.8520737318366471</v>
      </c>
      <c r="AK82" s="225">
        <f t="shared" si="15"/>
        <v>6.3136213071788507</v>
      </c>
      <c r="AL82" s="225">
        <f t="shared" si="16"/>
        <v>5.761301450267112</v>
      </c>
      <c r="AM82" s="225">
        <f t="shared" si="17"/>
        <v>5.5304541077839611</v>
      </c>
      <c r="AN82" s="225">
        <f t="shared" si="18"/>
        <v>5.2215004796841811</v>
      </c>
      <c r="AO82" s="225">
        <f t="shared" si="19"/>
        <v>5.1293998119494022</v>
      </c>
      <c r="AP82" s="225">
        <f t="shared" si="20"/>
        <v>4.9758408423672371</v>
      </c>
      <c r="AQ82" s="225">
        <f t="shared" si="21"/>
        <v>4.6384958157317246</v>
      </c>
      <c r="AR82" s="225">
        <f t="shared" si="22"/>
        <v>4.5293921359122464</v>
      </c>
      <c r="AS82" s="225">
        <f t="shared" si="23"/>
        <v>4.2854569125002504</v>
      </c>
      <c r="AT82" s="225">
        <f t="shared" si="24"/>
        <v>4.1222035277800808</v>
      </c>
      <c r="AU82" s="225">
        <f t="shared" si="25"/>
        <v>3.7499036091171773</v>
      </c>
    </row>
    <row r="83" spans="1:47" x14ac:dyDescent="0.2">
      <c r="A83" s="70" t="s">
        <v>156</v>
      </c>
      <c r="B83" s="70" t="s">
        <v>448</v>
      </c>
      <c r="C83" s="77">
        <v>60.873518981376399</v>
      </c>
      <c r="D83" s="77">
        <v>56.852844725572403</v>
      </c>
      <c r="E83" s="77">
        <v>60.036622123448602</v>
      </c>
      <c r="F83" s="77">
        <v>55.730117653931401</v>
      </c>
      <c r="G83" s="77">
        <v>53.156485221190898</v>
      </c>
      <c r="H83" s="77">
        <v>50.4071317540199</v>
      </c>
      <c r="I83" s="77">
        <v>50.404046090475397</v>
      </c>
      <c r="J83" s="77">
        <v>47.504451478448402</v>
      </c>
      <c r="K83" s="77">
        <v>46.8807811941994</v>
      </c>
      <c r="L83" s="77">
        <v>46.650482128920402</v>
      </c>
      <c r="M83" s="77">
        <v>45.680292042279298</v>
      </c>
      <c r="N83" s="77">
        <v>42.6292558060007</v>
      </c>
      <c r="O83" s="77">
        <v>38.249052767020103</v>
      </c>
      <c r="P83" s="77"/>
      <c r="Q83" s="70" t="s">
        <v>156</v>
      </c>
      <c r="R83" s="70" t="s">
        <v>448</v>
      </c>
      <c r="S83" s="77">
        <v>9600</v>
      </c>
      <c r="T83" s="77">
        <v>9559</v>
      </c>
      <c r="U83" s="77">
        <v>9619</v>
      </c>
      <c r="V83" s="77">
        <v>9513</v>
      </c>
      <c r="W83" s="77">
        <v>9477</v>
      </c>
      <c r="X83" s="77">
        <v>9515</v>
      </c>
      <c r="Y83" s="77">
        <v>9549</v>
      </c>
      <c r="Z83" s="77">
        <v>9779</v>
      </c>
      <c r="AA83" s="77">
        <v>9991</v>
      </c>
      <c r="AB83" s="77">
        <v>10170</v>
      </c>
      <c r="AC83" s="77">
        <v>10260</v>
      </c>
      <c r="AD83" s="77">
        <v>10320</v>
      </c>
      <c r="AE83" s="77">
        <v>10373</v>
      </c>
      <c r="AG83" s="70" t="s">
        <v>156</v>
      </c>
      <c r="AH83" s="70" t="s">
        <v>448</v>
      </c>
      <c r="AI83" s="225">
        <f t="shared" si="13"/>
        <v>6.3409915605600418</v>
      </c>
      <c r="AJ83" s="225">
        <f t="shared" si="14"/>
        <v>5.9475724161075849</v>
      </c>
      <c r="AK83" s="225">
        <f t="shared" si="15"/>
        <v>6.2414619111600587</v>
      </c>
      <c r="AL83" s="225">
        <f t="shared" si="16"/>
        <v>5.8583115372575847</v>
      </c>
      <c r="AM83" s="225">
        <f t="shared" si="17"/>
        <v>5.608999179190767</v>
      </c>
      <c r="AN83" s="225">
        <f t="shared" si="18"/>
        <v>5.2976491596447612</v>
      </c>
      <c r="AO83" s="225">
        <f t="shared" si="19"/>
        <v>5.2784633040606765</v>
      </c>
      <c r="AP83" s="225">
        <f t="shared" si="20"/>
        <v>4.8578025849727382</v>
      </c>
      <c r="AQ83" s="225">
        <f t="shared" si="21"/>
        <v>4.6923011904913823</v>
      </c>
      <c r="AR83" s="225">
        <f t="shared" si="22"/>
        <v>4.5870680559410424</v>
      </c>
      <c r="AS83" s="225">
        <f t="shared" si="23"/>
        <v>4.4522701795593855</v>
      </c>
      <c r="AT83" s="225">
        <f t="shared" si="24"/>
        <v>4.1307418416667341</v>
      </c>
      <c r="AU83" s="225">
        <f t="shared" si="25"/>
        <v>3.6873665060271961</v>
      </c>
    </row>
    <row r="84" spans="1:47" x14ac:dyDescent="0.2">
      <c r="A84" s="70" t="s">
        <v>157</v>
      </c>
      <c r="B84" s="70" t="s">
        <v>449</v>
      </c>
      <c r="C84" s="77">
        <v>365.10450172167702</v>
      </c>
      <c r="D84" s="77">
        <v>350.93083113968697</v>
      </c>
      <c r="E84" s="77">
        <v>368.13621489404198</v>
      </c>
      <c r="F84" s="77">
        <v>341.81738876198602</v>
      </c>
      <c r="G84" s="77">
        <v>334.941764711882</v>
      </c>
      <c r="H84" s="77">
        <v>309.28001770703003</v>
      </c>
      <c r="I84" s="77">
        <v>300.76614375033603</v>
      </c>
      <c r="J84" s="77">
        <v>290.52529714626701</v>
      </c>
      <c r="K84" s="77">
        <v>283.45156303512101</v>
      </c>
      <c r="L84" s="77">
        <v>280.866627827255</v>
      </c>
      <c r="M84" s="77">
        <v>278.65597811909203</v>
      </c>
      <c r="N84" s="77">
        <v>271.53687156555299</v>
      </c>
      <c r="O84" s="77">
        <v>243.46788889495599</v>
      </c>
      <c r="P84" s="77"/>
      <c r="Q84" s="70" t="s">
        <v>157</v>
      </c>
      <c r="R84" s="70" t="s">
        <v>449</v>
      </c>
      <c r="S84" s="77">
        <v>81074</v>
      </c>
      <c r="T84" s="77">
        <v>82023</v>
      </c>
      <c r="U84" s="77">
        <v>83005</v>
      </c>
      <c r="V84" s="77">
        <v>83710</v>
      </c>
      <c r="W84" s="77">
        <v>84800</v>
      </c>
      <c r="X84" s="77">
        <v>85822</v>
      </c>
      <c r="Y84" s="77">
        <v>86970</v>
      </c>
      <c r="Z84" s="77">
        <v>88108</v>
      </c>
      <c r="AA84" s="77">
        <v>89500</v>
      </c>
      <c r="AB84" s="77">
        <v>91060</v>
      </c>
      <c r="AC84" s="77">
        <v>92567</v>
      </c>
      <c r="AD84" s="77">
        <v>94129</v>
      </c>
      <c r="AE84" s="77">
        <v>94859</v>
      </c>
      <c r="AG84" s="70" t="s">
        <v>157</v>
      </c>
      <c r="AH84" s="70" t="s">
        <v>449</v>
      </c>
      <c r="AI84" s="225">
        <f t="shared" si="13"/>
        <v>4.5033488136970794</v>
      </c>
      <c r="AJ84" s="225">
        <f t="shared" si="14"/>
        <v>4.2784442307607256</v>
      </c>
      <c r="AK84" s="225">
        <f t="shared" si="15"/>
        <v>4.4351089078253354</v>
      </c>
      <c r="AL84" s="225">
        <f t="shared" si="16"/>
        <v>4.0833519144903363</v>
      </c>
      <c r="AM84" s="225">
        <f t="shared" si="17"/>
        <v>3.9497849612250233</v>
      </c>
      <c r="AN84" s="225">
        <f t="shared" si="18"/>
        <v>3.6037381756080027</v>
      </c>
      <c r="AO84" s="225">
        <f t="shared" si="19"/>
        <v>3.4582746205626771</v>
      </c>
      <c r="AP84" s="225">
        <f t="shared" si="20"/>
        <v>3.2973770502822335</v>
      </c>
      <c r="AQ84" s="225">
        <f t="shared" si="21"/>
        <v>3.1670565702248159</v>
      </c>
      <c r="AR84" s="225">
        <f t="shared" si="22"/>
        <v>3.0844127808835382</v>
      </c>
      <c r="AS84" s="225">
        <f t="shared" si="23"/>
        <v>3.0103166151986347</v>
      </c>
      <c r="AT84" s="225">
        <f t="shared" si="24"/>
        <v>2.884731289672184</v>
      </c>
      <c r="AU84" s="225">
        <f t="shared" si="25"/>
        <v>2.5666293013309858</v>
      </c>
    </row>
    <row r="85" spans="1:47" x14ac:dyDescent="0.2">
      <c r="A85" s="70" t="s">
        <v>158</v>
      </c>
      <c r="B85" s="70" t="s">
        <v>450</v>
      </c>
      <c r="C85" s="77">
        <v>182.41190536798501</v>
      </c>
      <c r="D85" s="77">
        <v>198.65973544768201</v>
      </c>
      <c r="E85" s="77">
        <v>199.05652393595099</v>
      </c>
      <c r="F85" s="77">
        <v>186.83235313838301</v>
      </c>
      <c r="G85" s="77">
        <v>180.35987748353699</v>
      </c>
      <c r="H85" s="77">
        <v>169.30853773206201</v>
      </c>
      <c r="I85" s="77">
        <v>164.79771533240799</v>
      </c>
      <c r="J85" s="77">
        <v>170.51144964259001</v>
      </c>
      <c r="K85" s="77">
        <v>168.92249889902899</v>
      </c>
      <c r="L85" s="77">
        <v>163.970294299144</v>
      </c>
      <c r="M85" s="77">
        <v>154.30299007782199</v>
      </c>
      <c r="N85" s="77">
        <v>148.94631469559499</v>
      </c>
      <c r="O85" s="77">
        <v>142.818259818972</v>
      </c>
      <c r="P85" s="77"/>
      <c r="Q85" s="70" t="s">
        <v>158</v>
      </c>
      <c r="R85" s="70" t="s">
        <v>450</v>
      </c>
      <c r="S85" s="77">
        <v>27430</v>
      </c>
      <c r="T85" s="77">
        <v>27410</v>
      </c>
      <c r="U85" s="77">
        <v>27297</v>
      </c>
      <c r="V85" s="77">
        <v>27357</v>
      </c>
      <c r="W85" s="77">
        <v>27423</v>
      </c>
      <c r="X85" s="77">
        <v>27277</v>
      </c>
      <c r="Y85" s="77">
        <v>27522</v>
      </c>
      <c r="Z85" s="77">
        <v>27638</v>
      </c>
      <c r="AA85" s="77">
        <v>28008</v>
      </c>
      <c r="AB85" s="77">
        <v>28297</v>
      </c>
      <c r="AC85" s="77">
        <v>28573</v>
      </c>
      <c r="AD85" s="77">
        <v>28521</v>
      </c>
      <c r="AE85" s="77">
        <v>28401</v>
      </c>
      <c r="AG85" s="70" t="s">
        <v>158</v>
      </c>
      <c r="AH85" s="70" t="s">
        <v>450</v>
      </c>
      <c r="AI85" s="225">
        <f t="shared" si="13"/>
        <v>6.6500876911405404</v>
      </c>
      <c r="AJ85" s="225">
        <f t="shared" si="14"/>
        <v>7.2477101586166368</v>
      </c>
      <c r="AK85" s="225">
        <f t="shared" si="15"/>
        <v>7.2922491092776127</v>
      </c>
      <c r="AL85" s="225">
        <f t="shared" si="16"/>
        <v>6.8294167174172244</v>
      </c>
      <c r="AM85" s="225">
        <f t="shared" si="17"/>
        <v>6.5769564775384524</v>
      </c>
      <c r="AN85" s="225">
        <f t="shared" si="18"/>
        <v>6.2070072857008478</v>
      </c>
      <c r="AO85" s="225">
        <f t="shared" si="19"/>
        <v>5.9878539107771234</v>
      </c>
      <c r="AP85" s="225">
        <f t="shared" si="20"/>
        <v>6.1694568942249806</v>
      </c>
      <c r="AQ85" s="225">
        <f t="shared" si="21"/>
        <v>6.0312231826274276</v>
      </c>
      <c r="AR85" s="225">
        <f t="shared" si="22"/>
        <v>5.7946176025424609</v>
      </c>
      <c r="AS85" s="225">
        <f t="shared" si="23"/>
        <v>5.4003076358037996</v>
      </c>
      <c r="AT85" s="225">
        <f t="shared" si="24"/>
        <v>5.2223384416954177</v>
      </c>
      <c r="AU85" s="225">
        <f t="shared" si="25"/>
        <v>5.0286349008475755</v>
      </c>
    </row>
    <row r="86" spans="1:47" x14ac:dyDescent="0.2">
      <c r="A86" s="70" t="s">
        <v>159</v>
      </c>
      <c r="B86" s="70" t="s">
        <v>451</v>
      </c>
      <c r="C86" s="77">
        <v>47.871384932295797</v>
      </c>
      <c r="D86" s="77">
        <v>46.960091693036098</v>
      </c>
      <c r="E86" s="77">
        <v>47.586202776619501</v>
      </c>
      <c r="F86" s="77">
        <v>46.052590997906101</v>
      </c>
      <c r="G86" s="77">
        <v>44.3320830884212</v>
      </c>
      <c r="H86" s="77">
        <v>43.545878986547699</v>
      </c>
      <c r="I86" s="77">
        <v>43.347704430404299</v>
      </c>
      <c r="J86" s="77">
        <v>43.1253362317822</v>
      </c>
      <c r="K86" s="77">
        <v>42.579713016881897</v>
      </c>
      <c r="L86" s="77">
        <v>43.0316883898901</v>
      </c>
      <c r="M86" s="77">
        <v>40.694053454328603</v>
      </c>
      <c r="N86" s="77">
        <v>40.522555904792299</v>
      </c>
      <c r="O86" s="77">
        <v>38.9638412812075</v>
      </c>
      <c r="P86" s="77"/>
      <c r="Q86" s="70" t="s">
        <v>159</v>
      </c>
      <c r="R86" s="70" t="s">
        <v>451</v>
      </c>
      <c r="S86" s="77">
        <v>5930</v>
      </c>
      <c r="T86" s="77">
        <v>5873</v>
      </c>
      <c r="U86" s="77">
        <v>5777</v>
      </c>
      <c r="V86" s="77">
        <v>5768</v>
      </c>
      <c r="W86" s="77">
        <v>5730</v>
      </c>
      <c r="X86" s="77">
        <v>5718</v>
      </c>
      <c r="Y86" s="77">
        <v>5782</v>
      </c>
      <c r="Z86" s="77">
        <v>5857</v>
      </c>
      <c r="AA86" s="77">
        <v>6080</v>
      </c>
      <c r="AB86" s="77">
        <v>6087</v>
      </c>
      <c r="AC86" s="77">
        <v>6094</v>
      </c>
      <c r="AD86" s="77">
        <v>5921</v>
      </c>
      <c r="AE86" s="77">
        <v>5731</v>
      </c>
      <c r="AG86" s="70" t="s">
        <v>159</v>
      </c>
      <c r="AH86" s="70" t="s">
        <v>451</v>
      </c>
      <c r="AI86" s="225">
        <f t="shared" si="13"/>
        <v>8.0727461943163235</v>
      </c>
      <c r="AJ86" s="225">
        <f t="shared" si="14"/>
        <v>7.9959291151091598</v>
      </c>
      <c r="AK86" s="225">
        <f t="shared" si="15"/>
        <v>8.2371824089699679</v>
      </c>
      <c r="AL86" s="225">
        <f t="shared" si="16"/>
        <v>7.9841523921473829</v>
      </c>
      <c r="AM86" s="225">
        <f t="shared" si="17"/>
        <v>7.7368382353265615</v>
      </c>
      <c r="AN86" s="225">
        <f t="shared" si="18"/>
        <v>7.6155786964931274</v>
      </c>
      <c r="AO86" s="225">
        <f t="shared" si="19"/>
        <v>7.4970087219654618</v>
      </c>
      <c r="AP86" s="225">
        <f t="shared" si="20"/>
        <v>7.3630418698620801</v>
      </c>
      <c r="AQ86" s="225">
        <f t="shared" si="21"/>
        <v>7.0032422725134698</v>
      </c>
      <c r="AR86" s="225">
        <f t="shared" si="22"/>
        <v>7.0694411680450306</v>
      </c>
      <c r="AS86" s="225">
        <f t="shared" si="23"/>
        <v>6.67772455765156</v>
      </c>
      <c r="AT86" s="225">
        <f t="shared" si="24"/>
        <v>6.8438702761007093</v>
      </c>
      <c r="AU86" s="225">
        <f t="shared" si="25"/>
        <v>6.7987857758170485</v>
      </c>
    </row>
    <row r="87" spans="1:47" x14ac:dyDescent="0.2">
      <c r="A87" s="70" t="s">
        <v>160</v>
      </c>
      <c r="B87" s="70" t="s">
        <v>452</v>
      </c>
      <c r="C87" s="77">
        <v>55.550672779085303</v>
      </c>
      <c r="D87" s="77">
        <v>53.203164125342802</v>
      </c>
      <c r="E87" s="77">
        <v>53.9444079916628</v>
      </c>
      <c r="F87" s="77">
        <v>52.108878770085603</v>
      </c>
      <c r="G87" s="77">
        <v>50.407278651529502</v>
      </c>
      <c r="H87" s="77">
        <v>49.068298291797198</v>
      </c>
      <c r="I87" s="77">
        <v>47.980932705053597</v>
      </c>
      <c r="J87" s="77">
        <v>49.731671655789199</v>
      </c>
      <c r="K87" s="77">
        <v>48.9594908245639</v>
      </c>
      <c r="L87" s="77">
        <v>48.784333402561899</v>
      </c>
      <c r="M87" s="77">
        <v>46.506844647413502</v>
      </c>
      <c r="N87" s="77">
        <v>44.403590044716601</v>
      </c>
      <c r="O87" s="77">
        <v>40.8009396067878</v>
      </c>
      <c r="P87" s="77"/>
      <c r="Q87" s="70" t="s">
        <v>160</v>
      </c>
      <c r="R87" s="70" t="s">
        <v>452</v>
      </c>
      <c r="S87" s="77">
        <v>7076</v>
      </c>
      <c r="T87" s="77">
        <v>7044</v>
      </c>
      <c r="U87" s="77">
        <v>6962</v>
      </c>
      <c r="V87" s="77">
        <v>6886</v>
      </c>
      <c r="W87" s="77">
        <v>6858</v>
      </c>
      <c r="X87" s="77">
        <v>6879</v>
      </c>
      <c r="Y87" s="77">
        <v>6925</v>
      </c>
      <c r="Z87" s="77">
        <v>6943</v>
      </c>
      <c r="AA87" s="77">
        <v>7063</v>
      </c>
      <c r="AB87" s="77">
        <v>7083</v>
      </c>
      <c r="AC87" s="77">
        <v>7098</v>
      </c>
      <c r="AD87" s="77">
        <v>7125</v>
      </c>
      <c r="AE87" s="77">
        <v>7149</v>
      </c>
      <c r="AG87" s="70" t="s">
        <v>160</v>
      </c>
      <c r="AH87" s="70" t="s">
        <v>452</v>
      </c>
      <c r="AI87" s="225">
        <f t="shared" si="13"/>
        <v>7.8505755764676799</v>
      </c>
      <c r="AJ87" s="225">
        <f t="shared" si="14"/>
        <v>7.5529761677090859</v>
      </c>
      <c r="AK87" s="225">
        <f t="shared" si="15"/>
        <v>7.7484067784634876</v>
      </c>
      <c r="AL87" s="225">
        <f t="shared" si="16"/>
        <v>7.567365490863434</v>
      </c>
      <c r="AM87" s="225">
        <f t="shared" si="17"/>
        <v>7.3501427021769468</v>
      </c>
      <c r="AN87" s="225">
        <f t="shared" si="18"/>
        <v>7.1330568820754756</v>
      </c>
      <c r="AO87" s="225">
        <f t="shared" si="19"/>
        <v>6.9286545422460062</v>
      </c>
      <c r="AP87" s="225">
        <f t="shared" si="20"/>
        <v>7.1628505913566469</v>
      </c>
      <c r="AQ87" s="225">
        <f t="shared" si="21"/>
        <v>6.9318265361126858</v>
      </c>
      <c r="AR87" s="225">
        <f t="shared" si="22"/>
        <v>6.887524128555965</v>
      </c>
      <c r="AS87" s="225">
        <f t="shared" si="23"/>
        <v>6.5521054730083828</v>
      </c>
      <c r="AT87" s="225">
        <f t="shared" si="24"/>
        <v>6.232082813293558</v>
      </c>
      <c r="AU87" s="225">
        <f t="shared" si="25"/>
        <v>5.707223332884011</v>
      </c>
    </row>
    <row r="88" spans="1:47" x14ac:dyDescent="0.2">
      <c r="A88" s="70" t="s">
        <v>161</v>
      </c>
      <c r="B88" s="70" t="s">
        <v>453</v>
      </c>
      <c r="C88" s="77">
        <v>469.73557810984403</v>
      </c>
      <c r="D88" s="77">
        <v>417.44979931107298</v>
      </c>
      <c r="E88" s="77">
        <v>447.85485422743</v>
      </c>
      <c r="F88" s="77">
        <v>460.01929330021301</v>
      </c>
      <c r="G88" s="77">
        <v>452.00471875456202</v>
      </c>
      <c r="H88" s="77">
        <v>420.17418031641</v>
      </c>
      <c r="I88" s="77">
        <v>454.60343309871303</v>
      </c>
      <c r="J88" s="77">
        <v>446.89529142324398</v>
      </c>
      <c r="K88" s="77">
        <v>424.60995335234298</v>
      </c>
      <c r="L88" s="77">
        <v>445.20359057887401</v>
      </c>
      <c r="M88" s="77">
        <v>430.111591252192</v>
      </c>
      <c r="N88" s="77">
        <v>214.27558863082001</v>
      </c>
      <c r="O88" s="77">
        <v>133.70684519175501</v>
      </c>
      <c r="P88" s="77"/>
      <c r="Q88" s="70" t="s">
        <v>161</v>
      </c>
      <c r="R88" s="70" t="s">
        <v>453</v>
      </c>
      <c r="S88" s="77">
        <v>13737</v>
      </c>
      <c r="T88" s="77">
        <v>13834</v>
      </c>
      <c r="U88" s="77">
        <v>14021</v>
      </c>
      <c r="V88" s="77">
        <v>14138</v>
      </c>
      <c r="W88" s="77">
        <v>14256</v>
      </c>
      <c r="X88" s="77">
        <v>14368</v>
      </c>
      <c r="Y88" s="77">
        <v>14498</v>
      </c>
      <c r="Z88" s="77">
        <v>14669</v>
      </c>
      <c r="AA88" s="77">
        <v>14916</v>
      </c>
      <c r="AB88" s="77">
        <v>15000</v>
      </c>
      <c r="AC88" s="77">
        <v>15048</v>
      </c>
      <c r="AD88" s="77">
        <v>15249</v>
      </c>
      <c r="AE88" s="77">
        <v>15487</v>
      </c>
      <c r="AG88" s="70" t="s">
        <v>161</v>
      </c>
      <c r="AH88" s="70" t="s">
        <v>453</v>
      </c>
      <c r="AI88" s="225">
        <f t="shared" si="13"/>
        <v>34.194917238832645</v>
      </c>
      <c r="AJ88" s="225">
        <f t="shared" si="14"/>
        <v>30.175639678406316</v>
      </c>
      <c r="AK88" s="225">
        <f t="shared" si="15"/>
        <v>31.9417198650189</v>
      </c>
      <c r="AL88" s="225">
        <f t="shared" si="16"/>
        <v>32.537791292984366</v>
      </c>
      <c r="AM88" s="225">
        <f t="shared" si="17"/>
        <v>31.706279373917088</v>
      </c>
      <c r="AN88" s="225">
        <f t="shared" si="18"/>
        <v>29.243748630039672</v>
      </c>
      <c r="AO88" s="225">
        <f t="shared" si="19"/>
        <v>31.35628590831239</v>
      </c>
      <c r="AP88" s="225">
        <f t="shared" si="20"/>
        <v>30.465286755964552</v>
      </c>
      <c r="AQ88" s="225">
        <f t="shared" si="21"/>
        <v>28.466743989832597</v>
      </c>
      <c r="AR88" s="225">
        <f t="shared" si="22"/>
        <v>29.680239371924934</v>
      </c>
      <c r="AS88" s="225">
        <f t="shared" si="23"/>
        <v>28.582641630262625</v>
      </c>
      <c r="AT88" s="225">
        <f t="shared" si="24"/>
        <v>14.05177969905043</v>
      </c>
      <c r="AU88" s="225">
        <f t="shared" si="25"/>
        <v>8.6334890677184095</v>
      </c>
    </row>
    <row r="89" spans="1:47" x14ac:dyDescent="0.2">
      <c r="A89" s="70" t="s">
        <v>162</v>
      </c>
      <c r="B89" s="70" t="s">
        <v>454</v>
      </c>
      <c r="C89" s="77">
        <v>128.71423382287199</v>
      </c>
      <c r="D89" s="77">
        <v>120.70826499871301</v>
      </c>
      <c r="E89" s="77">
        <v>127.05792393709299</v>
      </c>
      <c r="F89" s="77">
        <v>115.24149374741199</v>
      </c>
      <c r="G89" s="77">
        <v>113.66650794400201</v>
      </c>
      <c r="H89" s="77">
        <v>85.7873395671796</v>
      </c>
      <c r="I89" s="77">
        <v>86.126754177550296</v>
      </c>
      <c r="J89" s="77">
        <v>83.949148673574996</v>
      </c>
      <c r="K89" s="77">
        <v>88.076138707660107</v>
      </c>
      <c r="L89" s="77">
        <v>89.102117735818993</v>
      </c>
      <c r="M89" s="77">
        <v>77.215178921249404</v>
      </c>
      <c r="N89" s="77">
        <v>75.949076096607399</v>
      </c>
      <c r="O89" s="77">
        <v>73.515825825751904</v>
      </c>
      <c r="P89" s="77"/>
      <c r="Q89" s="70" t="s">
        <v>162</v>
      </c>
      <c r="R89" s="70" t="s">
        <v>454</v>
      </c>
      <c r="S89" s="77">
        <v>14046</v>
      </c>
      <c r="T89" s="77">
        <v>13855</v>
      </c>
      <c r="U89" s="77">
        <v>13696</v>
      </c>
      <c r="V89" s="77">
        <v>13515</v>
      </c>
      <c r="W89" s="77">
        <v>13550</v>
      </c>
      <c r="X89" s="77">
        <v>13635</v>
      </c>
      <c r="Y89" s="77">
        <v>13738</v>
      </c>
      <c r="Z89" s="77">
        <v>13919</v>
      </c>
      <c r="AA89" s="77">
        <v>14607</v>
      </c>
      <c r="AB89" s="77">
        <v>14579</v>
      </c>
      <c r="AC89" s="77">
        <v>14360</v>
      </c>
      <c r="AD89" s="77">
        <v>14224</v>
      </c>
      <c r="AE89" s="77">
        <v>14107</v>
      </c>
      <c r="AG89" s="70" t="s">
        <v>162</v>
      </c>
      <c r="AH89" s="70" t="s">
        <v>454</v>
      </c>
      <c r="AI89" s="225">
        <f t="shared" si="13"/>
        <v>9.1637643331106364</v>
      </c>
      <c r="AJ89" s="225">
        <f t="shared" si="14"/>
        <v>8.7122529771716355</v>
      </c>
      <c r="AK89" s="225">
        <f t="shared" si="15"/>
        <v>9.277009633257375</v>
      </c>
      <c r="AL89" s="225">
        <f t="shared" si="16"/>
        <v>8.5269325747252687</v>
      </c>
      <c r="AM89" s="225">
        <f t="shared" si="17"/>
        <v>8.3886721729890787</v>
      </c>
      <c r="AN89" s="225">
        <f t="shared" si="18"/>
        <v>6.2917007383336712</v>
      </c>
      <c r="AO89" s="225">
        <f t="shared" si="19"/>
        <v>6.2692352727871805</v>
      </c>
      <c r="AP89" s="225">
        <f t="shared" si="20"/>
        <v>6.0312629264728068</v>
      </c>
      <c r="AQ89" s="225">
        <f t="shared" si="21"/>
        <v>6.0297212779941196</v>
      </c>
      <c r="AR89" s="225">
        <f t="shared" si="22"/>
        <v>6.1116755426173945</v>
      </c>
      <c r="AS89" s="225">
        <f t="shared" si="23"/>
        <v>5.3771015961872841</v>
      </c>
      <c r="AT89" s="225">
        <f t="shared" si="24"/>
        <v>5.3395019752957955</v>
      </c>
      <c r="AU89" s="225">
        <f t="shared" si="25"/>
        <v>5.2113011856349258</v>
      </c>
    </row>
    <row r="90" spans="1:47" x14ac:dyDescent="0.2">
      <c r="A90" s="70" t="s">
        <v>163</v>
      </c>
      <c r="B90" s="70" t="s">
        <v>455</v>
      </c>
      <c r="C90" s="77">
        <v>151.37279062738699</v>
      </c>
      <c r="D90" s="77">
        <v>131.50000849343601</v>
      </c>
      <c r="E90" s="77">
        <v>155.45534996439099</v>
      </c>
      <c r="F90" s="77">
        <v>156.885769223766</v>
      </c>
      <c r="G90" s="77">
        <v>153.54013320577101</v>
      </c>
      <c r="H90" s="77">
        <v>131.991042376634</v>
      </c>
      <c r="I90" s="77">
        <v>126.285536947382</v>
      </c>
      <c r="J90" s="77">
        <v>104.484210032566</v>
      </c>
      <c r="K90" s="77">
        <v>105.558872624879</v>
      </c>
      <c r="L90" s="77">
        <v>95.521650041535807</v>
      </c>
      <c r="M90" s="77">
        <v>96.947263582340895</v>
      </c>
      <c r="N90" s="77">
        <v>87.537414229008107</v>
      </c>
      <c r="O90" s="77">
        <v>88.701198728895207</v>
      </c>
      <c r="P90" s="77"/>
      <c r="Q90" s="70" t="s">
        <v>163</v>
      </c>
      <c r="R90" s="70" t="s">
        <v>455</v>
      </c>
      <c r="S90" s="77">
        <v>12956</v>
      </c>
      <c r="T90" s="77">
        <v>12980</v>
      </c>
      <c r="U90" s="77">
        <v>12909</v>
      </c>
      <c r="V90" s="77">
        <v>12853</v>
      </c>
      <c r="W90" s="77">
        <v>12799</v>
      </c>
      <c r="X90" s="77">
        <v>12949</v>
      </c>
      <c r="Y90" s="77">
        <v>13057</v>
      </c>
      <c r="Z90" s="77">
        <v>13144</v>
      </c>
      <c r="AA90" s="77">
        <v>13395</v>
      </c>
      <c r="AB90" s="77">
        <v>13498</v>
      </c>
      <c r="AC90" s="77">
        <v>13565</v>
      </c>
      <c r="AD90" s="77">
        <v>13430</v>
      </c>
      <c r="AE90" s="77">
        <v>13264</v>
      </c>
      <c r="AG90" s="70" t="s">
        <v>163</v>
      </c>
      <c r="AH90" s="70" t="s">
        <v>455</v>
      </c>
      <c r="AI90" s="225">
        <f t="shared" si="13"/>
        <v>11.683605327831661</v>
      </c>
      <c r="AJ90" s="225">
        <f t="shared" si="14"/>
        <v>10.130971378538984</v>
      </c>
      <c r="AK90" s="225">
        <f t="shared" si="15"/>
        <v>12.042400647950345</v>
      </c>
      <c r="AL90" s="225">
        <f t="shared" si="16"/>
        <v>12.206159591050026</v>
      </c>
      <c r="AM90" s="225">
        <f t="shared" si="17"/>
        <v>11.996260114522308</v>
      </c>
      <c r="AN90" s="225">
        <f t="shared" si="18"/>
        <v>10.193145600172523</v>
      </c>
      <c r="AO90" s="225">
        <f t="shared" si="19"/>
        <v>9.6718646662619285</v>
      </c>
      <c r="AP90" s="225">
        <f t="shared" si="20"/>
        <v>7.9491943116681378</v>
      </c>
      <c r="AQ90" s="225">
        <f t="shared" si="21"/>
        <v>7.880468281065995</v>
      </c>
      <c r="AR90" s="225">
        <f t="shared" si="22"/>
        <v>7.0767261847337233</v>
      </c>
      <c r="AS90" s="225">
        <f t="shared" si="23"/>
        <v>7.1468679382484996</v>
      </c>
      <c r="AT90" s="225">
        <f t="shared" si="24"/>
        <v>6.5180502032023906</v>
      </c>
      <c r="AU90" s="225">
        <f t="shared" si="25"/>
        <v>6.6873641984993375</v>
      </c>
    </row>
    <row r="91" spans="1:47" x14ac:dyDescent="0.2">
      <c r="A91" s="70" t="s">
        <v>164</v>
      </c>
      <c r="B91" s="70" t="s">
        <v>456</v>
      </c>
      <c r="C91" s="77">
        <v>50.777569866676302</v>
      </c>
      <c r="D91" s="77">
        <v>48.6124113289845</v>
      </c>
      <c r="E91" s="77">
        <v>48.110302565163998</v>
      </c>
      <c r="F91" s="77">
        <v>43.896788436487803</v>
      </c>
      <c r="G91" s="77">
        <v>41.683861473259</v>
      </c>
      <c r="H91" s="77">
        <v>39.620747842561897</v>
      </c>
      <c r="I91" s="77">
        <v>38.202214193217401</v>
      </c>
      <c r="J91" s="77">
        <v>37.306027258533398</v>
      </c>
      <c r="K91" s="77">
        <v>38.530798536003097</v>
      </c>
      <c r="L91" s="77">
        <v>39.309100723462798</v>
      </c>
      <c r="M91" s="77">
        <v>35.191200238585999</v>
      </c>
      <c r="N91" s="77">
        <v>33.899670473685497</v>
      </c>
      <c r="O91" s="77">
        <v>31.379183890756799</v>
      </c>
      <c r="P91" s="77"/>
      <c r="Q91" s="70" t="s">
        <v>164</v>
      </c>
      <c r="R91" s="70" t="s">
        <v>456</v>
      </c>
      <c r="S91" s="77">
        <v>9331</v>
      </c>
      <c r="T91" s="77">
        <v>9223</v>
      </c>
      <c r="U91" s="77">
        <v>9187</v>
      </c>
      <c r="V91" s="77">
        <v>9039</v>
      </c>
      <c r="W91" s="77">
        <v>8991</v>
      </c>
      <c r="X91" s="77">
        <v>8964</v>
      </c>
      <c r="Y91" s="77">
        <v>9009</v>
      </c>
      <c r="Z91" s="77">
        <v>9090</v>
      </c>
      <c r="AA91" s="77">
        <v>9348</v>
      </c>
      <c r="AB91" s="77">
        <v>9368</v>
      </c>
      <c r="AC91" s="77">
        <v>9400</v>
      </c>
      <c r="AD91" s="77">
        <v>9445</v>
      </c>
      <c r="AE91" s="77">
        <v>9360</v>
      </c>
      <c r="AG91" s="70" t="s">
        <v>164</v>
      </c>
      <c r="AH91" s="70" t="s">
        <v>456</v>
      </c>
      <c r="AI91" s="225">
        <f t="shared" si="13"/>
        <v>5.4418143678787168</v>
      </c>
      <c r="AJ91" s="225">
        <f t="shared" si="14"/>
        <v>5.2707808011476196</v>
      </c>
      <c r="AK91" s="225">
        <f t="shared" si="15"/>
        <v>5.2367805121545663</v>
      </c>
      <c r="AL91" s="225">
        <f t="shared" si="16"/>
        <v>4.8563766386201799</v>
      </c>
      <c r="AM91" s="225">
        <f t="shared" si="17"/>
        <v>4.6361763400354796</v>
      </c>
      <c r="AN91" s="225">
        <f t="shared" si="18"/>
        <v>4.4199852568676814</v>
      </c>
      <c r="AO91" s="225">
        <f t="shared" si="19"/>
        <v>4.2404500158971468</v>
      </c>
      <c r="AP91" s="225">
        <f t="shared" si="20"/>
        <v>4.1040734057792516</v>
      </c>
      <c r="AQ91" s="225">
        <f t="shared" si="21"/>
        <v>4.1218226931967363</v>
      </c>
      <c r="AR91" s="225">
        <f t="shared" si="22"/>
        <v>4.1961038346992741</v>
      </c>
      <c r="AS91" s="225">
        <f t="shared" si="23"/>
        <v>3.7437447062325528</v>
      </c>
      <c r="AT91" s="225">
        <f t="shared" si="24"/>
        <v>3.589165746287506</v>
      </c>
      <c r="AU91" s="225">
        <f t="shared" si="25"/>
        <v>3.352476911405641</v>
      </c>
    </row>
    <row r="92" spans="1:47" x14ac:dyDescent="0.2">
      <c r="A92" s="70" t="s">
        <v>165</v>
      </c>
      <c r="B92" s="70" t="s">
        <v>457</v>
      </c>
      <c r="C92" s="77">
        <v>319.69811750238603</v>
      </c>
      <c r="D92" s="77">
        <v>312.14232367241999</v>
      </c>
      <c r="E92" s="77">
        <v>324.81286882837099</v>
      </c>
      <c r="F92" s="77">
        <v>313.11889669983498</v>
      </c>
      <c r="G92" s="77">
        <v>291.75174411877401</v>
      </c>
      <c r="H92" s="77">
        <v>282.90888230909201</v>
      </c>
      <c r="I92" s="77">
        <v>279.37514229938398</v>
      </c>
      <c r="J92" s="77">
        <v>272.02214767845101</v>
      </c>
      <c r="K92" s="77">
        <v>264.26611332655</v>
      </c>
      <c r="L92" s="77">
        <v>260.64163779766602</v>
      </c>
      <c r="M92" s="77">
        <v>250.85834136872401</v>
      </c>
      <c r="N92" s="77">
        <v>243.59251042366401</v>
      </c>
      <c r="O92" s="77">
        <v>229.236103401088</v>
      </c>
      <c r="P92" s="77"/>
      <c r="Q92" s="70" t="s">
        <v>165</v>
      </c>
      <c r="R92" s="70" t="s">
        <v>457</v>
      </c>
      <c r="S92" s="77">
        <v>61693</v>
      </c>
      <c r="T92" s="77">
        <v>62388</v>
      </c>
      <c r="U92" s="77">
        <v>62815</v>
      </c>
      <c r="V92" s="77">
        <v>63055</v>
      </c>
      <c r="W92" s="77">
        <v>63671</v>
      </c>
      <c r="X92" s="77">
        <v>63887</v>
      </c>
      <c r="Y92" s="77">
        <v>64676</v>
      </c>
      <c r="Z92" s="77">
        <v>65704</v>
      </c>
      <c r="AA92" s="77">
        <v>66571</v>
      </c>
      <c r="AB92" s="77">
        <v>67451</v>
      </c>
      <c r="AC92" s="77">
        <v>68510</v>
      </c>
      <c r="AD92" s="77">
        <v>69467</v>
      </c>
      <c r="AE92" s="77">
        <v>70329</v>
      </c>
      <c r="AG92" s="70" t="s">
        <v>165</v>
      </c>
      <c r="AH92" s="70" t="s">
        <v>457</v>
      </c>
      <c r="AI92" s="225">
        <f t="shared" si="13"/>
        <v>5.182080908731721</v>
      </c>
      <c r="AJ92" s="225">
        <f t="shared" si="14"/>
        <v>5.0032429901971529</v>
      </c>
      <c r="AK92" s="225">
        <f t="shared" si="15"/>
        <v>5.170944341771408</v>
      </c>
      <c r="AL92" s="225">
        <f t="shared" si="16"/>
        <v>4.9658059900061051</v>
      </c>
      <c r="AM92" s="225">
        <f t="shared" si="17"/>
        <v>4.5821762516494795</v>
      </c>
      <c r="AN92" s="225">
        <f t="shared" si="18"/>
        <v>4.428269950210403</v>
      </c>
      <c r="AO92" s="225">
        <f t="shared" si="19"/>
        <v>4.3196107103003278</v>
      </c>
      <c r="AP92" s="225">
        <f t="shared" si="20"/>
        <v>4.1401154827476416</v>
      </c>
      <c r="AQ92" s="225">
        <f t="shared" si="21"/>
        <v>3.9696882024687925</v>
      </c>
      <c r="AR92" s="225">
        <f t="shared" si="22"/>
        <v>3.8641626928832191</v>
      </c>
      <c r="AS92" s="225">
        <f t="shared" si="23"/>
        <v>3.6616310227517737</v>
      </c>
      <c r="AT92" s="225">
        <f t="shared" si="24"/>
        <v>3.5065932086265996</v>
      </c>
      <c r="AU92" s="225">
        <f t="shared" si="25"/>
        <v>3.2594819121711955</v>
      </c>
    </row>
    <row r="93" spans="1:47" x14ac:dyDescent="0.2">
      <c r="A93" s="70" t="s">
        <v>166</v>
      </c>
      <c r="B93" s="70" t="s">
        <v>458</v>
      </c>
      <c r="C93" s="77">
        <v>105.09932640979</v>
      </c>
      <c r="D93" s="77">
        <v>95.425075094830504</v>
      </c>
      <c r="E93" s="77">
        <v>99.381827484537794</v>
      </c>
      <c r="F93" s="77">
        <v>96.921241227665405</v>
      </c>
      <c r="G93" s="77">
        <v>91.697251920266297</v>
      </c>
      <c r="H93" s="77">
        <v>88.997522328259805</v>
      </c>
      <c r="I93" s="77">
        <v>88.146836770148496</v>
      </c>
      <c r="J93" s="77">
        <v>88.508686780780593</v>
      </c>
      <c r="K93" s="77">
        <v>87.095397344095105</v>
      </c>
      <c r="L93" s="77">
        <v>100.850527629952</v>
      </c>
      <c r="M93" s="77">
        <v>108.164281469635</v>
      </c>
      <c r="N93" s="77">
        <v>116.413244509731</v>
      </c>
      <c r="O93" s="77">
        <v>110.26652190095</v>
      </c>
      <c r="P93" s="77"/>
      <c r="Q93" s="70" t="s">
        <v>166</v>
      </c>
      <c r="R93" s="70" t="s">
        <v>458</v>
      </c>
      <c r="S93" s="77">
        <v>19557</v>
      </c>
      <c r="T93" s="77">
        <v>19576</v>
      </c>
      <c r="U93" s="77">
        <v>19651</v>
      </c>
      <c r="V93" s="77">
        <v>19636</v>
      </c>
      <c r="W93" s="77">
        <v>19486</v>
      </c>
      <c r="X93" s="77">
        <v>19489</v>
      </c>
      <c r="Y93" s="77">
        <v>19714</v>
      </c>
      <c r="Z93" s="77">
        <v>19754</v>
      </c>
      <c r="AA93" s="77">
        <v>20311</v>
      </c>
      <c r="AB93" s="77">
        <v>20406</v>
      </c>
      <c r="AC93" s="77">
        <v>20350</v>
      </c>
      <c r="AD93" s="77">
        <v>20318</v>
      </c>
      <c r="AE93" s="77">
        <v>20273</v>
      </c>
      <c r="AG93" s="70" t="s">
        <v>166</v>
      </c>
      <c r="AH93" s="70" t="s">
        <v>458</v>
      </c>
      <c r="AI93" s="225">
        <f t="shared" si="13"/>
        <v>5.3740004300143172</v>
      </c>
      <c r="AJ93" s="225">
        <f t="shared" si="14"/>
        <v>4.8745951723963277</v>
      </c>
      <c r="AK93" s="225">
        <f t="shared" si="15"/>
        <v>5.0573419919870641</v>
      </c>
      <c r="AL93" s="225">
        <f t="shared" si="16"/>
        <v>4.9358953568784587</v>
      </c>
      <c r="AM93" s="225">
        <f t="shared" si="17"/>
        <v>4.7058016996954892</v>
      </c>
      <c r="AN93" s="225">
        <f t="shared" si="18"/>
        <v>4.5665515074277696</v>
      </c>
      <c r="AO93" s="225">
        <f t="shared" si="19"/>
        <v>4.4712811590823014</v>
      </c>
      <c r="AP93" s="225">
        <f t="shared" si="20"/>
        <v>4.4805450430687754</v>
      </c>
      <c r="AQ93" s="225">
        <f t="shared" si="21"/>
        <v>4.288090066668067</v>
      </c>
      <c r="AR93" s="225">
        <f t="shared" si="22"/>
        <v>4.9421997270387141</v>
      </c>
      <c r="AS93" s="225">
        <f t="shared" si="23"/>
        <v>5.3151981066159699</v>
      </c>
      <c r="AT93" s="225">
        <f t="shared" si="24"/>
        <v>5.7295621867177378</v>
      </c>
      <c r="AU93" s="225">
        <f t="shared" si="25"/>
        <v>5.4390826173210671</v>
      </c>
    </row>
    <row r="94" spans="1:47" x14ac:dyDescent="0.2">
      <c r="A94" s="70" t="s">
        <v>167</v>
      </c>
      <c r="B94" s="70" t="s">
        <v>459</v>
      </c>
      <c r="C94" s="77">
        <v>148.14376203462899</v>
      </c>
      <c r="D94" s="77">
        <v>147.68827314130399</v>
      </c>
      <c r="E94" s="77">
        <v>156.94048929546301</v>
      </c>
      <c r="F94" s="77">
        <v>144.348746644621</v>
      </c>
      <c r="G94" s="77">
        <v>130.736660864057</v>
      </c>
      <c r="H94" s="77">
        <v>118.0519237633</v>
      </c>
      <c r="I94" s="77">
        <v>115.092272402604</v>
      </c>
      <c r="J94" s="77">
        <v>109.818015527808</v>
      </c>
      <c r="K94" s="77">
        <v>105.094447948658</v>
      </c>
      <c r="L94" s="77">
        <v>102.031919916511</v>
      </c>
      <c r="M94" s="77">
        <v>94.883023244908401</v>
      </c>
      <c r="N94" s="77">
        <v>92.518292302597899</v>
      </c>
      <c r="O94" s="77">
        <v>86.353890171443595</v>
      </c>
      <c r="P94" s="77"/>
      <c r="Q94" s="70" t="s">
        <v>167</v>
      </c>
      <c r="R94" s="70" t="s">
        <v>459</v>
      </c>
      <c r="S94" s="77">
        <v>26309</v>
      </c>
      <c r="T94" s="77">
        <v>26232</v>
      </c>
      <c r="U94" s="77">
        <v>26163</v>
      </c>
      <c r="V94" s="77">
        <v>26166</v>
      </c>
      <c r="W94" s="77">
        <v>26144</v>
      </c>
      <c r="X94" s="77">
        <v>26212</v>
      </c>
      <c r="Y94" s="77">
        <v>26301</v>
      </c>
      <c r="Z94" s="77">
        <v>26450</v>
      </c>
      <c r="AA94" s="77">
        <v>27006</v>
      </c>
      <c r="AB94" s="77">
        <v>26928</v>
      </c>
      <c r="AC94" s="77">
        <v>26928</v>
      </c>
      <c r="AD94" s="77">
        <v>27102</v>
      </c>
      <c r="AE94" s="77">
        <v>27147</v>
      </c>
      <c r="AG94" s="70" t="s">
        <v>167</v>
      </c>
      <c r="AH94" s="70" t="s">
        <v>459</v>
      </c>
      <c r="AI94" s="225">
        <f t="shared" si="13"/>
        <v>5.6309157335751649</v>
      </c>
      <c r="AJ94" s="225">
        <f t="shared" si="14"/>
        <v>5.6300805558594087</v>
      </c>
      <c r="AK94" s="225">
        <f t="shared" si="15"/>
        <v>5.9985662689853232</v>
      </c>
      <c r="AL94" s="225">
        <f t="shared" si="16"/>
        <v>5.516653162295384</v>
      </c>
      <c r="AM94" s="225">
        <f t="shared" si="17"/>
        <v>5.0006372729519972</v>
      </c>
      <c r="AN94" s="225">
        <f t="shared" si="18"/>
        <v>4.5037358371471079</v>
      </c>
      <c r="AO94" s="225">
        <f t="shared" si="19"/>
        <v>4.3759656439908747</v>
      </c>
      <c r="AP94" s="225">
        <f t="shared" si="20"/>
        <v>4.1519098498226086</v>
      </c>
      <c r="AQ94" s="225">
        <f t="shared" si="21"/>
        <v>3.8915221783551059</v>
      </c>
      <c r="AR94" s="225">
        <f t="shared" si="22"/>
        <v>3.7890641680225419</v>
      </c>
      <c r="AS94" s="225">
        <f t="shared" si="23"/>
        <v>3.5235822654823381</v>
      </c>
      <c r="AT94" s="225">
        <f t="shared" si="24"/>
        <v>3.413707191447048</v>
      </c>
      <c r="AU94" s="225">
        <f t="shared" si="25"/>
        <v>3.1809735945571735</v>
      </c>
    </row>
    <row r="95" spans="1:47" x14ac:dyDescent="0.2">
      <c r="A95" s="70" t="s">
        <v>168</v>
      </c>
      <c r="B95" s="70" t="s">
        <v>460</v>
      </c>
      <c r="C95" s="77">
        <v>221.19505392015299</v>
      </c>
      <c r="D95" s="77">
        <v>218.806742000474</v>
      </c>
      <c r="E95" s="77">
        <v>231.239866113782</v>
      </c>
      <c r="F95" s="77">
        <v>221.32382785783099</v>
      </c>
      <c r="G95" s="77">
        <v>214.21873556679299</v>
      </c>
      <c r="H95" s="77">
        <v>197.80731944654801</v>
      </c>
      <c r="I95" s="77">
        <v>207.46588565599501</v>
      </c>
      <c r="J95" s="77">
        <v>203.86385332440199</v>
      </c>
      <c r="K95" s="77">
        <v>204.27612594664799</v>
      </c>
      <c r="L95" s="77">
        <v>200.618225973275</v>
      </c>
      <c r="M95" s="77">
        <v>191.031825194444</v>
      </c>
      <c r="N95" s="77">
        <v>191.09182760922999</v>
      </c>
      <c r="O95" s="77">
        <v>183.612728285955</v>
      </c>
      <c r="P95" s="77"/>
      <c r="Q95" s="70" t="s">
        <v>168</v>
      </c>
      <c r="R95" s="70" t="s">
        <v>460</v>
      </c>
      <c r="S95" s="77">
        <v>36356</v>
      </c>
      <c r="T95" s="77">
        <v>36290</v>
      </c>
      <c r="U95" s="77">
        <v>36206</v>
      </c>
      <c r="V95" s="77">
        <v>36015</v>
      </c>
      <c r="W95" s="77">
        <v>35892</v>
      </c>
      <c r="X95" s="77">
        <v>35867</v>
      </c>
      <c r="Y95" s="77">
        <v>35920</v>
      </c>
      <c r="Z95" s="77">
        <v>36049</v>
      </c>
      <c r="AA95" s="77">
        <v>36438</v>
      </c>
      <c r="AB95" s="77">
        <v>36551</v>
      </c>
      <c r="AC95" s="77">
        <v>36680</v>
      </c>
      <c r="AD95" s="77">
        <v>36679</v>
      </c>
      <c r="AE95" s="77">
        <v>36655</v>
      </c>
      <c r="AG95" s="70" t="s">
        <v>168</v>
      </c>
      <c r="AH95" s="70" t="s">
        <v>460</v>
      </c>
      <c r="AI95" s="225">
        <f t="shared" si="13"/>
        <v>6.0841416525512422</v>
      </c>
      <c r="AJ95" s="225">
        <f t="shared" si="14"/>
        <v>6.029394929745771</v>
      </c>
      <c r="AK95" s="225">
        <f t="shared" si="15"/>
        <v>6.3867830225316791</v>
      </c>
      <c r="AL95" s="225">
        <f t="shared" si="16"/>
        <v>6.1453235556804389</v>
      </c>
      <c r="AM95" s="225">
        <f t="shared" si="17"/>
        <v>5.9684257095395346</v>
      </c>
      <c r="AN95" s="225">
        <f t="shared" si="18"/>
        <v>5.5150227074064739</v>
      </c>
      <c r="AO95" s="225">
        <f t="shared" si="19"/>
        <v>5.7757763267259197</v>
      </c>
      <c r="AP95" s="225">
        <f t="shared" si="20"/>
        <v>5.6551874760576428</v>
      </c>
      <c r="AQ95" s="225">
        <f t="shared" si="21"/>
        <v>5.6061289298712325</v>
      </c>
      <c r="AR95" s="225">
        <f t="shared" si="22"/>
        <v>5.4887205814690434</v>
      </c>
      <c r="AS95" s="225">
        <f t="shared" si="23"/>
        <v>5.2080650271113411</v>
      </c>
      <c r="AT95" s="225">
        <f t="shared" si="24"/>
        <v>5.2098428967319173</v>
      </c>
      <c r="AU95" s="225">
        <f t="shared" si="25"/>
        <v>5.0092137030679309</v>
      </c>
    </row>
    <row r="96" spans="1:47" x14ac:dyDescent="0.2">
      <c r="A96" s="70" t="s">
        <v>169</v>
      </c>
      <c r="B96" s="70" t="s">
        <v>461</v>
      </c>
      <c r="C96" s="77">
        <v>128.55558230628699</v>
      </c>
      <c r="D96" s="77">
        <v>123.29797020859</v>
      </c>
      <c r="E96" s="77">
        <v>128.355960071954</v>
      </c>
      <c r="F96" s="77">
        <v>120.76487543570801</v>
      </c>
      <c r="G96" s="77">
        <v>117.646701680663</v>
      </c>
      <c r="H96" s="77">
        <v>114.614160803609</v>
      </c>
      <c r="I96" s="77">
        <v>117.889393722496</v>
      </c>
      <c r="J96" s="77">
        <v>119.578381900922</v>
      </c>
      <c r="K96" s="77">
        <v>114.153729301772</v>
      </c>
      <c r="L96" s="77">
        <v>109.659478383326</v>
      </c>
      <c r="M96" s="77">
        <v>104.07960298082401</v>
      </c>
      <c r="N96" s="77">
        <v>103.650779087693</v>
      </c>
      <c r="O96" s="77">
        <v>98.420469255057995</v>
      </c>
      <c r="P96" s="77"/>
      <c r="Q96" s="70" t="s">
        <v>169</v>
      </c>
      <c r="R96" s="70" t="s">
        <v>461</v>
      </c>
      <c r="S96" s="77">
        <v>15551</v>
      </c>
      <c r="T96" s="77">
        <v>15538</v>
      </c>
      <c r="U96" s="77">
        <v>15473</v>
      </c>
      <c r="V96" s="77">
        <v>15397</v>
      </c>
      <c r="W96" s="77">
        <v>15403</v>
      </c>
      <c r="X96" s="77">
        <v>15287</v>
      </c>
      <c r="Y96" s="77">
        <v>15297</v>
      </c>
      <c r="Z96" s="77">
        <v>15419</v>
      </c>
      <c r="AA96" s="77">
        <v>15636</v>
      </c>
      <c r="AB96" s="77">
        <v>15728</v>
      </c>
      <c r="AC96" s="77">
        <v>15764</v>
      </c>
      <c r="AD96" s="77">
        <v>15647</v>
      </c>
      <c r="AE96" s="77">
        <v>15672</v>
      </c>
      <c r="AG96" s="70" t="s">
        <v>169</v>
      </c>
      <c r="AH96" s="70" t="s">
        <v>461</v>
      </c>
      <c r="AI96" s="225">
        <f t="shared" si="13"/>
        <v>8.2667083985780323</v>
      </c>
      <c r="AJ96" s="225">
        <f t="shared" si="14"/>
        <v>7.9352535853127817</v>
      </c>
      <c r="AK96" s="225">
        <f t="shared" si="15"/>
        <v>8.2954798728077304</v>
      </c>
      <c r="AL96" s="225">
        <f t="shared" si="16"/>
        <v>7.8434029639350529</v>
      </c>
      <c r="AM96" s="225">
        <f t="shared" si="17"/>
        <v>7.6379083088140618</v>
      </c>
      <c r="AN96" s="225">
        <f t="shared" si="18"/>
        <v>7.4974920392234568</v>
      </c>
      <c r="AO96" s="225">
        <f t="shared" si="19"/>
        <v>7.706700249885337</v>
      </c>
      <c r="AP96" s="225">
        <f t="shared" si="20"/>
        <v>7.7552618134069657</v>
      </c>
      <c r="AQ96" s="225">
        <f t="shared" si="21"/>
        <v>7.3006989832292151</v>
      </c>
      <c r="AR96" s="225">
        <f t="shared" si="22"/>
        <v>6.9722455737109614</v>
      </c>
      <c r="AS96" s="225">
        <f t="shared" si="23"/>
        <v>6.6023599962461308</v>
      </c>
      <c r="AT96" s="225">
        <f t="shared" si="24"/>
        <v>6.624322815088707</v>
      </c>
      <c r="AU96" s="225">
        <f t="shared" si="25"/>
        <v>6.2800197329669469</v>
      </c>
    </row>
    <row r="97" spans="1:47" x14ac:dyDescent="0.2">
      <c r="A97" s="70" t="s">
        <v>170</v>
      </c>
      <c r="B97" s="70" t="s">
        <v>462</v>
      </c>
      <c r="C97" s="77">
        <v>166.27896644331801</v>
      </c>
      <c r="D97" s="77">
        <v>160.44333032363301</v>
      </c>
      <c r="E97" s="77">
        <v>164.038658527542</v>
      </c>
      <c r="F97" s="77">
        <v>161.93427224913199</v>
      </c>
      <c r="G97" s="77">
        <v>157.79148555915199</v>
      </c>
      <c r="H97" s="77">
        <v>164.43313870620301</v>
      </c>
      <c r="I97" s="77">
        <v>164.309853798956</v>
      </c>
      <c r="J97" s="77">
        <v>164.063860477205</v>
      </c>
      <c r="K97" s="77">
        <v>160.89781931401299</v>
      </c>
      <c r="L97" s="77">
        <v>159.563845750844</v>
      </c>
      <c r="M97" s="77">
        <v>154.78727301739099</v>
      </c>
      <c r="N97" s="77">
        <v>152.447320627788</v>
      </c>
      <c r="O97" s="77">
        <v>153.62763838111101</v>
      </c>
      <c r="P97" s="77"/>
      <c r="Q97" s="70" t="s">
        <v>170</v>
      </c>
      <c r="R97" s="70" t="s">
        <v>462</v>
      </c>
      <c r="S97" s="77">
        <v>10855</v>
      </c>
      <c r="T97" s="77">
        <v>10806</v>
      </c>
      <c r="U97" s="77">
        <v>10676</v>
      </c>
      <c r="V97" s="77">
        <v>10622</v>
      </c>
      <c r="W97" s="77">
        <v>10768</v>
      </c>
      <c r="X97" s="77">
        <v>10619</v>
      </c>
      <c r="Y97" s="77">
        <v>10681</v>
      </c>
      <c r="Z97" s="77">
        <v>10681</v>
      </c>
      <c r="AA97" s="77">
        <v>10930</v>
      </c>
      <c r="AB97" s="77">
        <v>10857</v>
      </c>
      <c r="AC97" s="77">
        <v>10873</v>
      </c>
      <c r="AD97" s="77">
        <v>10839</v>
      </c>
      <c r="AE97" s="77">
        <v>10836</v>
      </c>
      <c r="AG97" s="70" t="s">
        <v>170</v>
      </c>
      <c r="AH97" s="70" t="s">
        <v>462</v>
      </c>
      <c r="AI97" s="225">
        <f t="shared" si="13"/>
        <v>15.318191289112667</v>
      </c>
      <c r="AJ97" s="225">
        <f t="shared" si="14"/>
        <v>14.847615243719508</v>
      </c>
      <c r="AK97" s="225">
        <f t="shared" si="15"/>
        <v>15.365179704715436</v>
      </c>
      <c r="AL97" s="225">
        <f t="shared" si="16"/>
        <v>15.24517720289324</v>
      </c>
      <c r="AM97" s="225">
        <f t="shared" si="17"/>
        <v>14.653741229490342</v>
      </c>
      <c r="AN97" s="225">
        <f t="shared" si="18"/>
        <v>15.48480447369837</v>
      </c>
      <c r="AO97" s="225">
        <f t="shared" si="19"/>
        <v>15.38337738029735</v>
      </c>
      <c r="AP97" s="225">
        <f t="shared" si="20"/>
        <v>15.36034645419015</v>
      </c>
      <c r="AQ97" s="225">
        <f t="shared" si="21"/>
        <v>14.72075199579259</v>
      </c>
      <c r="AR97" s="225">
        <f t="shared" si="22"/>
        <v>14.696863383148568</v>
      </c>
      <c r="AS97" s="225">
        <f t="shared" si="23"/>
        <v>14.23593056354189</v>
      </c>
      <c r="AT97" s="225">
        <f t="shared" si="24"/>
        <v>14.064703443840575</v>
      </c>
      <c r="AU97" s="225">
        <f t="shared" si="25"/>
        <v>14.177522921844869</v>
      </c>
    </row>
    <row r="98" spans="1:47" x14ac:dyDescent="0.2">
      <c r="A98" s="70" t="s">
        <v>171</v>
      </c>
      <c r="B98" s="70" t="s">
        <v>463</v>
      </c>
      <c r="C98" s="77">
        <v>2768.29358271414</v>
      </c>
      <c r="D98" s="77">
        <v>2447.01589716019</v>
      </c>
      <c r="E98" s="77">
        <v>2683.9904091815902</v>
      </c>
      <c r="F98" s="77">
        <v>2752.8744754813301</v>
      </c>
      <c r="G98" s="77">
        <v>2875.0996371654201</v>
      </c>
      <c r="H98" s="77">
        <v>2722.2068138466602</v>
      </c>
      <c r="I98" s="77">
        <v>2698.5171749727901</v>
      </c>
      <c r="J98" s="77">
        <v>2994.3501194543901</v>
      </c>
      <c r="K98" s="77">
        <v>2862.61152663127</v>
      </c>
      <c r="L98" s="77">
        <v>2782.6978079212799</v>
      </c>
      <c r="M98" s="77">
        <v>2915.6174186379099</v>
      </c>
      <c r="N98" s="77">
        <v>2510.0597963672699</v>
      </c>
      <c r="O98" s="77">
        <v>2353.7366353350199</v>
      </c>
      <c r="P98" s="77"/>
      <c r="Q98" s="70" t="s">
        <v>171</v>
      </c>
      <c r="R98" s="70" t="s">
        <v>463</v>
      </c>
      <c r="S98" s="77">
        <v>57004</v>
      </c>
      <c r="T98" s="77">
        <v>57221</v>
      </c>
      <c r="U98" s="77">
        <v>57269</v>
      </c>
      <c r="V98" s="77">
        <v>57308</v>
      </c>
      <c r="W98" s="77">
        <v>57241</v>
      </c>
      <c r="X98" s="77">
        <v>57161</v>
      </c>
      <c r="Y98" s="77">
        <v>57255</v>
      </c>
      <c r="Z98" s="77">
        <v>57391</v>
      </c>
      <c r="AA98" s="77">
        <v>58003</v>
      </c>
      <c r="AB98" s="77">
        <v>58595</v>
      </c>
      <c r="AC98" s="77">
        <v>59249</v>
      </c>
      <c r="AD98" s="77">
        <v>59686</v>
      </c>
      <c r="AE98" s="77">
        <v>60124</v>
      </c>
      <c r="AG98" s="70" t="s">
        <v>171</v>
      </c>
      <c r="AH98" s="70" t="s">
        <v>463</v>
      </c>
      <c r="AI98" s="225">
        <f t="shared" si="13"/>
        <v>48.563146142624028</v>
      </c>
      <c r="AJ98" s="225">
        <f t="shared" si="14"/>
        <v>42.76429802275721</v>
      </c>
      <c r="AK98" s="225">
        <f t="shared" si="15"/>
        <v>46.866374638662982</v>
      </c>
      <c r="AL98" s="225">
        <f t="shared" si="16"/>
        <v>48.036477899792871</v>
      </c>
      <c r="AM98" s="225">
        <f t="shared" si="17"/>
        <v>50.227977099726075</v>
      </c>
      <c r="AN98" s="225">
        <f t="shared" si="18"/>
        <v>47.623498781453442</v>
      </c>
      <c r="AO98" s="225">
        <f t="shared" si="19"/>
        <v>47.131554885560917</v>
      </c>
      <c r="AP98" s="225">
        <f t="shared" si="20"/>
        <v>52.174559067700336</v>
      </c>
      <c r="AQ98" s="225">
        <f t="shared" si="21"/>
        <v>49.352818416827922</v>
      </c>
      <c r="AR98" s="225">
        <f t="shared" si="22"/>
        <v>47.490362794116905</v>
      </c>
      <c r="AS98" s="225">
        <f t="shared" si="23"/>
        <v>49.20956334516886</v>
      </c>
      <c r="AT98" s="225">
        <f t="shared" si="24"/>
        <v>42.054414709768956</v>
      </c>
      <c r="AU98" s="225">
        <f t="shared" si="25"/>
        <v>39.148037977097658</v>
      </c>
    </row>
    <row r="99" spans="1:47" x14ac:dyDescent="0.2">
      <c r="A99" s="70" t="s">
        <v>172</v>
      </c>
      <c r="B99" s="70" t="s">
        <v>464</v>
      </c>
      <c r="C99" s="77">
        <v>56.384675631466003</v>
      </c>
      <c r="D99" s="77">
        <v>62.422963202776202</v>
      </c>
      <c r="E99" s="77">
        <v>65.488997349360901</v>
      </c>
      <c r="F99" s="77">
        <v>58.995882492635097</v>
      </c>
      <c r="G99" s="77">
        <v>56.710175577787098</v>
      </c>
      <c r="H99" s="77">
        <v>53.086817326860903</v>
      </c>
      <c r="I99" s="77">
        <v>49.900326661868498</v>
      </c>
      <c r="J99" s="77">
        <v>50.4511007995293</v>
      </c>
      <c r="K99" s="77">
        <v>48.275934070820298</v>
      </c>
      <c r="L99" s="77">
        <v>46.524108460253103</v>
      </c>
      <c r="M99" s="77">
        <v>45.106263839910703</v>
      </c>
      <c r="N99" s="77">
        <v>43.037723534100401</v>
      </c>
      <c r="O99" s="77">
        <v>40.699927699684501</v>
      </c>
      <c r="P99" s="77"/>
      <c r="Q99" s="70" t="s">
        <v>172</v>
      </c>
      <c r="R99" s="70" t="s">
        <v>464</v>
      </c>
      <c r="S99" s="77">
        <v>13167</v>
      </c>
      <c r="T99" s="77">
        <v>13102</v>
      </c>
      <c r="U99" s="77">
        <v>12988</v>
      </c>
      <c r="V99" s="77">
        <v>12876</v>
      </c>
      <c r="W99" s="77">
        <v>12896</v>
      </c>
      <c r="X99" s="77">
        <v>12902</v>
      </c>
      <c r="Y99" s="77">
        <v>13031</v>
      </c>
      <c r="Z99" s="77">
        <v>13170</v>
      </c>
      <c r="AA99" s="77">
        <v>13417</v>
      </c>
      <c r="AB99" s="77">
        <v>13482</v>
      </c>
      <c r="AC99" s="77">
        <v>13516</v>
      </c>
      <c r="AD99" s="77">
        <v>13426</v>
      </c>
      <c r="AE99" s="77">
        <v>13311</v>
      </c>
      <c r="AG99" s="70" t="s">
        <v>172</v>
      </c>
      <c r="AH99" s="70" t="s">
        <v>464</v>
      </c>
      <c r="AI99" s="225">
        <f t="shared" si="13"/>
        <v>4.2822720157565124</v>
      </c>
      <c r="AJ99" s="225">
        <f t="shared" si="14"/>
        <v>4.7643843079511683</v>
      </c>
      <c r="AK99" s="225">
        <f t="shared" si="15"/>
        <v>5.04226958341245</v>
      </c>
      <c r="AL99" s="225">
        <f t="shared" si="16"/>
        <v>4.5818485937119515</v>
      </c>
      <c r="AM99" s="225">
        <f t="shared" si="17"/>
        <v>4.3975012079549547</v>
      </c>
      <c r="AN99" s="225">
        <f t="shared" si="18"/>
        <v>4.1146192316587271</v>
      </c>
      <c r="AO99" s="225">
        <f t="shared" si="19"/>
        <v>3.8293551271482236</v>
      </c>
      <c r="AP99" s="225">
        <f t="shared" si="20"/>
        <v>3.8307593621510474</v>
      </c>
      <c r="AQ99" s="225">
        <f t="shared" si="21"/>
        <v>3.5981168719400984</v>
      </c>
      <c r="AR99" s="225">
        <f t="shared" si="22"/>
        <v>3.4508313648014468</v>
      </c>
      <c r="AS99" s="225">
        <f t="shared" si="23"/>
        <v>3.3372494702508657</v>
      </c>
      <c r="AT99" s="225">
        <f t="shared" si="24"/>
        <v>3.2055506877774764</v>
      </c>
      <c r="AU99" s="225">
        <f t="shared" si="25"/>
        <v>3.0576160844177371</v>
      </c>
    </row>
    <row r="100" spans="1:47" x14ac:dyDescent="0.2">
      <c r="A100" s="70" t="s">
        <v>173</v>
      </c>
      <c r="B100" s="70" t="s">
        <v>465</v>
      </c>
      <c r="C100" s="77">
        <v>253.08437190491901</v>
      </c>
      <c r="D100" s="77">
        <v>245.31268148329801</v>
      </c>
      <c r="E100" s="77">
        <v>244.94510477472701</v>
      </c>
      <c r="F100" s="77">
        <v>229.41147030042299</v>
      </c>
      <c r="G100" s="77">
        <v>223.32481859928299</v>
      </c>
      <c r="H100" s="77">
        <v>211.526408442525</v>
      </c>
      <c r="I100" s="77">
        <v>209.23171725440901</v>
      </c>
      <c r="J100" s="77">
        <v>205.658397322083</v>
      </c>
      <c r="K100" s="77">
        <v>198.179144215728</v>
      </c>
      <c r="L100" s="77">
        <v>198.50059136802099</v>
      </c>
      <c r="M100" s="77">
        <v>194.99319861705399</v>
      </c>
      <c r="N100" s="77">
        <v>185.39039019420699</v>
      </c>
      <c r="O100" s="77">
        <v>174.964066684762</v>
      </c>
      <c r="P100" s="77"/>
      <c r="Q100" s="70" t="s">
        <v>173</v>
      </c>
      <c r="R100" s="70" t="s">
        <v>465</v>
      </c>
      <c r="S100" s="77">
        <v>62804</v>
      </c>
      <c r="T100" s="77">
        <v>63342</v>
      </c>
      <c r="U100" s="77">
        <v>64032</v>
      </c>
      <c r="V100" s="77">
        <v>64215</v>
      </c>
      <c r="W100" s="77">
        <v>63691</v>
      </c>
      <c r="X100" s="77">
        <v>63912</v>
      </c>
      <c r="Y100" s="77">
        <v>64348</v>
      </c>
      <c r="Z100" s="77">
        <v>65380</v>
      </c>
      <c r="AA100" s="77">
        <v>66262</v>
      </c>
      <c r="AB100" s="77">
        <v>66666</v>
      </c>
      <c r="AC100" s="77">
        <v>66675</v>
      </c>
      <c r="AD100" s="77">
        <v>66622</v>
      </c>
      <c r="AE100" s="77">
        <v>66515</v>
      </c>
      <c r="AG100" s="70" t="s">
        <v>173</v>
      </c>
      <c r="AH100" s="70" t="s">
        <v>465</v>
      </c>
      <c r="AI100" s="225">
        <f t="shared" si="13"/>
        <v>4.0297492501260912</v>
      </c>
      <c r="AJ100" s="225">
        <f t="shared" si="14"/>
        <v>3.8728281627245433</v>
      </c>
      <c r="AK100" s="225">
        <f t="shared" si="15"/>
        <v>3.8253545848127035</v>
      </c>
      <c r="AL100" s="225">
        <f t="shared" si="16"/>
        <v>3.5725526792871287</v>
      </c>
      <c r="AM100" s="225">
        <f t="shared" si="17"/>
        <v>3.5063795292785951</v>
      </c>
      <c r="AN100" s="225">
        <f t="shared" si="18"/>
        <v>3.3096509019045719</v>
      </c>
      <c r="AO100" s="225">
        <f t="shared" si="19"/>
        <v>3.2515651963450147</v>
      </c>
      <c r="AP100" s="225">
        <f t="shared" si="20"/>
        <v>3.1455857650976293</v>
      </c>
      <c r="AQ100" s="225">
        <f t="shared" si="21"/>
        <v>2.9908415715753827</v>
      </c>
      <c r="AR100" s="225">
        <f t="shared" si="22"/>
        <v>2.9775386459067739</v>
      </c>
      <c r="AS100" s="225">
        <f t="shared" si="23"/>
        <v>2.924532412704222</v>
      </c>
      <c r="AT100" s="225">
        <f t="shared" si="24"/>
        <v>2.7827202754976885</v>
      </c>
      <c r="AU100" s="225">
        <f t="shared" si="25"/>
        <v>2.6304452632453135</v>
      </c>
    </row>
    <row r="101" spans="1:47" x14ac:dyDescent="0.2">
      <c r="A101" s="70" t="s">
        <v>174</v>
      </c>
      <c r="B101" s="70" t="s">
        <v>466</v>
      </c>
      <c r="C101" s="77">
        <v>150.134314652489</v>
      </c>
      <c r="D101" s="77">
        <v>144.94287857196599</v>
      </c>
      <c r="E101" s="77">
        <v>148.13057092144399</v>
      </c>
      <c r="F101" s="77">
        <v>126.949618799869</v>
      </c>
      <c r="G101" s="77">
        <v>123.27456192568501</v>
      </c>
      <c r="H101" s="77">
        <v>120.017672223106</v>
      </c>
      <c r="I101" s="77">
        <v>114.38638326762</v>
      </c>
      <c r="J101" s="77">
        <v>112.671830939006</v>
      </c>
      <c r="K101" s="77">
        <v>111.80660107593999</v>
      </c>
      <c r="L101" s="77">
        <v>108.707620717344</v>
      </c>
      <c r="M101" s="77">
        <v>106.573277627899</v>
      </c>
      <c r="N101" s="77">
        <v>102.720267021327</v>
      </c>
      <c r="O101" s="77">
        <v>90.844969762460593</v>
      </c>
      <c r="P101" s="77"/>
      <c r="Q101" s="70" t="s">
        <v>174</v>
      </c>
      <c r="R101" s="70" t="s">
        <v>466</v>
      </c>
      <c r="S101" s="77">
        <v>28489</v>
      </c>
      <c r="T101" s="77">
        <v>28416</v>
      </c>
      <c r="U101" s="77">
        <v>28254</v>
      </c>
      <c r="V101" s="77">
        <v>27910</v>
      </c>
      <c r="W101" s="77">
        <v>27788</v>
      </c>
      <c r="X101" s="77">
        <v>27871</v>
      </c>
      <c r="Y101" s="77">
        <v>28221</v>
      </c>
      <c r="Z101" s="77">
        <v>28697</v>
      </c>
      <c r="AA101" s="77">
        <v>29207</v>
      </c>
      <c r="AB101" s="77">
        <v>29568</v>
      </c>
      <c r="AC101" s="77">
        <v>29695</v>
      </c>
      <c r="AD101" s="77">
        <v>29633</v>
      </c>
      <c r="AE101" s="77">
        <v>29372</v>
      </c>
      <c r="AG101" s="70" t="s">
        <v>174</v>
      </c>
      <c r="AH101" s="70" t="s">
        <v>466</v>
      </c>
      <c r="AI101" s="225">
        <f t="shared" si="13"/>
        <v>5.2699046878615956</v>
      </c>
      <c r="AJ101" s="225">
        <f t="shared" si="14"/>
        <v>5.1007488236192984</v>
      </c>
      <c r="AK101" s="225">
        <f t="shared" si="15"/>
        <v>5.2428176867503353</v>
      </c>
      <c r="AL101" s="225">
        <f t="shared" si="16"/>
        <v>4.5485352490099968</v>
      </c>
      <c r="AM101" s="225">
        <f t="shared" si="17"/>
        <v>4.4362516887032175</v>
      </c>
      <c r="AN101" s="225">
        <f t="shared" si="18"/>
        <v>4.3061846443653256</v>
      </c>
      <c r="AO101" s="225">
        <f t="shared" si="19"/>
        <v>4.0532363583012652</v>
      </c>
      <c r="AP101" s="225">
        <f t="shared" si="20"/>
        <v>3.9262581781721435</v>
      </c>
      <c r="AQ101" s="225">
        <f t="shared" si="21"/>
        <v>3.8280754982004312</v>
      </c>
      <c r="AR101" s="225">
        <f t="shared" si="22"/>
        <v>3.676529380321429</v>
      </c>
      <c r="AS101" s="225">
        <f t="shared" si="23"/>
        <v>3.5889300430341473</v>
      </c>
      <c r="AT101" s="225">
        <f t="shared" si="24"/>
        <v>3.4664147072968312</v>
      </c>
      <c r="AU101" s="225">
        <f t="shared" si="25"/>
        <v>3.0929105870373346</v>
      </c>
    </row>
    <row r="102" spans="1:47" x14ac:dyDescent="0.2">
      <c r="A102" s="70" t="s">
        <v>175</v>
      </c>
      <c r="B102" s="70" t="s">
        <v>467</v>
      </c>
      <c r="C102" s="77">
        <v>268.34682816993302</v>
      </c>
      <c r="D102" s="77">
        <v>272.47328922597302</v>
      </c>
      <c r="E102" s="77">
        <v>336.61957773213402</v>
      </c>
      <c r="F102" s="77">
        <v>204.160296548406</v>
      </c>
      <c r="G102" s="77">
        <v>209.03580213068199</v>
      </c>
      <c r="H102" s="77">
        <v>174.37187581368201</v>
      </c>
      <c r="I102" s="77">
        <v>144.62289246784999</v>
      </c>
      <c r="J102" s="77">
        <v>142.23300709911601</v>
      </c>
      <c r="K102" s="77">
        <v>138.53841901548401</v>
      </c>
      <c r="L102" s="77">
        <v>127.383154846534</v>
      </c>
      <c r="M102" s="77">
        <v>151.116936897095</v>
      </c>
      <c r="N102" s="77">
        <v>118.96939807490701</v>
      </c>
      <c r="O102" s="77">
        <v>118.801533786135</v>
      </c>
      <c r="P102" s="77"/>
      <c r="Q102" s="70" t="s">
        <v>175</v>
      </c>
      <c r="R102" s="70" t="s">
        <v>467</v>
      </c>
      <c r="S102" s="77">
        <v>30959</v>
      </c>
      <c r="T102" s="77">
        <v>30918</v>
      </c>
      <c r="U102" s="77">
        <v>31143</v>
      </c>
      <c r="V102" s="77">
        <v>31185</v>
      </c>
      <c r="W102" s="77">
        <v>31132</v>
      </c>
      <c r="X102" s="77">
        <v>31272</v>
      </c>
      <c r="Y102" s="77">
        <v>31598</v>
      </c>
      <c r="Z102" s="77">
        <v>31846</v>
      </c>
      <c r="AA102" s="77">
        <v>32130</v>
      </c>
      <c r="AB102" s="77">
        <v>32200</v>
      </c>
      <c r="AC102" s="77">
        <v>32330</v>
      </c>
      <c r="AD102" s="77">
        <v>32473</v>
      </c>
      <c r="AE102" s="77">
        <v>32402</v>
      </c>
      <c r="AG102" s="70" t="s">
        <v>175</v>
      </c>
      <c r="AH102" s="70" t="s">
        <v>467</v>
      </c>
      <c r="AI102" s="225">
        <f t="shared" si="13"/>
        <v>8.6678131777490552</v>
      </c>
      <c r="AJ102" s="225">
        <f t="shared" si="14"/>
        <v>8.8127721465157194</v>
      </c>
      <c r="AK102" s="225">
        <f t="shared" si="15"/>
        <v>10.808835941692644</v>
      </c>
      <c r="AL102" s="225">
        <f t="shared" si="16"/>
        <v>6.5467467227322746</v>
      </c>
      <c r="AM102" s="225">
        <f t="shared" si="17"/>
        <v>6.7144996187421944</v>
      </c>
      <c r="AN102" s="225">
        <f t="shared" si="18"/>
        <v>5.5759745399616909</v>
      </c>
      <c r="AO102" s="225">
        <f t="shared" si="19"/>
        <v>4.5769634935075008</v>
      </c>
      <c r="AP102" s="225">
        <f t="shared" si="20"/>
        <v>4.4662754223172776</v>
      </c>
      <c r="AQ102" s="225">
        <f t="shared" si="21"/>
        <v>4.3118088706966704</v>
      </c>
      <c r="AR102" s="225">
        <f t="shared" si="22"/>
        <v>3.9559985977184473</v>
      </c>
      <c r="AS102" s="225">
        <f t="shared" si="23"/>
        <v>4.674201574299258</v>
      </c>
      <c r="AT102" s="225">
        <f t="shared" si="24"/>
        <v>3.6636405036463215</v>
      </c>
      <c r="AU102" s="225">
        <f t="shared" si="25"/>
        <v>3.6664876793449479</v>
      </c>
    </row>
    <row r="103" spans="1:47" x14ac:dyDescent="0.2">
      <c r="A103" s="70" t="s">
        <v>176</v>
      </c>
      <c r="B103" s="70" t="s">
        <v>468</v>
      </c>
      <c r="C103" s="77">
        <v>101.400342131689</v>
      </c>
      <c r="D103" s="77">
        <v>95.966530125417606</v>
      </c>
      <c r="E103" s="77">
        <v>93.5736180821646</v>
      </c>
      <c r="F103" s="77">
        <v>87.301643138544705</v>
      </c>
      <c r="G103" s="77">
        <v>84.295990694473602</v>
      </c>
      <c r="H103" s="77">
        <v>88.877793470711694</v>
      </c>
      <c r="I103" s="77">
        <v>90.639226083645696</v>
      </c>
      <c r="J103" s="77">
        <v>90.696296191726404</v>
      </c>
      <c r="K103" s="77">
        <v>88.626099879737097</v>
      </c>
      <c r="L103" s="77">
        <v>72.842815294272896</v>
      </c>
      <c r="M103" s="77">
        <v>69.9376736764508</v>
      </c>
      <c r="N103" s="77">
        <v>69.944602441529895</v>
      </c>
      <c r="O103" s="77">
        <v>66.881453857059597</v>
      </c>
      <c r="P103" s="77"/>
      <c r="Q103" s="70" t="s">
        <v>176</v>
      </c>
      <c r="R103" s="70" t="s">
        <v>468</v>
      </c>
      <c r="S103" s="77">
        <v>16840</v>
      </c>
      <c r="T103" s="77">
        <v>16813</v>
      </c>
      <c r="U103" s="77">
        <v>16810</v>
      </c>
      <c r="V103" s="77">
        <v>16793</v>
      </c>
      <c r="W103" s="77">
        <v>16808</v>
      </c>
      <c r="X103" s="77">
        <v>16800</v>
      </c>
      <c r="Y103" s="77">
        <v>16959</v>
      </c>
      <c r="Z103" s="77">
        <v>17160</v>
      </c>
      <c r="AA103" s="77">
        <v>17437</v>
      </c>
      <c r="AB103" s="77">
        <v>17455</v>
      </c>
      <c r="AC103" s="77">
        <v>17468</v>
      </c>
      <c r="AD103" s="77">
        <v>17452</v>
      </c>
      <c r="AE103" s="77">
        <v>17456</v>
      </c>
      <c r="AG103" s="70" t="s">
        <v>176</v>
      </c>
      <c r="AH103" s="70" t="s">
        <v>468</v>
      </c>
      <c r="AI103" s="225">
        <f t="shared" si="13"/>
        <v>6.021397988817637</v>
      </c>
      <c r="AJ103" s="225">
        <f t="shared" si="14"/>
        <v>5.7078766505333727</v>
      </c>
      <c r="AK103" s="225">
        <f t="shared" si="15"/>
        <v>5.5665447996528616</v>
      </c>
      <c r="AL103" s="225">
        <f t="shared" si="16"/>
        <v>5.1986924991689811</v>
      </c>
      <c r="AM103" s="225">
        <f t="shared" si="17"/>
        <v>5.0152302888192288</v>
      </c>
      <c r="AN103" s="225">
        <f t="shared" si="18"/>
        <v>5.2903448494471244</v>
      </c>
      <c r="AO103" s="225">
        <f t="shared" si="19"/>
        <v>5.3446091210357745</v>
      </c>
      <c r="AP103" s="225">
        <f t="shared" si="20"/>
        <v>5.2853319459048018</v>
      </c>
      <c r="AQ103" s="225">
        <f t="shared" si="21"/>
        <v>5.0826460904821413</v>
      </c>
      <c r="AR103" s="225">
        <f t="shared" si="22"/>
        <v>4.1731776164006238</v>
      </c>
      <c r="AS103" s="225">
        <f t="shared" si="23"/>
        <v>4.0037596563115869</v>
      </c>
      <c r="AT103" s="225">
        <f t="shared" si="24"/>
        <v>4.0078273230305914</v>
      </c>
      <c r="AU103" s="225">
        <f t="shared" si="25"/>
        <v>3.8314306746711497</v>
      </c>
    </row>
    <row r="104" spans="1:47" x14ac:dyDescent="0.2">
      <c r="A104" s="70" t="s">
        <v>177</v>
      </c>
      <c r="B104" s="70" t="s">
        <v>469</v>
      </c>
      <c r="C104" s="77">
        <v>103.096458016881</v>
      </c>
      <c r="D104" s="77">
        <v>100.181961383218</v>
      </c>
      <c r="E104" s="77">
        <v>103.487604321052</v>
      </c>
      <c r="F104" s="77">
        <v>100.91446333521</v>
      </c>
      <c r="G104" s="77">
        <v>94.775519732286796</v>
      </c>
      <c r="H104" s="77">
        <v>91.934224181355006</v>
      </c>
      <c r="I104" s="77">
        <v>91.835785325221394</v>
      </c>
      <c r="J104" s="77">
        <v>90.587761689273606</v>
      </c>
      <c r="K104" s="77">
        <v>89.922176634475903</v>
      </c>
      <c r="L104" s="77">
        <v>89.314835139092807</v>
      </c>
      <c r="M104" s="77">
        <v>86.162641482073795</v>
      </c>
      <c r="N104" s="77">
        <v>83.284514143672098</v>
      </c>
      <c r="O104" s="77">
        <v>86.258449860236595</v>
      </c>
      <c r="P104" s="77"/>
      <c r="Q104" s="70" t="s">
        <v>177</v>
      </c>
      <c r="R104" s="70" t="s">
        <v>469</v>
      </c>
      <c r="S104" s="77">
        <v>13184</v>
      </c>
      <c r="T104" s="77">
        <v>13290</v>
      </c>
      <c r="U104" s="77">
        <v>13242</v>
      </c>
      <c r="V104" s="77">
        <v>13250</v>
      </c>
      <c r="W104" s="77">
        <v>13275</v>
      </c>
      <c r="X104" s="77">
        <v>13332</v>
      </c>
      <c r="Y104" s="77">
        <v>13460</v>
      </c>
      <c r="Z104" s="77">
        <v>13655</v>
      </c>
      <c r="AA104" s="77">
        <v>13919</v>
      </c>
      <c r="AB104" s="77">
        <v>14025</v>
      </c>
      <c r="AC104" s="77">
        <v>14123</v>
      </c>
      <c r="AD104" s="77">
        <v>14268</v>
      </c>
      <c r="AE104" s="77">
        <v>14276</v>
      </c>
      <c r="AG104" s="70" t="s">
        <v>177</v>
      </c>
      <c r="AH104" s="70" t="s">
        <v>469</v>
      </c>
      <c r="AI104" s="225">
        <f t="shared" si="13"/>
        <v>7.8198162937561442</v>
      </c>
      <c r="AJ104" s="225">
        <f t="shared" si="14"/>
        <v>7.5381460784964629</v>
      </c>
      <c r="AK104" s="225">
        <f t="shared" si="15"/>
        <v>7.8151037850061922</v>
      </c>
      <c r="AL104" s="225">
        <f t="shared" si="16"/>
        <v>7.6161859120913213</v>
      </c>
      <c r="AM104" s="225">
        <f t="shared" si="17"/>
        <v>7.1393988498897771</v>
      </c>
      <c r="AN104" s="225">
        <f t="shared" si="18"/>
        <v>6.8957563892405496</v>
      </c>
      <c r="AO104" s="225">
        <f t="shared" si="19"/>
        <v>6.8228666660639972</v>
      </c>
      <c r="AP104" s="225">
        <f t="shared" si="20"/>
        <v>6.6340360080024618</v>
      </c>
      <c r="AQ104" s="225">
        <f t="shared" si="21"/>
        <v>6.4603905908812349</v>
      </c>
      <c r="AR104" s="225">
        <f t="shared" si="22"/>
        <v>6.3682591899531404</v>
      </c>
      <c r="AS104" s="225">
        <f t="shared" si="23"/>
        <v>6.1008738569761238</v>
      </c>
      <c r="AT104" s="225">
        <f t="shared" si="24"/>
        <v>5.8371540610928019</v>
      </c>
      <c r="AU104" s="225">
        <f t="shared" si="25"/>
        <v>6.0422001863432753</v>
      </c>
    </row>
    <row r="105" spans="1:47" x14ac:dyDescent="0.2">
      <c r="A105" s="70" t="s">
        <v>178</v>
      </c>
      <c r="B105" s="70" t="s">
        <v>470</v>
      </c>
      <c r="C105" s="77">
        <v>79.028866689934802</v>
      </c>
      <c r="D105" s="77">
        <v>74.753990407346095</v>
      </c>
      <c r="E105" s="77">
        <v>76.582851833526803</v>
      </c>
      <c r="F105" s="77">
        <v>74.623853122745004</v>
      </c>
      <c r="G105" s="77">
        <v>71.653435023448296</v>
      </c>
      <c r="H105" s="77">
        <v>70.155168393624393</v>
      </c>
      <c r="I105" s="77">
        <v>69.260114184547703</v>
      </c>
      <c r="J105" s="77">
        <v>65.914583876195906</v>
      </c>
      <c r="K105" s="77">
        <v>64.995252940186504</v>
      </c>
      <c r="L105" s="77">
        <v>64.187916917647897</v>
      </c>
      <c r="M105" s="77">
        <v>60.106915083311399</v>
      </c>
      <c r="N105" s="77">
        <v>61.596982048437802</v>
      </c>
      <c r="O105" s="77">
        <v>59.022442312661497</v>
      </c>
      <c r="P105" s="77"/>
      <c r="Q105" s="70" t="s">
        <v>178</v>
      </c>
      <c r="R105" s="70" t="s">
        <v>470</v>
      </c>
      <c r="S105" s="77">
        <v>21667</v>
      </c>
      <c r="T105" s="77">
        <v>21949</v>
      </c>
      <c r="U105" s="77">
        <v>22259</v>
      </c>
      <c r="V105" s="77">
        <v>22296</v>
      </c>
      <c r="W105" s="77">
        <v>22534</v>
      </c>
      <c r="X105" s="77">
        <v>22672</v>
      </c>
      <c r="Y105" s="77">
        <v>22994</v>
      </c>
      <c r="Z105" s="77">
        <v>23119</v>
      </c>
      <c r="AA105" s="77">
        <v>23600</v>
      </c>
      <c r="AB105" s="77">
        <v>24167</v>
      </c>
      <c r="AC105" s="77">
        <v>24724</v>
      </c>
      <c r="AD105" s="77">
        <v>25396</v>
      </c>
      <c r="AE105" s="77">
        <v>25883</v>
      </c>
      <c r="AG105" s="70" t="s">
        <v>178</v>
      </c>
      <c r="AH105" s="70" t="s">
        <v>470</v>
      </c>
      <c r="AI105" s="225">
        <f t="shared" si="13"/>
        <v>3.6474300406117508</v>
      </c>
      <c r="AJ105" s="225">
        <f t="shared" si="14"/>
        <v>3.4058039276206702</v>
      </c>
      <c r="AK105" s="225">
        <f t="shared" si="15"/>
        <v>3.4405342483277237</v>
      </c>
      <c r="AL105" s="225">
        <f t="shared" si="16"/>
        <v>3.3469614784151864</v>
      </c>
      <c r="AM105" s="225">
        <f t="shared" si="17"/>
        <v>3.1797920929905166</v>
      </c>
      <c r="AN105" s="225">
        <f t="shared" si="18"/>
        <v>3.0943528755127203</v>
      </c>
      <c r="AO105" s="225">
        <f t="shared" si="19"/>
        <v>3.0120950763045879</v>
      </c>
      <c r="AP105" s="225">
        <f t="shared" si="20"/>
        <v>2.8511001287337647</v>
      </c>
      <c r="AQ105" s="225">
        <f t="shared" si="21"/>
        <v>2.7540361415333265</v>
      </c>
      <c r="AR105" s="225">
        <f t="shared" si="22"/>
        <v>2.6560150998323291</v>
      </c>
      <c r="AS105" s="225">
        <f t="shared" si="23"/>
        <v>2.4311161253563904</v>
      </c>
      <c r="AT105" s="225">
        <f t="shared" si="24"/>
        <v>2.4254599956070955</v>
      </c>
      <c r="AU105" s="225">
        <f t="shared" si="25"/>
        <v>2.2803555350099098</v>
      </c>
    </row>
    <row r="106" spans="1:47" x14ac:dyDescent="0.2">
      <c r="A106" s="70" t="s">
        <v>179</v>
      </c>
      <c r="B106" s="70" t="s">
        <v>471</v>
      </c>
      <c r="C106" s="77">
        <v>80.494633574299797</v>
      </c>
      <c r="D106" s="77">
        <v>77.340477430015198</v>
      </c>
      <c r="E106" s="77">
        <v>81.765863941304701</v>
      </c>
      <c r="F106" s="77">
        <v>83.492250832139305</v>
      </c>
      <c r="G106" s="77">
        <v>70.799611710884307</v>
      </c>
      <c r="H106" s="77">
        <v>68.223972708337698</v>
      </c>
      <c r="I106" s="77">
        <v>86.564719622330003</v>
      </c>
      <c r="J106" s="77">
        <v>72.387168930023293</v>
      </c>
      <c r="K106" s="77">
        <v>62.408902807526999</v>
      </c>
      <c r="L106" s="77">
        <v>59.470743642613698</v>
      </c>
      <c r="M106" s="77">
        <v>58.704849058989197</v>
      </c>
      <c r="N106" s="77">
        <v>58.722071497445803</v>
      </c>
      <c r="O106" s="77">
        <v>48.4574207930822</v>
      </c>
      <c r="P106" s="77"/>
      <c r="Q106" s="70" t="s">
        <v>179</v>
      </c>
      <c r="R106" s="70" t="s">
        <v>471</v>
      </c>
      <c r="S106" s="77">
        <v>16230</v>
      </c>
      <c r="T106" s="77">
        <v>16509</v>
      </c>
      <c r="U106" s="77">
        <v>16701</v>
      </c>
      <c r="V106" s="77">
        <v>16843</v>
      </c>
      <c r="W106" s="77">
        <v>17011</v>
      </c>
      <c r="X106" s="77">
        <v>17114</v>
      </c>
      <c r="Y106" s="77">
        <v>17211</v>
      </c>
      <c r="Z106" s="77">
        <v>17430</v>
      </c>
      <c r="AA106" s="77">
        <v>17646</v>
      </c>
      <c r="AB106" s="77">
        <v>18073</v>
      </c>
      <c r="AC106" s="77">
        <v>18360</v>
      </c>
      <c r="AD106" s="77">
        <v>19112</v>
      </c>
      <c r="AE106" s="77">
        <v>19312</v>
      </c>
      <c r="AG106" s="70" t="s">
        <v>179</v>
      </c>
      <c r="AH106" s="70" t="s">
        <v>471</v>
      </c>
      <c r="AI106" s="225">
        <f t="shared" si="13"/>
        <v>4.9596200600307947</v>
      </c>
      <c r="AJ106" s="225">
        <f t="shared" si="14"/>
        <v>4.6847463462363068</v>
      </c>
      <c r="AK106" s="225">
        <f t="shared" si="15"/>
        <v>4.8958663517935879</v>
      </c>
      <c r="AL106" s="225">
        <f t="shared" si="16"/>
        <v>4.9570890478026071</v>
      </c>
      <c r="AM106" s="225">
        <f t="shared" si="17"/>
        <v>4.1619899894705954</v>
      </c>
      <c r="AN106" s="225">
        <f t="shared" si="18"/>
        <v>3.9864422524446472</v>
      </c>
      <c r="AO106" s="225">
        <f t="shared" si="19"/>
        <v>5.0296159213485563</v>
      </c>
      <c r="AP106" s="225">
        <f t="shared" si="20"/>
        <v>4.1530217401046068</v>
      </c>
      <c r="AQ106" s="225">
        <f t="shared" si="21"/>
        <v>3.5367166954282556</v>
      </c>
      <c r="AR106" s="225">
        <f t="shared" si="22"/>
        <v>3.2905850518792508</v>
      </c>
      <c r="AS106" s="225">
        <f t="shared" si="23"/>
        <v>3.1974318659580172</v>
      </c>
      <c r="AT106" s="225">
        <f t="shared" si="24"/>
        <v>3.0725236237675704</v>
      </c>
      <c r="AU106" s="225">
        <f t="shared" si="25"/>
        <v>2.5091870750353253</v>
      </c>
    </row>
    <row r="107" spans="1:47" x14ac:dyDescent="0.2">
      <c r="A107" s="70" t="s">
        <v>180</v>
      </c>
      <c r="B107" s="70" t="s">
        <v>472</v>
      </c>
      <c r="C107" s="77">
        <v>102.015409047502</v>
      </c>
      <c r="D107" s="77">
        <v>100.577165536387</v>
      </c>
      <c r="E107" s="77">
        <v>100.010639079287</v>
      </c>
      <c r="F107" s="77">
        <v>95.802116883865196</v>
      </c>
      <c r="G107" s="77">
        <v>89.473524499662602</v>
      </c>
      <c r="H107" s="77">
        <v>86.924955895142503</v>
      </c>
      <c r="I107" s="77">
        <v>85.501880214073594</v>
      </c>
      <c r="J107" s="77">
        <v>84.340065095719694</v>
      </c>
      <c r="K107" s="77">
        <v>82.926630773754994</v>
      </c>
      <c r="L107" s="77">
        <v>80.184771594692194</v>
      </c>
      <c r="M107" s="77">
        <v>76.6242601604839</v>
      </c>
      <c r="N107" s="77">
        <v>77.872786774565299</v>
      </c>
      <c r="O107" s="77">
        <v>75.156222842518304</v>
      </c>
      <c r="P107" s="77"/>
      <c r="Q107" s="70" t="s">
        <v>180</v>
      </c>
      <c r="R107" s="70" t="s">
        <v>472</v>
      </c>
      <c r="S107" s="77">
        <v>32843</v>
      </c>
      <c r="T107" s="77">
        <v>33162</v>
      </c>
      <c r="U107" s="77">
        <v>33303</v>
      </c>
      <c r="V107" s="77">
        <v>33510</v>
      </c>
      <c r="W107" s="77">
        <v>33615</v>
      </c>
      <c r="X107" s="77">
        <v>33807</v>
      </c>
      <c r="Y107" s="77">
        <v>34110</v>
      </c>
      <c r="Z107" s="77">
        <v>34667</v>
      </c>
      <c r="AA107" s="77">
        <v>35257</v>
      </c>
      <c r="AB107" s="77">
        <v>35790</v>
      </c>
      <c r="AC107" s="77">
        <v>36499</v>
      </c>
      <c r="AD107" s="77">
        <v>36628</v>
      </c>
      <c r="AE107" s="77">
        <v>36915</v>
      </c>
      <c r="AG107" s="70" t="s">
        <v>180</v>
      </c>
      <c r="AH107" s="70" t="s">
        <v>472</v>
      </c>
      <c r="AI107" s="225">
        <f t="shared" si="13"/>
        <v>3.106153793730841</v>
      </c>
      <c r="AJ107" s="225">
        <f t="shared" si="14"/>
        <v>3.0329040931302997</v>
      </c>
      <c r="AK107" s="225">
        <f t="shared" si="15"/>
        <v>3.0030519496527943</v>
      </c>
      <c r="AL107" s="225">
        <f t="shared" si="16"/>
        <v>2.8589112767491853</v>
      </c>
      <c r="AM107" s="225">
        <f t="shared" si="17"/>
        <v>2.6617142495809194</v>
      </c>
      <c r="AN107" s="225">
        <f t="shared" si="18"/>
        <v>2.5712117577762741</v>
      </c>
      <c r="AO107" s="225">
        <f t="shared" si="19"/>
        <v>2.5066514281463967</v>
      </c>
      <c r="AP107" s="225">
        <f t="shared" si="20"/>
        <v>2.432863100231335</v>
      </c>
      <c r="AQ107" s="225">
        <f t="shared" si="21"/>
        <v>2.3520614565548685</v>
      </c>
      <c r="AR107" s="225">
        <f t="shared" si="22"/>
        <v>2.2404239059707236</v>
      </c>
      <c r="AS107" s="225">
        <f t="shared" si="23"/>
        <v>2.0993523154191593</v>
      </c>
      <c r="AT107" s="225">
        <f t="shared" si="24"/>
        <v>2.1260452870635937</v>
      </c>
      <c r="AU107" s="225">
        <f t="shared" si="25"/>
        <v>2.035926394216939</v>
      </c>
    </row>
    <row r="108" spans="1:47" x14ac:dyDescent="0.2">
      <c r="A108" s="70" t="s">
        <v>181</v>
      </c>
      <c r="B108" s="70" t="s">
        <v>473</v>
      </c>
      <c r="C108" s="77">
        <v>91.996483821761601</v>
      </c>
      <c r="D108" s="77">
        <v>86.866822819119406</v>
      </c>
      <c r="E108" s="77">
        <v>89.269131339796502</v>
      </c>
      <c r="F108" s="77">
        <v>87.429694111817</v>
      </c>
      <c r="G108" s="77">
        <v>81.903107052817006</v>
      </c>
      <c r="H108" s="77">
        <v>75.588299682640198</v>
      </c>
      <c r="I108" s="77">
        <v>72.502542007104495</v>
      </c>
      <c r="J108" s="77">
        <v>71.4990625190392</v>
      </c>
      <c r="K108" s="77">
        <v>74.768073134477802</v>
      </c>
      <c r="L108" s="77">
        <v>68.748839159777205</v>
      </c>
      <c r="M108" s="77">
        <v>63.7442854584421</v>
      </c>
      <c r="N108" s="77">
        <v>63.549988418328098</v>
      </c>
      <c r="O108" s="77">
        <v>63.056830391375598</v>
      </c>
      <c r="P108" s="77"/>
      <c r="Q108" s="70" t="s">
        <v>181</v>
      </c>
      <c r="R108" s="70" t="s">
        <v>473</v>
      </c>
      <c r="S108" s="77">
        <v>13662</v>
      </c>
      <c r="T108" s="77">
        <v>13526</v>
      </c>
      <c r="U108" s="77">
        <v>13590</v>
      </c>
      <c r="V108" s="77">
        <v>13603</v>
      </c>
      <c r="W108" s="77">
        <v>13620</v>
      </c>
      <c r="X108" s="77">
        <v>13687</v>
      </c>
      <c r="Y108" s="77">
        <v>13864</v>
      </c>
      <c r="Z108" s="77">
        <v>14102</v>
      </c>
      <c r="AA108" s="77">
        <v>14406</v>
      </c>
      <c r="AB108" s="77">
        <v>14715</v>
      </c>
      <c r="AC108" s="77">
        <v>14915</v>
      </c>
      <c r="AD108" s="77">
        <v>15007</v>
      </c>
      <c r="AE108" s="77">
        <v>15017</v>
      </c>
      <c r="AG108" s="70" t="s">
        <v>181</v>
      </c>
      <c r="AH108" s="70" t="s">
        <v>473</v>
      </c>
      <c r="AI108" s="225">
        <f t="shared" si="13"/>
        <v>6.7337493647900457</v>
      </c>
      <c r="AJ108" s="225">
        <f t="shared" si="14"/>
        <v>6.4222107658671748</v>
      </c>
      <c r="AK108" s="225">
        <f t="shared" si="15"/>
        <v>6.5687366695950331</v>
      </c>
      <c r="AL108" s="225">
        <f t="shared" si="16"/>
        <v>6.4272362061175468</v>
      </c>
      <c r="AM108" s="225">
        <f t="shared" si="17"/>
        <v>6.013443983319898</v>
      </c>
      <c r="AN108" s="225">
        <f t="shared" si="18"/>
        <v>5.522634593602703</v>
      </c>
      <c r="AO108" s="225">
        <f t="shared" si="19"/>
        <v>5.2295543859711842</v>
      </c>
      <c r="AP108" s="225">
        <f t="shared" si="20"/>
        <v>5.0701363295305066</v>
      </c>
      <c r="AQ108" s="225">
        <f t="shared" si="21"/>
        <v>5.1900647740162293</v>
      </c>
      <c r="AR108" s="225">
        <f t="shared" si="22"/>
        <v>4.6720244077320556</v>
      </c>
      <c r="AS108" s="225">
        <f t="shared" si="23"/>
        <v>4.2738374427383237</v>
      </c>
      <c r="AT108" s="225">
        <f t="shared" si="24"/>
        <v>4.234689706025728</v>
      </c>
      <c r="AU108" s="225">
        <f t="shared" si="25"/>
        <v>4.1990297923270692</v>
      </c>
    </row>
    <row r="109" spans="1:47" x14ac:dyDescent="0.2">
      <c r="A109" s="70" t="s">
        <v>182</v>
      </c>
      <c r="B109" s="70" t="s">
        <v>474</v>
      </c>
      <c r="C109" s="77">
        <v>59.202367570145597</v>
      </c>
      <c r="D109" s="77">
        <v>55.589054789119203</v>
      </c>
      <c r="E109" s="77">
        <v>57.645200399639499</v>
      </c>
      <c r="F109" s="77">
        <v>54.640253696501802</v>
      </c>
      <c r="G109" s="77">
        <v>51.306282161355099</v>
      </c>
      <c r="H109" s="77">
        <v>46.848610002348202</v>
      </c>
      <c r="I109" s="77">
        <v>45.287392311104398</v>
      </c>
      <c r="J109" s="77">
        <v>45.035590376407498</v>
      </c>
      <c r="K109" s="77">
        <v>43.027326958867199</v>
      </c>
      <c r="L109" s="77">
        <v>44.466104609372003</v>
      </c>
      <c r="M109" s="77">
        <v>41.200664922322503</v>
      </c>
      <c r="N109" s="77">
        <v>42.432769825614599</v>
      </c>
      <c r="O109" s="77">
        <v>41.166652405257501</v>
      </c>
      <c r="P109" s="77"/>
      <c r="Q109" s="70" t="s">
        <v>182</v>
      </c>
      <c r="R109" s="70" t="s">
        <v>474</v>
      </c>
      <c r="S109" s="77">
        <v>9592</v>
      </c>
      <c r="T109" s="77">
        <v>9639</v>
      </c>
      <c r="U109" s="77">
        <v>9631</v>
      </c>
      <c r="V109" s="77">
        <v>9663</v>
      </c>
      <c r="W109" s="77">
        <v>9655</v>
      </c>
      <c r="X109" s="77">
        <v>9653</v>
      </c>
      <c r="Y109" s="77">
        <v>9733</v>
      </c>
      <c r="Z109" s="77">
        <v>9831</v>
      </c>
      <c r="AA109" s="77">
        <v>9958</v>
      </c>
      <c r="AB109" s="77">
        <v>10047</v>
      </c>
      <c r="AC109" s="77">
        <v>10174</v>
      </c>
      <c r="AD109" s="77">
        <v>10280</v>
      </c>
      <c r="AE109" s="77">
        <v>10451</v>
      </c>
      <c r="AG109" s="70" t="s">
        <v>182</v>
      </c>
      <c r="AH109" s="70" t="s">
        <v>474</v>
      </c>
      <c r="AI109" s="225">
        <f t="shared" si="13"/>
        <v>6.1720566691144283</v>
      </c>
      <c r="AJ109" s="225">
        <f t="shared" si="14"/>
        <v>5.7670977061022102</v>
      </c>
      <c r="AK109" s="225">
        <f t="shared" si="15"/>
        <v>5.9853805834949121</v>
      </c>
      <c r="AL109" s="225">
        <f t="shared" si="16"/>
        <v>5.6545848801098835</v>
      </c>
      <c r="AM109" s="225">
        <f t="shared" si="17"/>
        <v>5.3139598302801758</v>
      </c>
      <c r="AN109" s="225">
        <f t="shared" si="18"/>
        <v>4.8532694501552056</v>
      </c>
      <c r="AO109" s="225">
        <f t="shared" si="19"/>
        <v>4.652973626950005</v>
      </c>
      <c r="AP109" s="225">
        <f t="shared" si="20"/>
        <v>4.5809775583773265</v>
      </c>
      <c r="AQ109" s="225">
        <f t="shared" si="21"/>
        <v>4.3208803935395856</v>
      </c>
      <c r="AR109" s="225">
        <f t="shared" si="22"/>
        <v>4.4258091578950927</v>
      </c>
      <c r="AS109" s="225">
        <f t="shared" si="23"/>
        <v>4.0496033931907318</v>
      </c>
      <c r="AT109" s="225">
        <f t="shared" si="24"/>
        <v>4.1277013449041435</v>
      </c>
      <c r="AU109" s="225">
        <f t="shared" si="25"/>
        <v>3.9390156353705392</v>
      </c>
    </row>
    <row r="110" spans="1:47" x14ac:dyDescent="0.2">
      <c r="A110" s="70" t="s">
        <v>183</v>
      </c>
      <c r="B110" s="70" t="s">
        <v>475</v>
      </c>
      <c r="C110" s="77">
        <v>101.069658077341</v>
      </c>
      <c r="D110" s="77">
        <v>111.25447133586501</v>
      </c>
      <c r="E110" s="77">
        <v>130.47620454816399</v>
      </c>
      <c r="F110" s="77">
        <v>121.96182854849999</v>
      </c>
      <c r="G110" s="77">
        <v>125.099050980144</v>
      </c>
      <c r="H110" s="77">
        <v>105.706126111294</v>
      </c>
      <c r="I110" s="77">
        <v>97.546537181649498</v>
      </c>
      <c r="J110" s="77">
        <v>90.258213766428995</v>
      </c>
      <c r="K110" s="77">
        <v>94.802972372847506</v>
      </c>
      <c r="L110" s="77">
        <v>81.430636721538207</v>
      </c>
      <c r="M110" s="77">
        <v>80.517141904678098</v>
      </c>
      <c r="N110" s="77">
        <v>80.649094648963995</v>
      </c>
      <c r="O110" s="77">
        <v>72.354910033843396</v>
      </c>
      <c r="P110" s="77"/>
      <c r="Q110" s="70" t="s">
        <v>183</v>
      </c>
      <c r="R110" s="70" t="s">
        <v>475</v>
      </c>
      <c r="S110" s="77">
        <v>14613</v>
      </c>
      <c r="T110" s="77">
        <v>14813</v>
      </c>
      <c r="U110" s="77">
        <v>14841</v>
      </c>
      <c r="V110" s="77">
        <v>14851</v>
      </c>
      <c r="W110" s="77">
        <v>14866</v>
      </c>
      <c r="X110" s="77">
        <v>14801</v>
      </c>
      <c r="Y110" s="77">
        <v>14894</v>
      </c>
      <c r="Z110" s="77">
        <v>14962</v>
      </c>
      <c r="AA110" s="77">
        <v>15202</v>
      </c>
      <c r="AB110" s="77">
        <v>15429</v>
      </c>
      <c r="AC110" s="77">
        <v>15501</v>
      </c>
      <c r="AD110" s="77">
        <v>15715</v>
      </c>
      <c r="AE110" s="77">
        <v>15697</v>
      </c>
      <c r="AG110" s="70" t="s">
        <v>183</v>
      </c>
      <c r="AH110" s="70" t="s">
        <v>475</v>
      </c>
      <c r="AI110" s="225">
        <f t="shared" si="13"/>
        <v>6.916420863432629</v>
      </c>
      <c r="AJ110" s="225">
        <f t="shared" si="14"/>
        <v>7.51059686328664</v>
      </c>
      <c r="AK110" s="225">
        <f t="shared" si="15"/>
        <v>8.7916046457896364</v>
      </c>
      <c r="AL110" s="225">
        <f t="shared" si="16"/>
        <v>8.2123647261800556</v>
      </c>
      <c r="AM110" s="225">
        <f t="shared" si="17"/>
        <v>8.4151117301321143</v>
      </c>
      <c r="AN110" s="225">
        <f t="shared" si="18"/>
        <v>7.1418232627048175</v>
      </c>
      <c r="AO110" s="225">
        <f t="shared" si="19"/>
        <v>6.5493847980159465</v>
      </c>
      <c r="AP110" s="225">
        <f t="shared" si="20"/>
        <v>6.0324965757538429</v>
      </c>
      <c r="AQ110" s="225">
        <f t="shared" si="21"/>
        <v>6.2362171012266483</v>
      </c>
      <c r="AR110" s="225">
        <f t="shared" si="22"/>
        <v>5.2777650347746583</v>
      </c>
      <c r="AS110" s="225">
        <f t="shared" si="23"/>
        <v>5.1943191990631634</v>
      </c>
      <c r="AT110" s="225">
        <f t="shared" si="24"/>
        <v>5.1319818421230661</v>
      </c>
      <c r="AU110" s="225">
        <f t="shared" si="25"/>
        <v>4.609473786955685</v>
      </c>
    </row>
    <row r="111" spans="1:47" x14ac:dyDescent="0.2">
      <c r="A111" s="70" t="s">
        <v>184</v>
      </c>
      <c r="B111" s="70" t="s">
        <v>476</v>
      </c>
      <c r="C111" s="77">
        <v>97.212120708324406</v>
      </c>
      <c r="D111" s="77">
        <v>93.701227432970001</v>
      </c>
      <c r="E111" s="77">
        <v>95.928647701113505</v>
      </c>
      <c r="F111" s="77">
        <v>91.613088624659099</v>
      </c>
      <c r="G111" s="77">
        <v>85.6340249668078</v>
      </c>
      <c r="H111" s="77">
        <v>82.870682713899697</v>
      </c>
      <c r="I111" s="77">
        <v>82.310202008134496</v>
      </c>
      <c r="J111" s="77">
        <v>82.298952499387596</v>
      </c>
      <c r="K111" s="77">
        <v>78.697398796397493</v>
      </c>
      <c r="L111" s="77">
        <v>75.744017798350399</v>
      </c>
      <c r="M111" s="77">
        <v>72.026150660321704</v>
      </c>
      <c r="N111" s="77">
        <v>73.914654688800397</v>
      </c>
      <c r="O111" s="77">
        <v>71.288857174332193</v>
      </c>
      <c r="P111" s="77"/>
      <c r="Q111" s="70" t="s">
        <v>184</v>
      </c>
      <c r="R111" s="70" t="s">
        <v>476</v>
      </c>
      <c r="S111" s="77">
        <v>28255</v>
      </c>
      <c r="T111" s="77">
        <v>28638</v>
      </c>
      <c r="U111" s="77">
        <v>29013</v>
      </c>
      <c r="V111" s="77">
        <v>29261</v>
      </c>
      <c r="W111" s="77">
        <v>29427</v>
      </c>
      <c r="X111" s="77">
        <v>29600</v>
      </c>
      <c r="Y111" s="77">
        <v>29808</v>
      </c>
      <c r="Z111" s="77">
        <v>30104</v>
      </c>
      <c r="AA111" s="77">
        <v>30532</v>
      </c>
      <c r="AB111" s="77">
        <v>30959</v>
      </c>
      <c r="AC111" s="77">
        <v>31491</v>
      </c>
      <c r="AD111" s="77">
        <v>31705</v>
      </c>
      <c r="AE111" s="77">
        <v>32020</v>
      </c>
      <c r="AG111" s="70" t="s">
        <v>184</v>
      </c>
      <c r="AH111" s="70" t="s">
        <v>476</v>
      </c>
      <c r="AI111" s="225">
        <f t="shared" si="13"/>
        <v>3.4405280732020671</v>
      </c>
      <c r="AJ111" s="225">
        <f t="shared" si="14"/>
        <v>3.2719193879799566</v>
      </c>
      <c r="AK111" s="225">
        <f t="shared" si="15"/>
        <v>3.3064022231797296</v>
      </c>
      <c r="AL111" s="225">
        <f t="shared" si="16"/>
        <v>3.1308939757581453</v>
      </c>
      <c r="AM111" s="225">
        <f t="shared" si="17"/>
        <v>2.9100494432598567</v>
      </c>
      <c r="AN111" s="225">
        <f t="shared" si="18"/>
        <v>2.799685226820936</v>
      </c>
      <c r="AO111" s="225">
        <f t="shared" si="19"/>
        <v>2.7613460147656501</v>
      </c>
      <c r="AP111" s="225">
        <f t="shared" si="20"/>
        <v>2.7338211699238504</v>
      </c>
      <c r="AQ111" s="225">
        <f t="shared" si="21"/>
        <v>2.5775382810296574</v>
      </c>
      <c r="AR111" s="225">
        <f t="shared" si="22"/>
        <v>2.4465912270535353</v>
      </c>
      <c r="AS111" s="225">
        <f t="shared" si="23"/>
        <v>2.2871979505357625</v>
      </c>
      <c r="AT111" s="225">
        <f t="shared" si="24"/>
        <v>2.3313248600788645</v>
      </c>
      <c r="AU111" s="225">
        <f t="shared" si="25"/>
        <v>2.2263852958879511</v>
      </c>
    </row>
    <row r="112" spans="1:47" x14ac:dyDescent="0.2">
      <c r="A112" s="70" t="s">
        <v>185</v>
      </c>
      <c r="B112" s="70" t="s">
        <v>477</v>
      </c>
      <c r="C112" s="77">
        <v>61.0084931832845</v>
      </c>
      <c r="D112" s="77">
        <v>60.8695801345551</v>
      </c>
      <c r="E112" s="77">
        <v>61.961830357785203</v>
      </c>
      <c r="F112" s="77">
        <v>60.169134381606099</v>
      </c>
      <c r="G112" s="77">
        <v>56.905985178976799</v>
      </c>
      <c r="H112" s="77">
        <v>54.106847052553299</v>
      </c>
      <c r="I112" s="77">
        <v>53.514338995301301</v>
      </c>
      <c r="J112" s="77">
        <v>56.578653394700297</v>
      </c>
      <c r="K112" s="77">
        <v>54.3891603107853</v>
      </c>
      <c r="L112" s="77">
        <v>53.207730051054199</v>
      </c>
      <c r="M112" s="77">
        <v>51.108073269266001</v>
      </c>
      <c r="N112" s="77">
        <v>48.432297845438001</v>
      </c>
      <c r="O112" s="77">
        <v>47.112774198249902</v>
      </c>
      <c r="P112" s="77"/>
      <c r="Q112" s="70" t="s">
        <v>185</v>
      </c>
      <c r="R112" s="70" t="s">
        <v>477</v>
      </c>
      <c r="S112" s="77">
        <v>20449</v>
      </c>
      <c r="T112" s="77">
        <v>21065</v>
      </c>
      <c r="U112" s="77">
        <v>21559</v>
      </c>
      <c r="V112" s="77">
        <v>22017</v>
      </c>
      <c r="W112" s="77">
        <v>22298</v>
      </c>
      <c r="X112" s="77">
        <v>22496</v>
      </c>
      <c r="Y112" s="77">
        <v>22946</v>
      </c>
      <c r="Z112" s="77">
        <v>23324</v>
      </c>
      <c r="AA112" s="77">
        <v>23887</v>
      </c>
      <c r="AB112" s="77">
        <v>24264</v>
      </c>
      <c r="AC112" s="77">
        <v>24763</v>
      </c>
      <c r="AD112" s="77">
        <v>24834</v>
      </c>
      <c r="AE112" s="77">
        <v>24876</v>
      </c>
      <c r="AG112" s="70" t="s">
        <v>185</v>
      </c>
      <c r="AH112" s="70" t="s">
        <v>477</v>
      </c>
      <c r="AI112" s="225">
        <f t="shared" si="13"/>
        <v>2.9834462899547414</v>
      </c>
      <c r="AJ112" s="225">
        <f t="shared" si="14"/>
        <v>2.8896074120367956</v>
      </c>
      <c r="AK112" s="225">
        <f t="shared" si="15"/>
        <v>2.874058646402208</v>
      </c>
      <c r="AL112" s="225">
        <f t="shared" si="16"/>
        <v>2.73284890682682</v>
      </c>
      <c r="AM112" s="225">
        <f t="shared" si="17"/>
        <v>2.5520667853160282</v>
      </c>
      <c r="AN112" s="225">
        <f t="shared" si="18"/>
        <v>2.4051763447969994</v>
      </c>
      <c r="AO112" s="225">
        <f t="shared" si="19"/>
        <v>2.3321859581321931</v>
      </c>
      <c r="AP112" s="225">
        <f t="shared" si="20"/>
        <v>2.4257697390970803</v>
      </c>
      <c r="AQ112" s="225">
        <f t="shared" si="21"/>
        <v>2.2769355846604973</v>
      </c>
      <c r="AR112" s="225">
        <f t="shared" si="22"/>
        <v>2.1928672127866053</v>
      </c>
      <c r="AS112" s="225">
        <f t="shared" si="23"/>
        <v>2.0638885946479024</v>
      </c>
      <c r="AT112" s="225">
        <f t="shared" si="24"/>
        <v>1.950241517493678</v>
      </c>
      <c r="AU112" s="225">
        <f t="shared" si="25"/>
        <v>1.8939047354176677</v>
      </c>
    </row>
    <row r="113" spans="1:47" x14ac:dyDescent="0.2">
      <c r="A113" s="70" t="s">
        <v>186</v>
      </c>
      <c r="B113" s="70" t="s">
        <v>478</v>
      </c>
      <c r="C113" s="77">
        <v>95.592870157830205</v>
      </c>
      <c r="D113" s="77">
        <v>93.021274738096906</v>
      </c>
      <c r="E113" s="77">
        <v>94.001842259752905</v>
      </c>
      <c r="F113" s="77">
        <v>90.240355213374997</v>
      </c>
      <c r="G113" s="77">
        <v>85.040026968434205</v>
      </c>
      <c r="H113" s="77">
        <v>115.72771163360601</v>
      </c>
      <c r="I113" s="77">
        <v>110.565151073373</v>
      </c>
      <c r="J113" s="77">
        <v>113.474494990765</v>
      </c>
      <c r="K113" s="77">
        <v>114.716596663621</v>
      </c>
      <c r="L113" s="77">
        <v>81.195888396901495</v>
      </c>
      <c r="M113" s="77">
        <v>79.080422788991697</v>
      </c>
      <c r="N113" s="77">
        <v>81.227725645727105</v>
      </c>
      <c r="O113" s="77">
        <v>76.934097326221703</v>
      </c>
      <c r="P113" s="77"/>
      <c r="Q113" s="70" t="s">
        <v>186</v>
      </c>
      <c r="R113" s="70" t="s">
        <v>478</v>
      </c>
      <c r="S113" s="77">
        <v>19390</v>
      </c>
      <c r="T113" s="77">
        <v>19625</v>
      </c>
      <c r="U113" s="77">
        <v>19822</v>
      </c>
      <c r="V113" s="77">
        <v>19805</v>
      </c>
      <c r="W113" s="77">
        <v>19971</v>
      </c>
      <c r="X113" s="77">
        <v>20067</v>
      </c>
      <c r="Y113" s="77">
        <v>20248</v>
      </c>
      <c r="Z113" s="77">
        <v>20462</v>
      </c>
      <c r="AA113" s="77">
        <v>20771</v>
      </c>
      <c r="AB113" s="77">
        <v>21074</v>
      </c>
      <c r="AC113" s="77">
        <v>21576</v>
      </c>
      <c r="AD113" s="77">
        <v>22229</v>
      </c>
      <c r="AE113" s="77">
        <v>22665</v>
      </c>
      <c r="AG113" s="70" t="s">
        <v>186</v>
      </c>
      <c r="AH113" s="70" t="s">
        <v>478</v>
      </c>
      <c r="AI113" s="225">
        <f t="shared" si="13"/>
        <v>4.9300087755456525</v>
      </c>
      <c r="AJ113" s="225">
        <f t="shared" si="14"/>
        <v>4.7399375662724541</v>
      </c>
      <c r="AK113" s="225">
        <f t="shared" si="15"/>
        <v>4.7422985702629852</v>
      </c>
      <c r="AL113" s="225">
        <f t="shared" si="16"/>
        <v>4.5564430807056295</v>
      </c>
      <c r="AM113" s="225">
        <f t="shared" si="17"/>
        <v>4.2581757031913376</v>
      </c>
      <c r="AN113" s="225">
        <f t="shared" si="18"/>
        <v>5.7670659108788556</v>
      </c>
      <c r="AO113" s="225">
        <f t="shared" si="19"/>
        <v>5.4605467736750786</v>
      </c>
      <c r="AP113" s="225">
        <f t="shared" si="20"/>
        <v>5.545620906595885</v>
      </c>
      <c r="AQ113" s="225">
        <f t="shared" si="21"/>
        <v>5.5229212201444806</v>
      </c>
      <c r="AR113" s="225">
        <f t="shared" si="22"/>
        <v>3.8528940114312187</v>
      </c>
      <c r="AS113" s="225">
        <f t="shared" si="23"/>
        <v>3.6652031326006531</v>
      </c>
      <c r="AT113" s="225">
        <f t="shared" si="24"/>
        <v>3.6541331434489677</v>
      </c>
      <c r="AU113" s="225">
        <f t="shared" si="25"/>
        <v>3.3944009409319085</v>
      </c>
    </row>
    <row r="114" spans="1:47" x14ac:dyDescent="0.2">
      <c r="A114" s="70" t="s">
        <v>187</v>
      </c>
      <c r="B114" s="70" t="s">
        <v>479</v>
      </c>
      <c r="C114" s="77">
        <v>93.941821357436893</v>
      </c>
      <c r="D114" s="77">
        <v>91.158203050048698</v>
      </c>
      <c r="E114" s="77">
        <v>105.365668062579</v>
      </c>
      <c r="F114" s="77">
        <v>109.308398500655</v>
      </c>
      <c r="G114" s="77">
        <v>94.1924649316245</v>
      </c>
      <c r="H114" s="77">
        <v>93.955392236628398</v>
      </c>
      <c r="I114" s="77">
        <v>93.105985414449407</v>
      </c>
      <c r="J114" s="77">
        <v>77.014484409273393</v>
      </c>
      <c r="K114" s="77">
        <v>74.669256493070307</v>
      </c>
      <c r="L114" s="77">
        <v>75.460675950568799</v>
      </c>
      <c r="M114" s="77">
        <v>71.119837659654493</v>
      </c>
      <c r="N114" s="77">
        <v>72.510313699010695</v>
      </c>
      <c r="O114" s="77">
        <v>70.117779682053296</v>
      </c>
      <c r="P114" s="77"/>
      <c r="Q114" s="70" t="s">
        <v>187</v>
      </c>
      <c r="R114" s="70" t="s">
        <v>479</v>
      </c>
      <c r="S114" s="77">
        <v>14784</v>
      </c>
      <c r="T114" s="77">
        <v>14867</v>
      </c>
      <c r="U114" s="77">
        <v>14981</v>
      </c>
      <c r="V114" s="77">
        <v>14946</v>
      </c>
      <c r="W114" s="77">
        <v>14955</v>
      </c>
      <c r="X114" s="77">
        <v>15025</v>
      </c>
      <c r="Y114" s="77">
        <v>15167</v>
      </c>
      <c r="Z114" s="77">
        <v>15149</v>
      </c>
      <c r="AA114" s="77">
        <v>15408</v>
      </c>
      <c r="AB114" s="77">
        <v>15642</v>
      </c>
      <c r="AC114" s="77">
        <v>15759</v>
      </c>
      <c r="AD114" s="77">
        <v>15889</v>
      </c>
      <c r="AE114" s="77">
        <v>16042</v>
      </c>
      <c r="AG114" s="70" t="s">
        <v>187</v>
      </c>
      <c r="AH114" s="70" t="s">
        <v>479</v>
      </c>
      <c r="AI114" s="225">
        <f t="shared" si="13"/>
        <v>6.3542898645452448</v>
      </c>
      <c r="AJ114" s="225">
        <f t="shared" si="14"/>
        <v>6.1315802145724563</v>
      </c>
      <c r="AK114" s="225">
        <f t="shared" si="15"/>
        <v>7.0332867006594357</v>
      </c>
      <c r="AL114" s="225">
        <f t="shared" si="16"/>
        <v>7.3135553660280346</v>
      </c>
      <c r="AM114" s="225">
        <f t="shared" si="17"/>
        <v>6.298392840630191</v>
      </c>
      <c r="AN114" s="225">
        <f t="shared" si="18"/>
        <v>6.2532706979453172</v>
      </c>
      <c r="AO114" s="225">
        <f t="shared" si="19"/>
        <v>6.1387212642216262</v>
      </c>
      <c r="AP114" s="225">
        <f t="shared" si="20"/>
        <v>5.0837998817924221</v>
      </c>
      <c r="AQ114" s="225">
        <f t="shared" si="21"/>
        <v>4.84613554601962</v>
      </c>
      <c r="AR114" s="225">
        <f t="shared" si="22"/>
        <v>4.824234493707249</v>
      </c>
      <c r="AS114" s="225">
        <f t="shared" si="23"/>
        <v>4.5129664102832985</v>
      </c>
      <c r="AT114" s="225">
        <f t="shared" si="24"/>
        <v>4.5635542638939333</v>
      </c>
      <c r="AU114" s="225">
        <f t="shared" si="25"/>
        <v>4.3708876500469573</v>
      </c>
    </row>
    <row r="115" spans="1:47" x14ac:dyDescent="0.2">
      <c r="A115" s="70" t="s">
        <v>188</v>
      </c>
      <c r="B115" s="70" t="s">
        <v>480</v>
      </c>
      <c r="C115" s="77">
        <v>163.93908496958201</v>
      </c>
      <c r="D115" s="77">
        <v>157.962910826723</v>
      </c>
      <c r="E115" s="77">
        <v>159.625707424876</v>
      </c>
      <c r="F115" s="77">
        <v>156.57870308119399</v>
      </c>
      <c r="G115" s="77">
        <v>152.54188173635501</v>
      </c>
      <c r="H115" s="77">
        <v>156.070763924722</v>
      </c>
      <c r="I115" s="77">
        <v>154.874998420769</v>
      </c>
      <c r="J115" s="77">
        <v>154.751534072065</v>
      </c>
      <c r="K115" s="77">
        <v>153.73841984571101</v>
      </c>
      <c r="L115" s="77">
        <v>153.44291663856501</v>
      </c>
      <c r="M115" s="77">
        <v>148.013602814249</v>
      </c>
      <c r="N115" s="77">
        <v>149.44098412158101</v>
      </c>
      <c r="O115" s="77">
        <v>140.58705785692399</v>
      </c>
      <c r="P115" s="77"/>
      <c r="Q115" s="70" t="s">
        <v>188</v>
      </c>
      <c r="R115" s="70" t="s">
        <v>480</v>
      </c>
      <c r="S115" s="77">
        <v>18093</v>
      </c>
      <c r="T115" s="77">
        <v>18153</v>
      </c>
      <c r="U115" s="77">
        <v>18112</v>
      </c>
      <c r="V115" s="77">
        <v>18143</v>
      </c>
      <c r="W115" s="77">
        <v>18290</v>
      </c>
      <c r="X115" s="77">
        <v>18401</v>
      </c>
      <c r="Y115" s="77">
        <v>18415</v>
      </c>
      <c r="Z115" s="77">
        <v>18514</v>
      </c>
      <c r="AA115" s="77">
        <v>18742</v>
      </c>
      <c r="AB115" s="77">
        <v>19071</v>
      </c>
      <c r="AC115" s="77">
        <v>19153</v>
      </c>
      <c r="AD115" s="77">
        <v>19226</v>
      </c>
      <c r="AE115" s="77">
        <v>19412</v>
      </c>
      <c r="AG115" s="70" t="s">
        <v>188</v>
      </c>
      <c r="AH115" s="70" t="s">
        <v>480</v>
      </c>
      <c r="AI115" s="225">
        <f t="shared" si="13"/>
        <v>9.0609122295684514</v>
      </c>
      <c r="AJ115" s="225">
        <f t="shared" si="14"/>
        <v>8.7017523729809394</v>
      </c>
      <c r="AK115" s="225">
        <f t="shared" si="15"/>
        <v>8.8132568145359969</v>
      </c>
      <c r="AL115" s="225">
        <f t="shared" si="16"/>
        <v>8.630254262315713</v>
      </c>
      <c r="AM115" s="225">
        <f t="shared" si="17"/>
        <v>8.3401794279035002</v>
      </c>
      <c r="AN115" s="225">
        <f t="shared" si="18"/>
        <v>8.4816457760296728</v>
      </c>
      <c r="AO115" s="225">
        <f t="shared" si="19"/>
        <v>8.4102632864930218</v>
      </c>
      <c r="AP115" s="225">
        <f t="shared" si="20"/>
        <v>8.3586223437433826</v>
      </c>
      <c r="AQ115" s="225">
        <f t="shared" si="21"/>
        <v>8.2028822882142247</v>
      </c>
      <c r="AR115" s="225">
        <f t="shared" si="22"/>
        <v>8.0458768097407063</v>
      </c>
      <c r="AS115" s="225">
        <f t="shared" si="23"/>
        <v>7.7279592133999371</v>
      </c>
      <c r="AT115" s="225">
        <f t="shared" si="24"/>
        <v>7.7728588433153547</v>
      </c>
      <c r="AU115" s="225">
        <f t="shared" si="25"/>
        <v>7.2422758014075823</v>
      </c>
    </row>
    <row r="116" spans="1:47" x14ac:dyDescent="0.2">
      <c r="A116" s="70" t="s">
        <v>189</v>
      </c>
      <c r="B116" s="70" t="s">
        <v>481</v>
      </c>
      <c r="C116" s="77">
        <v>130.964996264917</v>
      </c>
      <c r="D116" s="77">
        <v>126.991986654776</v>
      </c>
      <c r="E116" s="77">
        <v>129.936772069391</v>
      </c>
      <c r="F116" s="77">
        <v>125.170308914749</v>
      </c>
      <c r="G116" s="77">
        <v>119.29802187898299</v>
      </c>
      <c r="H116" s="77">
        <v>114.555305653151</v>
      </c>
      <c r="I116" s="77">
        <v>113.11134610622101</v>
      </c>
      <c r="J116" s="77">
        <v>112.15348887186001</v>
      </c>
      <c r="K116" s="77">
        <v>111.346280681651</v>
      </c>
      <c r="L116" s="77">
        <v>111.034470141245</v>
      </c>
      <c r="M116" s="77">
        <v>105.682132412504</v>
      </c>
      <c r="N116" s="77">
        <v>105.62367528108</v>
      </c>
      <c r="O116" s="77">
        <v>100.64405858463201</v>
      </c>
      <c r="P116" s="77"/>
      <c r="Q116" s="70" t="s">
        <v>189</v>
      </c>
      <c r="R116" s="70" t="s">
        <v>481</v>
      </c>
      <c r="S116" s="77">
        <v>14757</v>
      </c>
      <c r="T116" s="77">
        <v>14762</v>
      </c>
      <c r="U116" s="77">
        <v>14840</v>
      </c>
      <c r="V116" s="77">
        <v>14901</v>
      </c>
      <c r="W116" s="77">
        <v>14958</v>
      </c>
      <c r="X116" s="77">
        <v>14917</v>
      </c>
      <c r="Y116" s="77">
        <v>14927</v>
      </c>
      <c r="Z116" s="77">
        <v>15020</v>
      </c>
      <c r="AA116" s="77">
        <v>15283</v>
      </c>
      <c r="AB116" s="77">
        <v>15552</v>
      </c>
      <c r="AC116" s="77">
        <v>15635</v>
      </c>
      <c r="AD116" s="77">
        <v>15631</v>
      </c>
      <c r="AE116" s="77">
        <v>15653</v>
      </c>
      <c r="AG116" s="70" t="s">
        <v>189</v>
      </c>
      <c r="AH116" s="70" t="s">
        <v>481</v>
      </c>
      <c r="AI116" s="225">
        <f t="shared" si="13"/>
        <v>8.8747710418728065</v>
      </c>
      <c r="AJ116" s="225">
        <f t="shared" si="14"/>
        <v>8.6026274661140771</v>
      </c>
      <c r="AK116" s="225">
        <f t="shared" si="15"/>
        <v>8.755847174487263</v>
      </c>
      <c r="AL116" s="225">
        <f t="shared" si="16"/>
        <v>8.4001281064860738</v>
      </c>
      <c r="AM116" s="225">
        <f t="shared" si="17"/>
        <v>7.975532950861278</v>
      </c>
      <c r="AN116" s="225">
        <f t="shared" si="18"/>
        <v>7.6795136859389279</v>
      </c>
      <c r="AO116" s="225">
        <f t="shared" si="19"/>
        <v>7.5776342269860661</v>
      </c>
      <c r="AP116" s="225">
        <f t="shared" si="20"/>
        <v>7.4669433336790956</v>
      </c>
      <c r="AQ116" s="225">
        <f t="shared" si="21"/>
        <v>7.2856298293300394</v>
      </c>
      <c r="AR116" s="225">
        <f t="shared" si="22"/>
        <v>7.1395621232796422</v>
      </c>
      <c r="AS116" s="225">
        <f t="shared" si="23"/>
        <v>6.7593305028784139</v>
      </c>
      <c r="AT116" s="225">
        <f t="shared" si="24"/>
        <v>6.7573204069528501</v>
      </c>
      <c r="AU116" s="225">
        <f t="shared" si="25"/>
        <v>6.4296977310823484</v>
      </c>
    </row>
    <row r="117" spans="1:47" x14ac:dyDescent="0.2">
      <c r="A117" s="70" t="s">
        <v>190</v>
      </c>
      <c r="B117" s="70" t="s">
        <v>482</v>
      </c>
      <c r="C117" s="77">
        <v>76.614742503735897</v>
      </c>
      <c r="D117" s="77">
        <v>78.116545348701706</v>
      </c>
      <c r="E117" s="77">
        <v>79.820241508022605</v>
      </c>
      <c r="F117" s="77">
        <v>77.342314232936204</v>
      </c>
      <c r="G117" s="77">
        <v>68.895316424331995</v>
      </c>
      <c r="H117" s="77">
        <v>68.505201754946995</v>
      </c>
      <c r="I117" s="77">
        <v>67.750330471836506</v>
      </c>
      <c r="J117" s="77">
        <v>67.360055371353695</v>
      </c>
      <c r="K117" s="77">
        <v>65.805259966608205</v>
      </c>
      <c r="L117" s="77">
        <v>64.710646951209199</v>
      </c>
      <c r="M117" s="77">
        <v>63.151340266542697</v>
      </c>
      <c r="N117" s="77">
        <v>63.445970997238099</v>
      </c>
      <c r="O117" s="77">
        <v>62.348881334079003</v>
      </c>
      <c r="P117" s="77"/>
      <c r="Q117" s="70" t="s">
        <v>190</v>
      </c>
      <c r="R117" s="70" t="s">
        <v>482</v>
      </c>
      <c r="S117" s="77">
        <v>15039</v>
      </c>
      <c r="T117" s="77">
        <v>15261</v>
      </c>
      <c r="U117" s="77">
        <v>15460</v>
      </c>
      <c r="V117" s="77">
        <v>15492</v>
      </c>
      <c r="W117" s="77">
        <v>15526</v>
      </c>
      <c r="X117" s="77">
        <v>15637</v>
      </c>
      <c r="Y117" s="77">
        <v>15770</v>
      </c>
      <c r="Z117" s="77">
        <v>15970</v>
      </c>
      <c r="AA117" s="77">
        <v>16192</v>
      </c>
      <c r="AB117" s="77">
        <v>16478</v>
      </c>
      <c r="AC117" s="77">
        <v>16637</v>
      </c>
      <c r="AD117" s="77">
        <v>16713</v>
      </c>
      <c r="AE117" s="77">
        <v>16830</v>
      </c>
      <c r="AG117" s="70" t="s">
        <v>190</v>
      </c>
      <c r="AH117" s="70" t="s">
        <v>482</v>
      </c>
      <c r="AI117" s="225">
        <f t="shared" si="13"/>
        <v>5.0944040497197882</v>
      </c>
      <c r="AJ117" s="225">
        <f t="shared" si="14"/>
        <v>5.1187042362035058</v>
      </c>
      <c r="AK117" s="225">
        <f t="shared" si="15"/>
        <v>5.1630169151372964</v>
      </c>
      <c r="AL117" s="225">
        <f t="shared" si="16"/>
        <v>4.9924034490663702</v>
      </c>
      <c r="AM117" s="225">
        <f t="shared" si="17"/>
        <v>4.4374157171410529</v>
      </c>
      <c r="AN117" s="225">
        <f t="shared" si="18"/>
        <v>4.3809683286402112</v>
      </c>
      <c r="AO117" s="225">
        <f t="shared" si="19"/>
        <v>4.2961528517334502</v>
      </c>
      <c r="AP117" s="225">
        <f t="shared" si="20"/>
        <v>4.2179120457954724</v>
      </c>
      <c r="AQ117" s="225">
        <f t="shared" si="21"/>
        <v>4.0640600275820287</v>
      </c>
      <c r="AR117" s="225">
        <f t="shared" si="22"/>
        <v>3.9270935156699358</v>
      </c>
      <c r="AS117" s="225">
        <f t="shared" si="23"/>
        <v>3.7958370058629982</v>
      </c>
      <c r="AT117" s="225">
        <f t="shared" si="24"/>
        <v>3.7962048104612038</v>
      </c>
      <c r="AU117" s="225">
        <f t="shared" si="25"/>
        <v>3.7046275302483065</v>
      </c>
    </row>
    <row r="118" spans="1:47" x14ac:dyDescent="0.2">
      <c r="A118" s="70" t="s">
        <v>191</v>
      </c>
      <c r="B118" s="70" t="s">
        <v>483</v>
      </c>
      <c r="C118" s="77">
        <v>128.121325287378</v>
      </c>
      <c r="D118" s="77">
        <v>129.95980778977901</v>
      </c>
      <c r="E118" s="77">
        <v>126.86982514495099</v>
      </c>
      <c r="F118" s="77">
        <v>125.19240148859301</v>
      </c>
      <c r="G118" s="77">
        <v>120.352370171</v>
      </c>
      <c r="H118" s="77">
        <v>126.21680334694599</v>
      </c>
      <c r="I118" s="77">
        <v>131.074829006101</v>
      </c>
      <c r="J118" s="77">
        <v>130.76627767116901</v>
      </c>
      <c r="K118" s="77">
        <v>128.49899815964</v>
      </c>
      <c r="L118" s="77">
        <v>132.824099716239</v>
      </c>
      <c r="M118" s="77">
        <v>128.19752740980101</v>
      </c>
      <c r="N118" s="77">
        <v>130.04551795759099</v>
      </c>
      <c r="O118" s="77">
        <v>135.814517610574</v>
      </c>
      <c r="P118" s="77"/>
      <c r="Q118" s="70" t="s">
        <v>191</v>
      </c>
      <c r="R118" s="70" t="s">
        <v>483</v>
      </c>
      <c r="S118" s="77">
        <v>12816</v>
      </c>
      <c r="T118" s="77">
        <v>12936</v>
      </c>
      <c r="U118" s="77">
        <v>12914</v>
      </c>
      <c r="V118" s="77">
        <v>12930</v>
      </c>
      <c r="W118" s="77">
        <v>12917</v>
      </c>
      <c r="X118" s="77">
        <v>12891</v>
      </c>
      <c r="Y118" s="77">
        <v>13007</v>
      </c>
      <c r="Z118" s="77">
        <v>13132</v>
      </c>
      <c r="AA118" s="77">
        <v>13330</v>
      </c>
      <c r="AB118" s="77">
        <v>13416</v>
      </c>
      <c r="AC118" s="77">
        <v>13557</v>
      </c>
      <c r="AD118" s="77">
        <v>13617</v>
      </c>
      <c r="AE118" s="77">
        <v>13663</v>
      </c>
      <c r="AG118" s="70" t="s">
        <v>191</v>
      </c>
      <c r="AH118" s="70" t="s">
        <v>483</v>
      </c>
      <c r="AI118" s="225">
        <f t="shared" si="13"/>
        <v>9.9969823101886703</v>
      </c>
      <c r="AJ118" s="225">
        <f t="shared" si="14"/>
        <v>10.046367330687925</v>
      </c>
      <c r="AK118" s="225">
        <f t="shared" si="15"/>
        <v>9.824208234857597</v>
      </c>
      <c r="AL118" s="225">
        <f t="shared" si="16"/>
        <v>9.6823203007419192</v>
      </c>
      <c r="AM118" s="225">
        <f t="shared" si="17"/>
        <v>9.3173624038863512</v>
      </c>
      <c r="AN118" s="225">
        <f t="shared" si="18"/>
        <v>9.7910793070317261</v>
      </c>
      <c r="AO118" s="225">
        <f t="shared" si="19"/>
        <v>10.077252941193281</v>
      </c>
      <c r="AP118" s="225">
        <f t="shared" si="20"/>
        <v>9.9578341205581022</v>
      </c>
      <c r="AQ118" s="225">
        <f t="shared" si="21"/>
        <v>9.6398348206781694</v>
      </c>
      <c r="AR118" s="225">
        <f t="shared" si="22"/>
        <v>9.900424844680904</v>
      </c>
      <c r="AS118" s="225">
        <f t="shared" si="23"/>
        <v>9.4561870184997421</v>
      </c>
      <c r="AT118" s="225">
        <f t="shared" si="24"/>
        <v>9.5502326472490999</v>
      </c>
      <c r="AU118" s="225">
        <f t="shared" si="25"/>
        <v>9.9403145437000653</v>
      </c>
    </row>
    <row r="119" spans="1:47" x14ac:dyDescent="0.2">
      <c r="A119" s="70" t="s">
        <v>192</v>
      </c>
      <c r="B119" s="70" t="s">
        <v>484</v>
      </c>
      <c r="C119" s="77">
        <v>117.56907026812</v>
      </c>
      <c r="D119" s="77">
        <v>107.33086861704101</v>
      </c>
      <c r="E119" s="77">
        <v>114.98246143648301</v>
      </c>
      <c r="F119" s="77">
        <v>110.377910805876</v>
      </c>
      <c r="G119" s="77">
        <v>96.551859509555001</v>
      </c>
      <c r="H119" s="77">
        <v>96.903855910540102</v>
      </c>
      <c r="I119" s="77">
        <v>84.084168598761707</v>
      </c>
      <c r="J119" s="77">
        <v>97.465641043030701</v>
      </c>
      <c r="K119" s="77">
        <v>94.390833294232706</v>
      </c>
      <c r="L119" s="77">
        <v>94.440149348929793</v>
      </c>
      <c r="M119" s="77">
        <v>77.648685824966904</v>
      </c>
      <c r="N119" s="77">
        <v>100.66100107294901</v>
      </c>
      <c r="O119" s="77">
        <v>79.820892865491103</v>
      </c>
      <c r="P119" s="77"/>
      <c r="Q119" s="70" t="s">
        <v>192</v>
      </c>
      <c r="R119" s="70" t="s">
        <v>484</v>
      </c>
      <c r="S119" s="77">
        <v>12200</v>
      </c>
      <c r="T119" s="77">
        <v>12285</v>
      </c>
      <c r="U119" s="77">
        <v>12272</v>
      </c>
      <c r="V119" s="77">
        <v>12366</v>
      </c>
      <c r="W119" s="77">
        <v>12250</v>
      </c>
      <c r="X119" s="77">
        <v>12336</v>
      </c>
      <c r="Y119" s="77">
        <v>12400</v>
      </c>
      <c r="Z119" s="77">
        <v>12513</v>
      </c>
      <c r="AA119" s="77">
        <v>12625</v>
      </c>
      <c r="AB119" s="77">
        <v>12699</v>
      </c>
      <c r="AC119" s="77">
        <v>12876</v>
      </c>
      <c r="AD119" s="77">
        <v>12870</v>
      </c>
      <c r="AE119" s="77">
        <v>12759</v>
      </c>
      <c r="AG119" s="70" t="s">
        <v>192</v>
      </c>
      <c r="AH119" s="70" t="s">
        <v>484</v>
      </c>
      <c r="AI119" s="225">
        <f t="shared" si="13"/>
        <v>9.6368090383704921</v>
      </c>
      <c r="AJ119" s="225">
        <f t="shared" si="14"/>
        <v>8.7367414421685794</v>
      </c>
      <c r="AK119" s="225">
        <f t="shared" si="15"/>
        <v>9.369496531656047</v>
      </c>
      <c r="AL119" s="225">
        <f t="shared" si="16"/>
        <v>8.9259187130742355</v>
      </c>
      <c r="AM119" s="225">
        <f t="shared" si="17"/>
        <v>7.8817844497595919</v>
      </c>
      <c r="AN119" s="225">
        <f t="shared" si="18"/>
        <v>7.8553709395703715</v>
      </c>
      <c r="AO119" s="225">
        <f t="shared" si="19"/>
        <v>6.7809813386098154</v>
      </c>
      <c r="AP119" s="225">
        <f t="shared" si="20"/>
        <v>7.7891505668529293</v>
      </c>
      <c r="AQ119" s="225">
        <f t="shared" si="21"/>
        <v>7.4765016470679377</v>
      </c>
      <c r="AR119" s="225">
        <f t="shared" si="22"/>
        <v>7.436817808404582</v>
      </c>
      <c r="AS119" s="225">
        <f t="shared" si="23"/>
        <v>6.0304975011623876</v>
      </c>
      <c r="AT119" s="225">
        <f t="shared" si="24"/>
        <v>7.8213676047357419</v>
      </c>
      <c r="AU119" s="225">
        <f t="shared" si="25"/>
        <v>6.2560461529501605</v>
      </c>
    </row>
    <row r="120" spans="1:47" x14ac:dyDescent="0.2">
      <c r="A120" s="70" t="s">
        <v>193</v>
      </c>
      <c r="B120" s="70" t="s">
        <v>485</v>
      </c>
      <c r="C120" s="77">
        <v>59.769914832768798</v>
      </c>
      <c r="D120" s="77">
        <v>56.590412185745002</v>
      </c>
      <c r="E120" s="77">
        <v>57.650311879165798</v>
      </c>
      <c r="F120" s="77">
        <v>54.916146645361898</v>
      </c>
      <c r="G120" s="77">
        <v>52.300910785674198</v>
      </c>
      <c r="H120" s="77">
        <v>49.972320762025802</v>
      </c>
      <c r="I120" s="77">
        <v>48.936286349721897</v>
      </c>
      <c r="J120" s="77">
        <v>48.3951187522824</v>
      </c>
      <c r="K120" s="77">
        <v>47.383698170599999</v>
      </c>
      <c r="L120" s="77">
        <v>45.879433514602901</v>
      </c>
      <c r="M120" s="77">
        <v>44.660783593783997</v>
      </c>
      <c r="N120" s="77">
        <v>45.109006643167099</v>
      </c>
      <c r="O120" s="77">
        <v>41.942337965385803</v>
      </c>
      <c r="P120" s="77"/>
      <c r="Q120" s="70" t="s">
        <v>193</v>
      </c>
      <c r="R120" s="70" t="s">
        <v>485</v>
      </c>
      <c r="S120" s="77">
        <v>12648</v>
      </c>
      <c r="T120" s="77">
        <v>12656</v>
      </c>
      <c r="U120" s="77">
        <v>12724</v>
      </c>
      <c r="V120" s="77">
        <v>12699</v>
      </c>
      <c r="W120" s="77">
        <v>12637</v>
      </c>
      <c r="X120" s="77">
        <v>12713</v>
      </c>
      <c r="Y120" s="77">
        <v>12828</v>
      </c>
      <c r="Z120" s="77">
        <v>12954</v>
      </c>
      <c r="AA120" s="77">
        <v>13149</v>
      </c>
      <c r="AB120" s="77">
        <v>13182</v>
      </c>
      <c r="AC120" s="77">
        <v>13267</v>
      </c>
      <c r="AD120" s="77">
        <v>13208</v>
      </c>
      <c r="AE120" s="77">
        <v>13198</v>
      </c>
      <c r="AG120" s="70" t="s">
        <v>193</v>
      </c>
      <c r="AH120" s="70" t="s">
        <v>485</v>
      </c>
      <c r="AI120" s="225">
        <f t="shared" si="13"/>
        <v>4.7256415901936109</v>
      </c>
      <c r="AJ120" s="225">
        <f t="shared" si="14"/>
        <v>4.4714295342718868</v>
      </c>
      <c r="AK120" s="225">
        <f t="shared" si="15"/>
        <v>4.5308324331315468</v>
      </c>
      <c r="AL120" s="225">
        <f t="shared" si="16"/>
        <v>4.3244465426696514</v>
      </c>
      <c r="AM120" s="225">
        <f t="shared" si="17"/>
        <v>4.1387125730532723</v>
      </c>
      <c r="AN120" s="225">
        <f t="shared" si="18"/>
        <v>3.9308047480552037</v>
      </c>
      <c r="AO120" s="225">
        <f t="shared" si="19"/>
        <v>3.8148024906237832</v>
      </c>
      <c r="AP120" s="225">
        <f t="shared" si="20"/>
        <v>3.7359208547384899</v>
      </c>
      <c r="AQ120" s="225">
        <f t="shared" si="21"/>
        <v>3.6035970926001979</v>
      </c>
      <c r="AR120" s="225">
        <f t="shared" si="22"/>
        <v>3.4804607430285923</v>
      </c>
      <c r="AS120" s="225">
        <f t="shared" si="23"/>
        <v>3.366306142593201</v>
      </c>
      <c r="AT120" s="225">
        <f t="shared" si="24"/>
        <v>3.415279121984184</v>
      </c>
      <c r="AU120" s="225">
        <f t="shared" si="25"/>
        <v>3.1779313506126541</v>
      </c>
    </row>
    <row r="121" spans="1:47" x14ac:dyDescent="0.2">
      <c r="A121" s="70" t="s">
        <v>194</v>
      </c>
      <c r="B121" s="70" t="s">
        <v>486</v>
      </c>
      <c r="C121" s="77">
        <v>96.075075309780203</v>
      </c>
      <c r="D121" s="77">
        <v>90.654894946661898</v>
      </c>
      <c r="E121" s="77">
        <v>104.69215593332</v>
      </c>
      <c r="F121" s="77">
        <v>96.059179304108</v>
      </c>
      <c r="G121" s="77">
        <v>92.118292454534</v>
      </c>
      <c r="H121" s="77">
        <v>77.917115250293605</v>
      </c>
      <c r="I121" s="77">
        <v>71.866756140475303</v>
      </c>
      <c r="J121" s="77">
        <v>70.916260457243993</v>
      </c>
      <c r="K121" s="77">
        <v>68.413601376640599</v>
      </c>
      <c r="L121" s="77">
        <v>67.724505704112701</v>
      </c>
      <c r="M121" s="77">
        <v>72.731033600179501</v>
      </c>
      <c r="N121" s="77">
        <v>65.975918246481399</v>
      </c>
      <c r="O121" s="77">
        <v>70.506672788936498</v>
      </c>
      <c r="P121" s="77"/>
      <c r="Q121" s="70" t="s">
        <v>194</v>
      </c>
      <c r="R121" s="70" t="s">
        <v>486</v>
      </c>
      <c r="S121" s="77">
        <v>6972</v>
      </c>
      <c r="T121" s="77">
        <v>6983</v>
      </c>
      <c r="U121" s="77">
        <v>7061</v>
      </c>
      <c r="V121" s="77">
        <v>7159</v>
      </c>
      <c r="W121" s="77">
        <v>7096</v>
      </c>
      <c r="X121" s="77">
        <v>7139</v>
      </c>
      <c r="Y121" s="77">
        <v>7174</v>
      </c>
      <c r="Z121" s="77">
        <v>7211</v>
      </c>
      <c r="AA121" s="77">
        <v>7338</v>
      </c>
      <c r="AB121" s="77">
        <v>7335</v>
      </c>
      <c r="AC121" s="77">
        <v>7479</v>
      </c>
      <c r="AD121" s="77">
        <v>7492</v>
      </c>
      <c r="AE121" s="77">
        <v>7476</v>
      </c>
      <c r="AG121" s="70" t="s">
        <v>194</v>
      </c>
      <c r="AH121" s="70" t="s">
        <v>486</v>
      </c>
      <c r="AI121" s="225">
        <f t="shared" si="13"/>
        <v>13.780131283674729</v>
      </c>
      <c r="AJ121" s="225">
        <f t="shared" si="14"/>
        <v>12.982227544989531</v>
      </c>
      <c r="AK121" s="225">
        <f t="shared" si="15"/>
        <v>14.826817155264127</v>
      </c>
      <c r="AL121" s="225">
        <f t="shared" si="16"/>
        <v>13.417960511818409</v>
      </c>
      <c r="AM121" s="225">
        <f t="shared" si="17"/>
        <v>12.981721033615278</v>
      </c>
      <c r="AN121" s="225">
        <f t="shared" si="18"/>
        <v>10.914289851560946</v>
      </c>
      <c r="AO121" s="225">
        <f t="shared" si="19"/>
        <v>10.017668823595665</v>
      </c>
      <c r="AP121" s="225">
        <f t="shared" si="20"/>
        <v>9.8344557561009545</v>
      </c>
      <c r="AQ121" s="225">
        <f t="shared" si="21"/>
        <v>9.3231945184846818</v>
      </c>
      <c r="AR121" s="225">
        <f t="shared" si="22"/>
        <v>9.2330614456868023</v>
      </c>
      <c r="AS121" s="225">
        <f t="shared" si="23"/>
        <v>9.7247003075517462</v>
      </c>
      <c r="AT121" s="225">
        <f t="shared" si="24"/>
        <v>8.8061823607156153</v>
      </c>
      <c r="AU121" s="225">
        <f t="shared" si="25"/>
        <v>9.4310691263960003</v>
      </c>
    </row>
    <row r="122" spans="1:47" x14ac:dyDescent="0.2">
      <c r="A122" s="70" t="s">
        <v>195</v>
      </c>
      <c r="B122" s="70" t="s">
        <v>487</v>
      </c>
      <c r="C122" s="77">
        <v>174.275482282311</v>
      </c>
      <c r="D122" s="77">
        <v>165.65215859838301</v>
      </c>
      <c r="E122" s="77">
        <v>168.56551011327301</v>
      </c>
      <c r="F122" s="77">
        <v>150.56740695925001</v>
      </c>
      <c r="G122" s="77">
        <v>135.951608060496</v>
      </c>
      <c r="H122" s="77">
        <v>130.52396727720199</v>
      </c>
      <c r="I122" s="77">
        <v>130.34756984858501</v>
      </c>
      <c r="J122" s="77">
        <v>129.19209086237399</v>
      </c>
      <c r="K122" s="77">
        <v>127.945896727011</v>
      </c>
      <c r="L122" s="77">
        <v>124.25076923809399</v>
      </c>
      <c r="M122" s="77">
        <v>124.101602434089</v>
      </c>
      <c r="N122" s="77">
        <v>123.70532426186</v>
      </c>
      <c r="O122" s="77">
        <v>123.23835931169199</v>
      </c>
      <c r="P122" s="77"/>
      <c r="Q122" s="70" t="s">
        <v>195</v>
      </c>
      <c r="R122" s="70" t="s">
        <v>487</v>
      </c>
      <c r="S122" s="77">
        <v>16336</v>
      </c>
      <c r="T122" s="77">
        <v>16382</v>
      </c>
      <c r="U122" s="77">
        <v>16515</v>
      </c>
      <c r="V122" s="77">
        <v>16601</v>
      </c>
      <c r="W122" s="77">
        <v>16660</v>
      </c>
      <c r="X122" s="77">
        <v>16715</v>
      </c>
      <c r="Y122" s="77">
        <v>16733</v>
      </c>
      <c r="Z122" s="77">
        <v>16917</v>
      </c>
      <c r="AA122" s="77">
        <v>17219</v>
      </c>
      <c r="AB122" s="77">
        <v>17462</v>
      </c>
      <c r="AC122" s="77">
        <v>17600</v>
      </c>
      <c r="AD122" s="77">
        <v>17756</v>
      </c>
      <c r="AE122" s="77">
        <v>17738</v>
      </c>
      <c r="AG122" s="70" t="s">
        <v>195</v>
      </c>
      <c r="AH122" s="70" t="s">
        <v>487</v>
      </c>
      <c r="AI122" s="225">
        <f t="shared" si="13"/>
        <v>10.668185742061155</v>
      </c>
      <c r="AJ122" s="225">
        <f t="shared" si="14"/>
        <v>10.111839738638935</v>
      </c>
      <c r="AK122" s="225">
        <f t="shared" si="15"/>
        <v>10.206812601469755</v>
      </c>
      <c r="AL122" s="225">
        <f t="shared" si="16"/>
        <v>9.0697793481868576</v>
      </c>
      <c r="AM122" s="225">
        <f t="shared" si="17"/>
        <v>8.1603606278809107</v>
      </c>
      <c r="AN122" s="225">
        <f t="shared" si="18"/>
        <v>7.808792538271133</v>
      </c>
      <c r="AO122" s="225">
        <f t="shared" si="19"/>
        <v>7.7898505855844746</v>
      </c>
      <c r="AP122" s="225">
        <f t="shared" si="20"/>
        <v>7.6368204091963099</v>
      </c>
      <c r="AQ122" s="225">
        <f t="shared" si="21"/>
        <v>7.4305068080034262</v>
      </c>
      <c r="AR122" s="225">
        <f t="shared" si="22"/>
        <v>7.1154947450517696</v>
      </c>
      <c r="AS122" s="225">
        <f t="shared" si="23"/>
        <v>7.0512274110277842</v>
      </c>
      <c r="AT122" s="225">
        <f t="shared" si="24"/>
        <v>6.9669590145224154</v>
      </c>
      <c r="AU122" s="225">
        <f t="shared" si="25"/>
        <v>6.947703197186379</v>
      </c>
    </row>
    <row r="123" spans="1:47" x14ac:dyDescent="0.2">
      <c r="A123" s="70" t="s">
        <v>196</v>
      </c>
      <c r="B123" s="70" t="s">
        <v>488</v>
      </c>
      <c r="C123" s="77">
        <v>70.118259229340794</v>
      </c>
      <c r="D123" s="77">
        <v>69.549882384508294</v>
      </c>
      <c r="E123" s="77">
        <v>73.197703867185993</v>
      </c>
      <c r="F123" s="77">
        <v>81.418284763963797</v>
      </c>
      <c r="G123" s="77">
        <v>60.687454566452601</v>
      </c>
      <c r="H123" s="77">
        <v>61.7554057769267</v>
      </c>
      <c r="I123" s="77">
        <v>59.2294881674732</v>
      </c>
      <c r="J123" s="77">
        <v>57.903716051808601</v>
      </c>
      <c r="K123" s="77">
        <v>57.719622937999702</v>
      </c>
      <c r="L123" s="77">
        <v>57.429567844613601</v>
      </c>
      <c r="M123" s="77">
        <v>56.051459330637996</v>
      </c>
      <c r="N123" s="77">
        <v>51.812898899938098</v>
      </c>
      <c r="O123" s="77">
        <v>48.1821326722309</v>
      </c>
      <c r="P123" s="77"/>
      <c r="Q123" s="70" t="s">
        <v>196</v>
      </c>
      <c r="R123" s="70" t="s">
        <v>488</v>
      </c>
      <c r="S123" s="77">
        <v>14533</v>
      </c>
      <c r="T123" s="77">
        <v>14667</v>
      </c>
      <c r="U123" s="77">
        <v>14737</v>
      </c>
      <c r="V123" s="77">
        <v>14789</v>
      </c>
      <c r="W123" s="77">
        <v>14806</v>
      </c>
      <c r="X123" s="77">
        <v>14927</v>
      </c>
      <c r="Y123" s="77">
        <v>15061</v>
      </c>
      <c r="Z123" s="77">
        <v>15193</v>
      </c>
      <c r="AA123" s="77">
        <v>15528</v>
      </c>
      <c r="AB123" s="77">
        <v>15828</v>
      </c>
      <c r="AC123" s="77">
        <v>15987</v>
      </c>
      <c r="AD123" s="77">
        <v>15940</v>
      </c>
      <c r="AE123" s="77">
        <v>16063</v>
      </c>
      <c r="AG123" s="70" t="s">
        <v>196</v>
      </c>
      <c r="AH123" s="70" t="s">
        <v>488</v>
      </c>
      <c r="AI123" s="225">
        <f t="shared" si="13"/>
        <v>4.8247615240721666</v>
      </c>
      <c r="AJ123" s="225">
        <f t="shared" si="14"/>
        <v>4.7419296641786524</v>
      </c>
      <c r="AK123" s="225">
        <f t="shared" si="15"/>
        <v>4.9669338309822892</v>
      </c>
      <c r="AL123" s="225">
        <f t="shared" si="16"/>
        <v>5.5053272543081881</v>
      </c>
      <c r="AM123" s="225">
        <f t="shared" si="17"/>
        <v>4.0988419942221128</v>
      </c>
      <c r="AN123" s="225">
        <f t="shared" si="18"/>
        <v>4.1371612364793124</v>
      </c>
      <c r="AO123" s="225">
        <f t="shared" si="19"/>
        <v>3.9326398092738333</v>
      </c>
      <c r="AP123" s="225">
        <f t="shared" si="20"/>
        <v>3.8112101659849009</v>
      </c>
      <c r="AQ123" s="225">
        <f t="shared" si="21"/>
        <v>3.7171318223853493</v>
      </c>
      <c r="AR123" s="225">
        <f t="shared" si="22"/>
        <v>3.6283527827024007</v>
      </c>
      <c r="AS123" s="225">
        <f t="shared" si="23"/>
        <v>3.5060648858846561</v>
      </c>
      <c r="AT123" s="225">
        <f t="shared" si="24"/>
        <v>3.2504955395193287</v>
      </c>
      <c r="AU123" s="225">
        <f t="shared" si="25"/>
        <v>2.999572475392573</v>
      </c>
    </row>
    <row r="124" spans="1:47" x14ac:dyDescent="0.2">
      <c r="A124" s="70" t="s">
        <v>197</v>
      </c>
      <c r="B124" s="70" t="s">
        <v>489</v>
      </c>
      <c r="C124" s="77">
        <v>99.078224531959506</v>
      </c>
      <c r="D124" s="77">
        <v>96.043723311151794</v>
      </c>
      <c r="E124" s="77">
        <v>99.362282898083294</v>
      </c>
      <c r="F124" s="77">
        <v>93.765818188107403</v>
      </c>
      <c r="G124" s="77">
        <v>89.901441873801801</v>
      </c>
      <c r="H124" s="77">
        <v>86.237417000644797</v>
      </c>
      <c r="I124" s="77">
        <v>84.516216046705395</v>
      </c>
      <c r="J124" s="77">
        <v>84.947059109582895</v>
      </c>
      <c r="K124" s="77">
        <v>83.829884775560302</v>
      </c>
      <c r="L124" s="77">
        <v>81.246710179176603</v>
      </c>
      <c r="M124" s="77">
        <v>77.716170336088197</v>
      </c>
      <c r="N124" s="77">
        <v>75.622242640028205</v>
      </c>
      <c r="O124" s="77">
        <v>72.414787071344804</v>
      </c>
      <c r="P124" s="77"/>
      <c r="Q124" s="70" t="s">
        <v>197</v>
      </c>
      <c r="R124" s="70" t="s">
        <v>489</v>
      </c>
      <c r="S124" s="77">
        <v>14203</v>
      </c>
      <c r="T124" s="77">
        <v>14269</v>
      </c>
      <c r="U124" s="77">
        <v>14278</v>
      </c>
      <c r="V124" s="77">
        <v>14230</v>
      </c>
      <c r="W124" s="77">
        <v>14263</v>
      </c>
      <c r="X124" s="77">
        <v>14275</v>
      </c>
      <c r="Y124" s="77">
        <v>14419</v>
      </c>
      <c r="Z124" s="77">
        <v>14373</v>
      </c>
      <c r="AA124" s="77">
        <v>14614</v>
      </c>
      <c r="AB124" s="77">
        <v>14796</v>
      </c>
      <c r="AC124" s="77">
        <v>14948</v>
      </c>
      <c r="AD124" s="77">
        <v>15128</v>
      </c>
      <c r="AE124" s="77">
        <v>15413</v>
      </c>
      <c r="AG124" s="70" t="s">
        <v>197</v>
      </c>
      <c r="AH124" s="70" t="s">
        <v>489</v>
      </c>
      <c r="AI124" s="225">
        <f t="shared" si="13"/>
        <v>6.9758659812687114</v>
      </c>
      <c r="AJ124" s="225">
        <f t="shared" si="14"/>
        <v>6.7309358266978627</v>
      </c>
      <c r="AK124" s="225">
        <f t="shared" si="15"/>
        <v>6.9591177264381079</v>
      </c>
      <c r="AL124" s="225">
        <f t="shared" si="16"/>
        <v>6.5893055648705126</v>
      </c>
      <c r="AM124" s="225">
        <f t="shared" si="17"/>
        <v>6.3031228965716748</v>
      </c>
      <c r="AN124" s="225">
        <f t="shared" si="18"/>
        <v>6.041150052584574</v>
      </c>
      <c r="AO124" s="225">
        <f t="shared" si="19"/>
        <v>5.8614478151539906</v>
      </c>
      <c r="AP124" s="225">
        <f t="shared" si="20"/>
        <v>5.9101829200294231</v>
      </c>
      <c r="AQ124" s="225">
        <f t="shared" si="21"/>
        <v>5.7362723946599363</v>
      </c>
      <c r="AR124" s="225">
        <f t="shared" si="22"/>
        <v>5.4911266679627335</v>
      </c>
      <c r="AS124" s="225">
        <f t="shared" si="23"/>
        <v>5.1991015745309204</v>
      </c>
      <c r="AT124" s="225">
        <f t="shared" si="24"/>
        <v>4.9988261924926096</v>
      </c>
      <c r="AU124" s="225">
        <f t="shared" si="25"/>
        <v>4.6982928094040624</v>
      </c>
    </row>
    <row r="125" spans="1:47" x14ac:dyDescent="0.2">
      <c r="A125" s="70" t="s">
        <v>198</v>
      </c>
      <c r="B125" s="70" t="s">
        <v>490</v>
      </c>
      <c r="C125" s="77">
        <v>1200.04268639373</v>
      </c>
      <c r="D125" s="77">
        <v>1455.8188273388701</v>
      </c>
      <c r="E125" s="77">
        <v>2326.6497218202899</v>
      </c>
      <c r="F125" s="77">
        <v>1761.35042444904</v>
      </c>
      <c r="G125" s="77">
        <v>1518.05806683016</v>
      </c>
      <c r="H125" s="77">
        <v>1515.2909152577199</v>
      </c>
      <c r="I125" s="77">
        <v>1266.2288519717799</v>
      </c>
      <c r="J125" s="77">
        <v>1442.74164659237</v>
      </c>
      <c r="K125" s="77">
        <v>1213.0427906463001</v>
      </c>
      <c r="L125" s="77">
        <v>1011.92825565609</v>
      </c>
      <c r="M125" s="77">
        <v>943.75838300144096</v>
      </c>
      <c r="N125" s="77">
        <v>993.668403620047</v>
      </c>
      <c r="O125" s="77">
        <v>943.47718046058196</v>
      </c>
      <c r="P125" s="77"/>
      <c r="Q125" s="70" t="s">
        <v>198</v>
      </c>
      <c r="R125" s="70" t="s">
        <v>490</v>
      </c>
      <c r="S125" s="77">
        <v>286535</v>
      </c>
      <c r="T125" s="77">
        <v>293909</v>
      </c>
      <c r="U125" s="77">
        <v>298963</v>
      </c>
      <c r="V125" s="77">
        <v>302835</v>
      </c>
      <c r="W125" s="77">
        <v>307758</v>
      </c>
      <c r="X125" s="77">
        <v>312994</v>
      </c>
      <c r="Y125" s="77">
        <v>318107</v>
      </c>
      <c r="Z125" s="77">
        <v>322574</v>
      </c>
      <c r="AA125" s="77">
        <v>328494</v>
      </c>
      <c r="AB125" s="77">
        <v>333633</v>
      </c>
      <c r="AC125" s="77">
        <v>339313</v>
      </c>
      <c r="AD125" s="77">
        <v>344166</v>
      </c>
      <c r="AE125" s="77">
        <v>347949</v>
      </c>
      <c r="AG125" s="70" t="s">
        <v>198</v>
      </c>
      <c r="AH125" s="70" t="s">
        <v>490</v>
      </c>
      <c r="AI125" s="225">
        <f t="shared" si="13"/>
        <v>4.1881190304630502</v>
      </c>
      <c r="AJ125" s="225">
        <f t="shared" si="14"/>
        <v>4.9532978824699825</v>
      </c>
      <c r="AK125" s="225">
        <f t="shared" si="15"/>
        <v>7.7824002362174909</v>
      </c>
      <c r="AL125" s="225">
        <f t="shared" si="16"/>
        <v>5.8162049447687361</v>
      </c>
      <c r="AM125" s="225">
        <f t="shared" si="17"/>
        <v>4.9326355994975275</v>
      </c>
      <c r="AN125" s="225">
        <f t="shared" si="18"/>
        <v>4.8412778368202583</v>
      </c>
      <c r="AO125" s="225">
        <f t="shared" si="19"/>
        <v>3.980512380965461</v>
      </c>
      <c r="AP125" s="225">
        <f t="shared" si="20"/>
        <v>4.4725912398158876</v>
      </c>
      <c r="AQ125" s="225">
        <f t="shared" si="21"/>
        <v>3.6927395649427392</v>
      </c>
      <c r="AR125" s="225">
        <f t="shared" si="22"/>
        <v>3.0330580477833129</v>
      </c>
      <c r="AS125" s="225">
        <f t="shared" si="23"/>
        <v>2.7813799736568918</v>
      </c>
      <c r="AT125" s="225">
        <f t="shared" si="24"/>
        <v>2.8871777096518745</v>
      </c>
      <c r="AU125" s="225">
        <f t="shared" si="25"/>
        <v>2.7115387038347052</v>
      </c>
    </row>
    <row r="126" spans="1:47" x14ac:dyDescent="0.2">
      <c r="A126" s="70" t="s">
        <v>199</v>
      </c>
      <c r="B126" s="70" t="s">
        <v>491</v>
      </c>
      <c r="C126" s="77">
        <v>329.442100198932</v>
      </c>
      <c r="D126" s="77">
        <v>485.49082408699701</v>
      </c>
      <c r="E126" s="77">
        <v>341.97589809305299</v>
      </c>
      <c r="F126" s="77">
        <v>381.80099050104599</v>
      </c>
      <c r="G126" s="77">
        <v>371.51082567556602</v>
      </c>
      <c r="H126" s="77">
        <v>354.886488137551</v>
      </c>
      <c r="I126" s="77">
        <v>326.05595763421599</v>
      </c>
      <c r="J126" s="77">
        <v>333.78607497100001</v>
      </c>
      <c r="K126" s="77">
        <v>319.77324812611198</v>
      </c>
      <c r="L126" s="77">
        <v>321.16248395415198</v>
      </c>
      <c r="M126" s="77">
        <v>271.42822891403699</v>
      </c>
      <c r="N126" s="77">
        <v>278.72996990793598</v>
      </c>
      <c r="O126" s="77">
        <v>277.16289199330799</v>
      </c>
      <c r="P126" s="77"/>
      <c r="Q126" s="70" t="s">
        <v>199</v>
      </c>
      <c r="R126" s="70" t="s">
        <v>491</v>
      </c>
      <c r="S126" s="77">
        <v>107351</v>
      </c>
      <c r="T126" s="77">
        <v>109147</v>
      </c>
      <c r="U126" s="77">
        <v>110488</v>
      </c>
      <c r="V126" s="77">
        <v>111666</v>
      </c>
      <c r="W126" s="77">
        <v>112950</v>
      </c>
      <c r="X126" s="77">
        <v>114291</v>
      </c>
      <c r="Y126" s="77">
        <v>115968</v>
      </c>
      <c r="Z126" s="77">
        <v>116834</v>
      </c>
      <c r="AA126" s="77">
        <v>118542</v>
      </c>
      <c r="AB126" s="77">
        <v>121274</v>
      </c>
      <c r="AC126" s="77">
        <v>122948</v>
      </c>
      <c r="AD126" s="77">
        <v>124935</v>
      </c>
      <c r="AE126" s="77">
        <v>125941</v>
      </c>
      <c r="AG126" s="70" t="s">
        <v>199</v>
      </c>
      <c r="AH126" s="70" t="s">
        <v>491</v>
      </c>
      <c r="AI126" s="225">
        <f t="shared" si="13"/>
        <v>3.0688312190751086</v>
      </c>
      <c r="AJ126" s="225">
        <f t="shared" si="14"/>
        <v>4.4480455173939459</v>
      </c>
      <c r="AK126" s="225">
        <f t="shared" si="15"/>
        <v>3.0951406314989227</v>
      </c>
      <c r="AL126" s="225">
        <f t="shared" si="16"/>
        <v>3.4191337605094301</v>
      </c>
      <c r="AM126" s="225">
        <f t="shared" si="17"/>
        <v>3.2891618032365297</v>
      </c>
      <c r="AN126" s="225">
        <f t="shared" si="18"/>
        <v>3.1051131597199344</v>
      </c>
      <c r="AO126" s="225">
        <f t="shared" si="19"/>
        <v>2.8116028355599476</v>
      </c>
      <c r="AP126" s="225">
        <f t="shared" si="20"/>
        <v>2.8569258518153964</v>
      </c>
      <c r="AQ126" s="225">
        <f t="shared" si="21"/>
        <v>2.697552328508984</v>
      </c>
      <c r="AR126" s="225">
        <f t="shared" si="22"/>
        <v>2.6482385668333852</v>
      </c>
      <c r="AS126" s="225">
        <f t="shared" si="23"/>
        <v>2.2076668909948678</v>
      </c>
      <c r="AT126" s="225">
        <f t="shared" si="24"/>
        <v>2.2309998792006724</v>
      </c>
      <c r="AU126" s="225">
        <f t="shared" si="25"/>
        <v>2.2007359953732935</v>
      </c>
    </row>
    <row r="127" spans="1:47" x14ac:dyDescent="0.2">
      <c r="A127" s="70" t="s">
        <v>200</v>
      </c>
      <c r="B127" s="70" t="s">
        <v>492</v>
      </c>
      <c r="C127" s="77">
        <v>230.13996931839799</v>
      </c>
      <c r="D127" s="77">
        <v>214.59529320494099</v>
      </c>
      <c r="E127" s="77">
        <v>243.627472644916</v>
      </c>
      <c r="F127" s="77">
        <v>221.054039948492</v>
      </c>
      <c r="G127" s="77">
        <v>231.98513022629601</v>
      </c>
      <c r="H127" s="77">
        <v>238.696720986374</v>
      </c>
      <c r="I127" s="77">
        <v>250.91184739994</v>
      </c>
      <c r="J127" s="77">
        <v>250.21207795391601</v>
      </c>
      <c r="K127" s="77">
        <v>248.10839480118801</v>
      </c>
      <c r="L127" s="77">
        <v>224.75564601422801</v>
      </c>
      <c r="M127" s="77">
        <v>234.122264587687</v>
      </c>
      <c r="N127" s="77">
        <v>237.32512424185001</v>
      </c>
      <c r="O127" s="77">
        <v>222.371907135014</v>
      </c>
      <c r="P127" s="77"/>
      <c r="Q127" s="70" t="s">
        <v>200</v>
      </c>
      <c r="R127" s="70" t="s">
        <v>492</v>
      </c>
      <c r="S127" s="77">
        <v>40860</v>
      </c>
      <c r="T127" s="77">
        <v>41226</v>
      </c>
      <c r="U127" s="77">
        <v>41724</v>
      </c>
      <c r="V127" s="77">
        <v>42189</v>
      </c>
      <c r="W127" s="77">
        <v>42560</v>
      </c>
      <c r="X127" s="77">
        <v>43073</v>
      </c>
      <c r="Y127" s="77">
        <v>43574</v>
      </c>
      <c r="Z127" s="77">
        <v>43961</v>
      </c>
      <c r="AA127" s="77">
        <v>44611</v>
      </c>
      <c r="AB127" s="77">
        <v>45286</v>
      </c>
      <c r="AC127" s="77">
        <v>45775</v>
      </c>
      <c r="AD127" s="77">
        <v>46090</v>
      </c>
      <c r="AE127" s="77">
        <v>46305</v>
      </c>
      <c r="AG127" s="70" t="s">
        <v>200</v>
      </c>
      <c r="AH127" s="70" t="s">
        <v>492</v>
      </c>
      <c r="AI127" s="225">
        <f t="shared" si="13"/>
        <v>5.6324025775427797</v>
      </c>
      <c r="AJ127" s="225">
        <f t="shared" si="14"/>
        <v>5.2053386989991992</v>
      </c>
      <c r="AK127" s="225">
        <f t="shared" si="15"/>
        <v>5.8390248452908642</v>
      </c>
      <c r="AL127" s="225">
        <f t="shared" si="16"/>
        <v>5.2396131680886482</v>
      </c>
      <c r="AM127" s="225">
        <f t="shared" si="17"/>
        <v>5.4507784357682327</v>
      </c>
      <c r="AN127" s="225">
        <f t="shared" si="18"/>
        <v>5.5416785686247536</v>
      </c>
      <c r="AO127" s="225">
        <f t="shared" si="19"/>
        <v>5.7582927296080229</v>
      </c>
      <c r="AP127" s="225">
        <f t="shared" si="20"/>
        <v>5.691683036189259</v>
      </c>
      <c r="AQ127" s="225">
        <f t="shared" si="21"/>
        <v>5.5615967990223938</v>
      </c>
      <c r="AR127" s="225">
        <f t="shared" si="22"/>
        <v>4.9630271168623414</v>
      </c>
      <c r="AS127" s="225">
        <f t="shared" si="23"/>
        <v>5.1146316676720263</v>
      </c>
      <c r="AT127" s="225">
        <f t="shared" si="24"/>
        <v>5.149167373440009</v>
      </c>
      <c r="AU127" s="225">
        <f t="shared" si="25"/>
        <v>4.8023303560093726</v>
      </c>
    </row>
    <row r="128" spans="1:47" x14ac:dyDescent="0.2">
      <c r="A128" s="70" t="s">
        <v>201</v>
      </c>
      <c r="B128" s="70" t="s">
        <v>493</v>
      </c>
      <c r="C128" s="77">
        <v>940.66564055271601</v>
      </c>
      <c r="D128" s="77">
        <v>828.30278587363796</v>
      </c>
      <c r="E128" s="77">
        <v>897.92241044248101</v>
      </c>
      <c r="F128" s="77">
        <v>790.53191654049203</v>
      </c>
      <c r="G128" s="77">
        <v>695.78925080882595</v>
      </c>
      <c r="H128" s="77">
        <v>761.764635045315</v>
      </c>
      <c r="I128" s="77">
        <v>660.17961084832996</v>
      </c>
      <c r="J128" s="77">
        <v>743.23113417287698</v>
      </c>
      <c r="K128" s="77">
        <v>746.49828356798696</v>
      </c>
      <c r="L128" s="77">
        <v>713.43032113536697</v>
      </c>
      <c r="M128" s="77">
        <v>663.51352205421904</v>
      </c>
      <c r="N128" s="77">
        <v>645.79176623592195</v>
      </c>
      <c r="O128" s="77">
        <v>596.19880502559602</v>
      </c>
      <c r="P128" s="77"/>
      <c r="Q128" s="70" t="s">
        <v>201</v>
      </c>
      <c r="R128" s="70" t="s">
        <v>493</v>
      </c>
      <c r="S128" s="77">
        <v>126754</v>
      </c>
      <c r="T128" s="77">
        <v>128359</v>
      </c>
      <c r="U128" s="77">
        <v>129177</v>
      </c>
      <c r="V128" s="77">
        <v>130626</v>
      </c>
      <c r="W128" s="77">
        <v>132011</v>
      </c>
      <c r="X128" s="77">
        <v>132989</v>
      </c>
      <c r="Y128" s="77">
        <v>135344</v>
      </c>
      <c r="Z128" s="77">
        <v>137909</v>
      </c>
      <c r="AA128" s="77">
        <v>140547</v>
      </c>
      <c r="AB128" s="77">
        <v>143304</v>
      </c>
      <c r="AC128" s="77">
        <v>145415</v>
      </c>
      <c r="AD128" s="77">
        <v>147734</v>
      </c>
      <c r="AE128" s="77">
        <v>149280</v>
      </c>
      <c r="AG128" s="70" t="s">
        <v>201</v>
      </c>
      <c r="AH128" s="70" t="s">
        <v>493</v>
      </c>
      <c r="AI128" s="225">
        <f t="shared" si="13"/>
        <v>7.4211909726929006</v>
      </c>
      <c r="AJ128" s="225">
        <f t="shared" si="14"/>
        <v>6.4530168190281785</v>
      </c>
      <c r="AK128" s="225">
        <f t="shared" si="15"/>
        <v>6.9511012830649497</v>
      </c>
      <c r="AL128" s="225">
        <f t="shared" si="16"/>
        <v>6.0518726481748804</v>
      </c>
      <c r="AM128" s="225">
        <f t="shared" si="17"/>
        <v>5.2706914636570135</v>
      </c>
      <c r="AN128" s="225">
        <f t="shared" si="18"/>
        <v>5.7280273935837931</v>
      </c>
      <c r="AO128" s="225">
        <f t="shared" si="19"/>
        <v>4.8777900080412131</v>
      </c>
      <c r="AP128" s="225">
        <f t="shared" si="20"/>
        <v>5.3892866612975006</v>
      </c>
      <c r="AQ128" s="225">
        <f t="shared" si="21"/>
        <v>5.3113782831934291</v>
      </c>
      <c r="AR128" s="225">
        <f t="shared" si="22"/>
        <v>4.9784396886016227</v>
      </c>
      <c r="AS128" s="225">
        <f t="shared" si="23"/>
        <v>4.5628960014731561</v>
      </c>
      <c r="AT128" s="225">
        <f t="shared" si="24"/>
        <v>4.3713144315859722</v>
      </c>
      <c r="AU128" s="225">
        <f t="shared" si="25"/>
        <v>3.993829079753457</v>
      </c>
    </row>
    <row r="129" spans="1:47" x14ac:dyDescent="0.2">
      <c r="A129" s="70" t="s">
        <v>202</v>
      </c>
      <c r="B129" s="70" t="s">
        <v>494</v>
      </c>
      <c r="C129" s="77">
        <v>390.60278272853498</v>
      </c>
      <c r="D129" s="77">
        <v>332.038418049021</v>
      </c>
      <c r="E129" s="77">
        <v>373.94169373195598</v>
      </c>
      <c r="F129" s="77">
        <v>362.25730098882502</v>
      </c>
      <c r="G129" s="77">
        <v>336.55562502606</v>
      </c>
      <c r="H129" s="77">
        <v>346.23082820757901</v>
      </c>
      <c r="I129" s="77">
        <v>341.97043616310702</v>
      </c>
      <c r="J129" s="77">
        <v>333.79492738046901</v>
      </c>
      <c r="K129" s="77">
        <v>314.07929637488797</v>
      </c>
      <c r="L129" s="77">
        <v>329.37488059985998</v>
      </c>
      <c r="M129" s="77">
        <v>330.18691264661197</v>
      </c>
      <c r="N129" s="77">
        <v>287.80639983342797</v>
      </c>
      <c r="O129" s="77">
        <v>275.68026420590701</v>
      </c>
      <c r="P129" s="77"/>
      <c r="Q129" s="70" t="s">
        <v>202</v>
      </c>
      <c r="R129" s="70" t="s">
        <v>494</v>
      </c>
      <c r="S129" s="77">
        <v>24248</v>
      </c>
      <c r="T129" s="77">
        <v>24480</v>
      </c>
      <c r="U129" s="77">
        <v>24637</v>
      </c>
      <c r="V129" s="77">
        <v>24698</v>
      </c>
      <c r="W129" s="77">
        <v>24863</v>
      </c>
      <c r="X129" s="77">
        <v>25084</v>
      </c>
      <c r="Y129" s="77">
        <v>25298</v>
      </c>
      <c r="Z129" s="77">
        <v>25610</v>
      </c>
      <c r="AA129" s="77">
        <v>25847</v>
      </c>
      <c r="AB129" s="77">
        <v>26193</v>
      </c>
      <c r="AC129" s="77">
        <v>26566</v>
      </c>
      <c r="AD129" s="77">
        <v>26942</v>
      </c>
      <c r="AE129" s="77">
        <v>27168</v>
      </c>
      <c r="AG129" s="70" t="s">
        <v>202</v>
      </c>
      <c r="AH129" s="70" t="s">
        <v>494</v>
      </c>
      <c r="AI129" s="225">
        <f t="shared" si="13"/>
        <v>16.108659795799031</v>
      </c>
      <c r="AJ129" s="225">
        <f t="shared" si="14"/>
        <v>13.563660868015564</v>
      </c>
      <c r="AK129" s="225">
        <f t="shared" si="15"/>
        <v>15.178053079999836</v>
      </c>
      <c r="AL129" s="225">
        <f t="shared" si="16"/>
        <v>14.667475139234959</v>
      </c>
      <c r="AM129" s="225">
        <f t="shared" si="17"/>
        <v>13.536404497689739</v>
      </c>
      <c r="AN129" s="225">
        <f t="shared" si="18"/>
        <v>13.802855533709897</v>
      </c>
      <c r="AO129" s="225">
        <f t="shared" si="19"/>
        <v>13.51768662199016</v>
      </c>
      <c r="AP129" s="225">
        <f t="shared" si="20"/>
        <v>13.033773033208472</v>
      </c>
      <c r="AQ129" s="225">
        <f t="shared" si="21"/>
        <v>12.151479722013695</v>
      </c>
      <c r="AR129" s="225">
        <f t="shared" si="22"/>
        <v>12.574920039699919</v>
      </c>
      <c r="AS129" s="225">
        <f t="shared" si="23"/>
        <v>12.42892842906768</v>
      </c>
      <c r="AT129" s="225">
        <f t="shared" si="24"/>
        <v>10.682443761911809</v>
      </c>
      <c r="AU129" s="225">
        <f t="shared" si="25"/>
        <v>10.147241762584917</v>
      </c>
    </row>
    <row r="130" spans="1:47" x14ac:dyDescent="0.2">
      <c r="A130" s="70" t="s">
        <v>203</v>
      </c>
      <c r="B130" s="70" t="s">
        <v>495</v>
      </c>
      <c r="C130" s="77">
        <v>292.03394032853203</v>
      </c>
      <c r="D130" s="77">
        <v>304.08063034397202</v>
      </c>
      <c r="E130" s="77">
        <v>289.67897878849499</v>
      </c>
      <c r="F130" s="77">
        <v>307.69249186298799</v>
      </c>
      <c r="G130" s="77">
        <v>294.59306054961303</v>
      </c>
      <c r="H130" s="77">
        <v>290.67930687443902</v>
      </c>
      <c r="I130" s="77">
        <v>279.41711536546899</v>
      </c>
      <c r="J130" s="77">
        <v>225.667202683798</v>
      </c>
      <c r="K130" s="77">
        <v>251.760909534912</v>
      </c>
      <c r="L130" s="77">
        <v>249.362671772856</v>
      </c>
      <c r="M130" s="77">
        <v>245.11455236889901</v>
      </c>
      <c r="N130" s="77">
        <v>235.32258280605399</v>
      </c>
      <c r="O130" s="77">
        <v>272.861569347721</v>
      </c>
      <c r="P130" s="77"/>
      <c r="Q130" s="70" t="s">
        <v>203</v>
      </c>
      <c r="R130" s="70" t="s">
        <v>495</v>
      </c>
      <c r="S130" s="77">
        <v>31123</v>
      </c>
      <c r="T130" s="77">
        <v>31269</v>
      </c>
      <c r="U130" s="77">
        <v>31587</v>
      </c>
      <c r="V130" s="77">
        <v>31728</v>
      </c>
      <c r="W130" s="77">
        <v>31744</v>
      </c>
      <c r="X130" s="77">
        <v>31920</v>
      </c>
      <c r="Y130" s="77">
        <v>32179</v>
      </c>
      <c r="Z130" s="77">
        <v>32438</v>
      </c>
      <c r="AA130" s="77">
        <v>32878</v>
      </c>
      <c r="AB130" s="77">
        <v>33236</v>
      </c>
      <c r="AC130" s="77">
        <v>33557</v>
      </c>
      <c r="AD130" s="77">
        <v>33793</v>
      </c>
      <c r="AE130" s="77">
        <v>34123</v>
      </c>
      <c r="AG130" s="70" t="s">
        <v>203</v>
      </c>
      <c r="AH130" s="70" t="s">
        <v>495</v>
      </c>
      <c r="AI130" s="225">
        <f t="shared" si="13"/>
        <v>9.3832194945388299</v>
      </c>
      <c r="AJ130" s="225">
        <f t="shared" si="14"/>
        <v>9.7246675731226464</v>
      </c>
      <c r="AK130" s="225">
        <f t="shared" si="15"/>
        <v>9.170829100215121</v>
      </c>
      <c r="AL130" s="225">
        <f t="shared" si="16"/>
        <v>9.6978218564986118</v>
      </c>
      <c r="AM130" s="225">
        <f t="shared" si="17"/>
        <v>9.2802753449348856</v>
      </c>
      <c r="AN130" s="225">
        <f t="shared" si="18"/>
        <v>9.1064945762668863</v>
      </c>
      <c r="AO130" s="225">
        <f t="shared" si="19"/>
        <v>8.6832131317153731</v>
      </c>
      <c r="AP130" s="225">
        <f t="shared" si="20"/>
        <v>6.956877818724891</v>
      </c>
      <c r="AQ130" s="225">
        <f t="shared" si="21"/>
        <v>7.6574277491000666</v>
      </c>
      <c r="AR130" s="225">
        <f t="shared" si="22"/>
        <v>7.5027882950071012</v>
      </c>
      <c r="AS130" s="225">
        <f t="shared" si="23"/>
        <v>7.3044238867866325</v>
      </c>
      <c r="AT130" s="225">
        <f t="shared" si="24"/>
        <v>6.9636487676753758</v>
      </c>
      <c r="AU130" s="225">
        <f t="shared" si="25"/>
        <v>7.9964120782967791</v>
      </c>
    </row>
    <row r="131" spans="1:47" x14ac:dyDescent="0.2">
      <c r="A131" s="70" t="s">
        <v>204</v>
      </c>
      <c r="B131" s="70" t="s">
        <v>496</v>
      </c>
      <c r="C131" s="77">
        <v>168.82851189648699</v>
      </c>
      <c r="D131" s="77">
        <v>161.10842544466101</v>
      </c>
      <c r="E131" s="77">
        <v>163.31969931460199</v>
      </c>
      <c r="F131" s="77">
        <v>158.290989936123</v>
      </c>
      <c r="G131" s="77">
        <v>145.12042308867601</v>
      </c>
      <c r="H131" s="77">
        <v>143.52014188885201</v>
      </c>
      <c r="I131" s="77">
        <v>138.639092619823</v>
      </c>
      <c r="J131" s="77">
        <v>137.16445055111299</v>
      </c>
      <c r="K131" s="77">
        <v>134.41150230708601</v>
      </c>
      <c r="L131" s="77">
        <v>140.69241330823399</v>
      </c>
      <c r="M131" s="77">
        <v>139.30973046910901</v>
      </c>
      <c r="N131" s="77">
        <v>134.21676347827901</v>
      </c>
      <c r="O131" s="77">
        <v>128.34702207494001</v>
      </c>
      <c r="P131" s="77"/>
      <c r="Q131" s="70" t="s">
        <v>204</v>
      </c>
      <c r="R131" s="70" t="s">
        <v>496</v>
      </c>
      <c r="S131" s="77">
        <v>27870</v>
      </c>
      <c r="T131" s="77">
        <v>28109</v>
      </c>
      <c r="U131" s="77">
        <v>28338</v>
      </c>
      <c r="V131" s="77">
        <v>28427</v>
      </c>
      <c r="W131" s="77">
        <v>28558</v>
      </c>
      <c r="X131" s="77">
        <v>28623</v>
      </c>
      <c r="Y131" s="77">
        <v>28771</v>
      </c>
      <c r="Z131" s="77">
        <v>28985</v>
      </c>
      <c r="AA131" s="77">
        <v>29448</v>
      </c>
      <c r="AB131" s="77">
        <v>29848</v>
      </c>
      <c r="AC131" s="77">
        <v>30226</v>
      </c>
      <c r="AD131" s="77">
        <v>30541</v>
      </c>
      <c r="AE131" s="77">
        <v>30970</v>
      </c>
      <c r="AG131" s="70" t="s">
        <v>204</v>
      </c>
      <c r="AH131" s="70" t="s">
        <v>496</v>
      </c>
      <c r="AI131" s="225">
        <f t="shared" si="13"/>
        <v>6.0577148150874409</v>
      </c>
      <c r="AJ131" s="225">
        <f t="shared" si="14"/>
        <v>5.7315601922751078</v>
      </c>
      <c r="AK131" s="225">
        <f t="shared" si="15"/>
        <v>5.7632754363258512</v>
      </c>
      <c r="AL131" s="225">
        <f t="shared" si="16"/>
        <v>5.5683325689000949</v>
      </c>
      <c r="AM131" s="225">
        <f t="shared" si="17"/>
        <v>5.0816031615896069</v>
      </c>
      <c r="AN131" s="225">
        <f t="shared" si="18"/>
        <v>5.0141544173864379</v>
      </c>
      <c r="AO131" s="225">
        <f t="shared" si="19"/>
        <v>4.8187095554489936</v>
      </c>
      <c r="AP131" s="225">
        <f t="shared" si="20"/>
        <v>4.7322563584996722</v>
      </c>
      <c r="AQ131" s="225">
        <f t="shared" si="21"/>
        <v>4.5643677773392426</v>
      </c>
      <c r="AR131" s="225">
        <f t="shared" si="22"/>
        <v>4.7136294997398149</v>
      </c>
      <c r="AS131" s="225">
        <f t="shared" si="23"/>
        <v>4.6089370233940654</v>
      </c>
      <c r="AT131" s="225">
        <f t="shared" si="24"/>
        <v>4.3946420706027638</v>
      </c>
      <c r="AU131" s="225">
        <f t="shared" si="25"/>
        <v>4.1442370705502105</v>
      </c>
    </row>
    <row r="132" spans="1:47" x14ac:dyDescent="0.2">
      <c r="A132" s="70" t="s">
        <v>205</v>
      </c>
      <c r="B132" s="70" t="s">
        <v>497</v>
      </c>
      <c r="C132" s="77">
        <v>260.735407741671</v>
      </c>
      <c r="D132" s="77">
        <v>246.06543481289901</v>
      </c>
      <c r="E132" s="77">
        <v>259.34807506385101</v>
      </c>
      <c r="F132" s="77">
        <v>244.50185337545099</v>
      </c>
      <c r="G132" s="77">
        <v>225.99256511510501</v>
      </c>
      <c r="H132" s="77">
        <v>226.123598895611</v>
      </c>
      <c r="I132" s="77">
        <v>222.28465704647601</v>
      </c>
      <c r="J132" s="77">
        <v>231.72533960935101</v>
      </c>
      <c r="K132" s="77">
        <v>222.20265505020001</v>
      </c>
      <c r="L132" s="77">
        <v>176.73621854509301</v>
      </c>
      <c r="M132" s="77">
        <v>165.01051998033401</v>
      </c>
      <c r="N132" s="77">
        <v>162.47395644596801</v>
      </c>
      <c r="O132" s="77">
        <v>157.017006771816</v>
      </c>
      <c r="P132" s="77"/>
      <c r="Q132" s="70" t="s">
        <v>205</v>
      </c>
      <c r="R132" s="70" t="s">
        <v>497</v>
      </c>
      <c r="S132" s="77">
        <v>41558</v>
      </c>
      <c r="T132" s="77">
        <v>41891</v>
      </c>
      <c r="U132" s="77">
        <v>42219</v>
      </c>
      <c r="V132" s="77">
        <v>42542</v>
      </c>
      <c r="W132" s="77">
        <v>42605</v>
      </c>
      <c r="X132" s="77">
        <v>42837</v>
      </c>
      <c r="Y132" s="77">
        <v>42973</v>
      </c>
      <c r="Z132" s="77">
        <v>43359</v>
      </c>
      <c r="AA132" s="77">
        <v>43913</v>
      </c>
      <c r="AB132" s="77">
        <v>44595</v>
      </c>
      <c r="AC132" s="77">
        <v>44902</v>
      </c>
      <c r="AD132" s="77">
        <v>45440</v>
      </c>
      <c r="AE132" s="77">
        <v>45877</v>
      </c>
      <c r="AG132" s="70" t="s">
        <v>205</v>
      </c>
      <c r="AH132" s="70" t="s">
        <v>497</v>
      </c>
      <c r="AI132" s="225">
        <f t="shared" si="13"/>
        <v>6.2740124101658159</v>
      </c>
      <c r="AJ132" s="225">
        <f t="shared" si="14"/>
        <v>5.8739451150103603</v>
      </c>
      <c r="AK132" s="225">
        <f t="shared" si="15"/>
        <v>6.1429232114415555</v>
      </c>
      <c r="AL132" s="225">
        <f t="shared" si="16"/>
        <v>5.7473050955632319</v>
      </c>
      <c r="AM132" s="225">
        <f t="shared" si="17"/>
        <v>5.3043672131229904</v>
      </c>
      <c r="AN132" s="225">
        <f t="shared" si="18"/>
        <v>5.2786982957632658</v>
      </c>
      <c r="AO132" s="225">
        <f t="shared" si="19"/>
        <v>5.1726585773968772</v>
      </c>
      <c r="AP132" s="225">
        <f t="shared" si="20"/>
        <v>5.3443423420593419</v>
      </c>
      <c r="AQ132" s="225">
        <f t="shared" si="21"/>
        <v>5.0600654715050215</v>
      </c>
      <c r="AR132" s="225">
        <f t="shared" si="22"/>
        <v>3.9631397812555891</v>
      </c>
      <c r="AS132" s="225">
        <f t="shared" si="23"/>
        <v>3.674903567331834</v>
      </c>
      <c r="AT132" s="225">
        <f t="shared" si="24"/>
        <v>3.5755712246031695</v>
      </c>
      <c r="AU132" s="225">
        <f t="shared" si="25"/>
        <v>3.4225648314365804</v>
      </c>
    </row>
    <row r="133" spans="1:47" x14ac:dyDescent="0.2">
      <c r="A133" s="70" t="s">
        <v>206</v>
      </c>
      <c r="B133" s="70" t="s">
        <v>498</v>
      </c>
      <c r="C133" s="77">
        <v>503.56740992015199</v>
      </c>
      <c r="D133" s="77">
        <v>475.98037199349199</v>
      </c>
      <c r="E133" s="77">
        <v>480.97417740200302</v>
      </c>
      <c r="F133" s="77">
        <v>461.28542400509599</v>
      </c>
      <c r="G133" s="77">
        <v>432.36969497583499</v>
      </c>
      <c r="H133" s="77">
        <v>419.15954890587602</v>
      </c>
      <c r="I133" s="77">
        <v>415.09484805238998</v>
      </c>
      <c r="J133" s="77">
        <v>408.571079601691</v>
      </c>
      <c r="K133" s="77">
        <v>402.12442199323499</v>
      </c>
      <c r="L133" s="77">
        <v>402.69824462952403</v>
      </c>
      <c r="M133" s="77">
        <v>388.228534536783</v>
      </c>
      <c r="N133" s="77">
        <v>380.15243663894603</v>
      </c>
      <c r="O133" s="77">
        <v>360.90592333470499</v>
      </c>
      <c r="P133" s="77"/>
      <c r="Q133" s="70" t="s">
        <v>206</v>
      </c>
      <c r="R133" s="70" t="s">
        <v>498</v>
      </c>
      <c r="S133" s="77">
        <v>77977</v>
      </c>
      <c r="T133" s="77">
        <v>78788</v>
      </c>
      <c r="U133" s="77">
        <v>79543</v>
      </c>
      <c r="V133" s="77">
        <v>79930</v>
      </c>
      <c r="W133" s="77">
        <v>80507</v>
      </c>
      <c r="X133" s="77">
        <v>81009</v>
      </c>
      <c r="Y133" s="77">
        <v>81826</v>
      </c>
      <c r="Z133" s="77">
        <v>82510</v>
      </c>
      <c r="AA133" s="77">
        <v>83191</v>
      </c>
      <c r="AB133" s="77">
        <v>84151</v>
      </c>
      <c r="AC133" s="77">
        <v>84908</v>
      </c>
      <c r="AD133" s="77">
        <v>85747</v>
      </c>
      <c r="AE133" s="77">
        <v>86217</v>
      </c>
      <c r="AG133" s="70" t="s">
        <v>206</v>
      </c>
      <c r="AH133" s="70" t="s">
        <v>498</v>
      </c>
      <c r="AI133" s="225">
        <f t="shared" si="13"/>
        <v>6.457896686460777</v>
      </c>
      <c r="AJ133" s="225">
        <f t="shared" si="14"/>
        <v>6.0412800425634865</v>
      </c>
      <c r="AK133" s="225">
        <f t="shared" si="15"/>
        <v>6.0467191003859933</v>
      </c>
      <c r="AL133" s="225">
        <f t="shared" si="16"/>
        <v>5.7711175279006124</v>
      </c>
      <c r="AM133" s="225">
        <f t="shared" si="17"/>
        <v>5.3705851041006989</v>
      </c>
      <c r="AN133" s="225">
        <f t="shared" si="18"/>
        <v>5.1742343308259082</v>
      </c>
      <c r="AO133" s="225">
        <f t="shared" si="19"/>
        <v>5.0728967327303058</v>
      </c>
      <c r="AP133" s="225">
        <f t="shared" si="20"/>
        <v>4.9517765071105444</v>
      </c>
      <c r="AQ133" s="225">
        <f t="shared" si="21"/>
        <v>4.8337491073942491</v>
      </c>
      <c r="AR133" s="225">
        <f t="shared" si="22"/>
        <v>4.785424351814286</v>
      </c>
      <c r="AS133" s="225">
        <f t="shared" si="23"/>
        <v>4.5723434133036109</v>
      </c>
      <c r="AT133" s="225">
        <f t="shared" si="24"/>
        <v>4.4334196722794497</v>
      </c>
      <c r="AU133" s="225">
        <f t="shared" si="25"/>
        <v>4.1860181093601607</v>
      </c>
    </row>
    <row r="134" spans="1:47" x14ac:dyDescent="0.2">
      <c r="A134" s="70" t="s">
        <v>207</v>
      </c>
      <c r="B134" s="70" t="s">
        <v>499</v>
      </c>
      <c r="C134" s="77">
        <v>152.03575919368001</v>
      </c>
      <c r="D134" s="77">
        <v>144.53452330411099</v>
      </c>
      <c r="E134" s="77">
        <v>149.186243189983</v>
      </c>
      <c r="F134" s="77">
        <v>142.26641853674801</v>
      </c>
      <c r="G134" s="77">
        <v>135.97863420331899</v>
      </c>
      <c r="H134" s="77">
        <v>136.13433904369401</v>
      </c>
      <c r="I134" s="77">
        <v>137.29915393627499</v>
      </c>
      <c r="J134" s="77">
        <v>134.019303847949</v>
      </c>
      <c r="K134" s="77">
        <v>127.96447661959</v>
      </c>
      <c r="L134" s="77">
        <v>125.222321139268</v>
      </c>
      <c r="M134" s="77">
        <v>116.92837697015401</v>
      </c>
      <c r="N134" s="77">
        <v>121.44720908841001</v>
      </c>
      <c r="O134" s="77">
        <v>117.585238445671</v>
      </c>
      <c r="P134" s="77"/>
      <c r="Q134" s="70" t="s">
        <v>207</v>
      </c>
      <c r="R134" s="70" t="s">
        <v>499</v>
      </c>
      <c r="S134" s="77">
        <v>19356</v>
      </c>
      <c r="T134" s="77">
        <v>19328</v>
      </c>
      <c r="U134" s="77">
        <v>19297</v>
      </c>
      <c r="V134" s="77">
        <v>19147</v>
      </c>
      <c r="W134" s="77">
        <v>18997</v>
      </c>
      <c r="X134" s="77">
        <v>18951</v>
      </c>
      <c r="Y134" s="77">
        <v>18905</v>
      </c>
      <c r="Z134" s="77">
        <v>19065</v>
      </c>
      <c r="AA134" s="77">
        <v>19485</v>
      </c>
      <c r="AB134" s="77">
        <v>19376</v>
      </c>
      <c r="AC134" s="77">
        <v>19278</v>
      </c>
      <c r="AD134" s="77">
        <v>19174</v>
      </c>
      <c r="AE134" s="77">
        <v>19227</v>
      </c>
      <c r="AG134" s="70" t="s">
        <v>207</v>
      </c>
      <c r="AH134" s="70" t="s">
        <v>499</v>
      </c>
      <c r="AI134" s="225">
        <f t="shared" si="13"/>
        <v>7.854709609096922</v>
      </c>
      <c r="AJ134" s="225">
        <f t="shared" si="14"/>
        <v>7.4779865120090543</v>
      </c>
      <c r="AK134" s="225">
        <f t="shared" si="15"/>
        <v>7.7310588790994981</v>
      </c>
      <c r="AL134" s="225">
        <f t="shared" si="16"/>
        <v>7.4302198013656451</v>
      </c>
      <c r="AM134" s="225">
        <f t="shared" si="17"/>
        <v>7.1579004160298467</v>
      </c>
      <c r="AN134" s="225">
        <f t="shared" si="18"/>
        <v>7.1834910581865881</v>
      </c>
      <c r="AO134" s="225">
        <f t="shared" si="19"/>
        <v>7.262584180707484</v>
      </c>
      <c r="AP134" s="225">
        <f t="shared" si="20"/>
        <v>7.0295989429818508</v>
      </c>
      <c r="AQ134" s="225">
        <f t="shared" si="21"/>
        <v>6.5673326466302289</v>
      </c>
      <c r="AR134" s="225">
        <f t="shared" si="22"/>
        <v>6.4627539811760943</v>
      </c>
      <c r="AS134" s="225">
        <f t="shared" si="23"/>
        <v>6.0653790315465299</v>
      </c>
      <c r="AT134" s="225">
        <f t="shared" si="24"/>
        <v>6.3339527009705856</v>
      </c>
      <c r="AU134" s="225">
        <f t="shared" si="25"/>
        <v>6.1156310628632129</v>
      </c>
    </row>
    <row r="135" spans="1:47" x14ac:dyDescent="0.2">
      <c r="A135" s="70" t="s">
        <v>208</v>
      </c>
      <c r="B135" s="70" t="s">
        <v>500</v>
      </c>
      <c r="C135" s="77">
        <v>201.20107762480501</v>
      </c>
      <c r="D135" s="77">
        <v>195.90335356282301</v>
      </c>
      <c r="E135" s="77">
        <v>208.141494200377</v>
      </c>
      <c r="F135" s="77">
        <v>208.46662736614499</v>
      </c>
      <c r="G135" s="77">
        <v>196.65764753424901</v>
      </c>
      <c r="H135" s="77">
        <v>195.262254401208</v>
      </c>
      <c r="I135" s="77">
        <v>196.10618894728799</v>
      </c>
      <c r="J135" s="77">
        <v>175.43133889223401</v>
      </c>
      <c r="K135" s="77">
        <v>171.50821331506501</v>
      </c>
      <c r="L135" s="77">
        <v>169.66803965531901</v>
      </c>
      <c r="M135" s="77">
        <v>162.42869644124701</v>
      </c>
      <c r="N135" s="77">
        <v>168.76028493245099</v>
      </c>
      <c r="O135" s="77">
        <v>189.883157309751</v>
      </c>
      <c r="P135" s="77"/>
      <c r="Q135" s="70" t="s">
        <v>208</v>
      </c>
      <c r="R135" s="70" t="s">
        <v>500</v>
      </c>
      <c r="S135" s="77">
        <v>38854</v>
      </c>
      <c r="T135" s="77">
        <v>39083</v>
      </c>
      <c r="U135" s="77">
        <v>39394</v>
      </c>
      <c r="V135" s="77">
        <v>39626</v>
      </c>
      <c r="W135" s="77">
        <v>39742</v>
      </c>
      <c r="X135" s="77">
        <v>39866</v>
      </c>
      <c r="Y135" s="77">
        <v>40229</v>
      </c>
      <c r="Z135" s="77">
        <v>40732</v>
      </c>
      <c r="AA135" s="77">
        <v>41336</v>
      </c>
      <c r="AB135" s="77">
        <v>41786</v>
      </c>
      <c r="AC135" s="77">
        <v>42131</v>
      </c>
      <c r="AD135" s="77">
        <v>42476</v>
      </c>
      <c r="AE135" s="77">
        <v>42910</v>
      </c>
      <c r="AG135" s="70" t="s">
        <v>208</v>
      </c>
      <c r="AH135" s="70" t="s">
        <v>500</v>
      </c>
      <c r="AI135" s="225">
        <f t="shared" si="13"/>
        <v>5.178387749647527</v>
      </c>
      <c r="AJ135" s="225">
        <f t="shared" si="14"/>
        <v>5.0124952936781462</v>
      </c>
      <c r="AK135" s="225">
        <f t="shared" si="15"/>
        <v>5.2835836472654973</v>
      </c>
      <c r="AL135" s="225">
        <f t="shared" si="16"/>
        <v>5.2608546753683187</v>
      </c>
      <c r="AM135" s="225">
        <f t="shared" si="17"/>
        <v>4.9483580980888986</v>
      </c>
      <c r="AN135" s="225">
        <f t="shared" si="18"/>
        <v>4.8979645412433648</v>
      </c>
      <c r="AO135" s="225">
        <f t="shared" si="19"/>
        <v>4.8747467982621489</v>
      </c>
      <c r="AP135" s="225">
        <f t="shared" si="20"/>
        <v>4.3069659946045871</v>
      </c>
      <c r="AQ135" s="225">
        <f t="shared" si="21"/>
        <v>4.1491245721662722</v>
      </c>
      <c r="AR135" s="225">
        <f t="shared" si="22"/>
        <v>4.0604039548011057</v>
      </c>
      <c r="AS135" s="225">
        <f t="shared" si="23"/>
        <v>3.8553249730898154</v>
      </c>
      <c r="AT135" s="225">
        <f t="shared" si="24"/>
        <v>3.9730738518799082</v>
      </c>
      <c r="AU135" s="225">
        <f t="shared" si="25"/>
        <v>4.4251493197331859</v>
      </c>
    </row>
    <row r="136" spans="1:47" x14ac:dyDescent="0.2">
      <c r="A136" s="70" t="s">
        <v>209</v>
      </c>
      <c r="B136" s="70" t="s">
        <v>501</v>
      </c>
      <c r="C136" s="77">
        <v>360.65529787131902</v>
      </c>
      <c r="D136" s="77">
        <v>342.85208970647301</v>
      </c>
      <c r="E136" s="77">
        <v>357.57211666076898</v>
      </c>
      <c r="F136" s="77">
        <v>336.73426900553898</v>
      </c>
      <c r="G136" s="77">
        <v>321.82009344870801</v>
      </c>
      <c r="H136" s="77">
        <v>307.19824660876202</v>
      </c>
      <c r="I136" s="77">
        <v>291.40948966239301</v>
      </c>
      <c r="J136" s="77">
        <v>293.03428667796601</v>
      </c>
      <c r="K136" s="77">
        <v>285.94598080815501</v>
      </c>
      <c r="L136" s="77">
        <v>284.70473485370098</v>
      </c>
      <c r="M136" s="77">
        <v>283.864732568016</v>
      </c>
      <c r="N136" s="77">
        <v>279.43038735169301</v>
      </c>
      <c r="O136" s="77">
        <v>242.62856022491101</v>
      </c>
      <c r="P136" s="77"/>
      <c r="Q136" s="70" t="s">
        <v>209</v>
      </c>
      <c r="R136" s="70" t="s">
        <v>501</v>
      </c>
      <c r="S136" s="77">
        <v>50006</v>
      </c>
      <c r="T136" s="77">
        <v>50036</v>
      </c>
      <c r="U136" s="77">
        <v>50107</v>
      </c>
      <c r="V136" s="77">
        <v>50164</v>
      </c>
      <c r="W136" s="77">
        <v>50163</v>
      </c>
      <c r="X136" s="77">
        <v>50227</v>
      </c>
      <c r="Y136" s="77">
        <v>50565</v>
      </c>
      <c r="Z136" s="77">
        <v>51048</v>
      </c>
      <c r="AA136" s="77">
        <v>51667</v>
      </c>
      <c r="AB136" s="77">
        <v>52003</v>
      </c>
      <c r="AC136" s="77">
        <v>52121</v>
      </c>
      <c r="AD136" s="77">
        <v>52145</v>
      </c>
      <c r="AE136" s="77">
        <v>52010</v>
      </c>
      <c r="AG136" s="70" t="s">
        <v>209</v>
      </c>
      <c r="AH136" s="70" t="s">
        <v>501</v>
      </c>
      <c r="AI136" s="225">
        <f t="shared" si="13"/>
        <v>7.212240488567752</v>
      </c>
      <c r="AJ136" s="225">
        <f t="shared" si="14"/>
        <v>6.8521082761706174</v>
      </c>
      <c r="AK136" s="225">
        <f t="shared" si="15"/>
        <v>7.1361709274306779</v>
      </c>
      <c r="AL136" s="225">
        <f t="shared" si="16"/>
        <v>6.7126678296295941</v>
      </c>
      <c r="AM136" s="225">
        <f t="shared" si="17"/>
        <v>6.4154873801149854</v>
      </c>
      <c r="AN136" s="225">
        <f t="shared" si="18"/>
        <v>6.1161973959974123</v>
      </c>
      <c r="AO136" s="225">
        <f t="shared" si="19"/>
        <v>5.7630671346265796</v>
      </c>
      <c r="AP136" s="225">
        <f t="shared" si="20"/>
        <v>5.7403676280748712</v>
      </c>
      <c r="AQ136" s="225">
        <f t="shared" si="21"/>
        <v>5.5344026323989208</v>
      </c>
      <c r="AR136" s="225">
        <f t="shared" si="22"/>
        <v>5.4747752024633378</v>
      </c>
      <c r="AS136" s="225">
        <f t="shared" si="23"/>
        <v>5.4462641270891963</v>
      </c>
      <c r="AT136" s="225">
        <f t="shared" si="24"/>
        <v>5.3587187141948993</v>
      </c>
      <c r="AU136" s="225">
        <f t="shared" si="25"/>
        <v>4.6650367280313594</v>
      </c>
    </row>
    <row r="137" spans="1:47" x14ac:dyDescent="0.2">
      <c r="A137" s="70" t="s">
        <v>210</v>
      </c>
      <c r="B137" s="70" t="s">
        <v>502</v>
      </c>
      <c r="C137" s="77">
        <v>104.530593088443</v>
      </c>
      <c r="D137" s="77">
        <v>88.432295894525595</v>
      </c>
      <c r="E137" s="77">
        <v>90.5885469854056</v>
      </c>
      <c r="F137" s="77">
        <v>83.056301317486401</v>
      </c>
      <c r="G137" s="77">
        <v>79.073071446200601</v>
      </c>
      <c r="H137" s="77">
        <v>65.336811431788306</v>
      </c>
      <c r="I137" s="77">
        <v>63.531427196049201</v>
      </c>
      <c r="J137" s="77">
        <v>63.343694618168001</v>
      </c>
      <c r="K137" s="77">
        <v>63.081609934210803</v>
      </c>
      <c r="L137" s="77">
        <v>57.071744412679898</v>
      </c>
      <c r="M137" s="77">
        <v>57.788230330263403</v>
      </c>
      <c r="N137" s="77">
        <v>58.930997845127401</v>
      </c>
      <c r="O137" s="77">
        <v>54.905476042609997</v>
      </c>
      <c r="P137" s="77"/>
      <c r="Q137" s="70" t="s">
        <v>210</v>
      </c>
      <c r="R137" s="70" t="s">
        <v>502</v>
      </c>
      <c r="S137" s="77">
        <v>10273</v>
      </c>
      <c r="T137" s="77">
        <v>10277</v>
      </c>
      <c r="U137" s="77">
        <v>10177</v>
      </c>
      <c r="V137" s="77">
        <v>10126</v>
      </c>
      <c r="W137" s="77">
        <v>10032</v>
      </c>
      <c r="X137" s="77">
        <v>10001</v>
      </c>
      <c r="Y137" s="77">
        <v>10278</v>
      </c>
      <c r="Z137" s="77">
        <v>10514</v>
      </c>
      <c r="AA137" s="77">
        <v>10954</v>
      </c>
      <c r="AB137" s="77">
        <v>10990</v>
      </c>
      <c r="AC137" s="77">
        <v>10914</v>
      </c>
      <c r="AD137" s="77">
        <v>10815</v>
      </c>
      <c r="AE137" s="77">
        <v>10649</v>
      </c>
      <c r="AG137" s="70" t="s">
        <v>210</v>
      </c>
      <c r="AH137" s="70" t="s">
        <v>502</v>
      </c>
      <c r="AI137" s="225">
        <f t="shared" ref="AI137:AI200" si="26">(C137*1000)/S137</f>
        <v>10.175274319910736</v>
      </c>
      <c r="AJ137" s="225">
        <f t="shared" ref="AJ137:AJ200" si="27">(D137*1000)/T137</f>
        <v>8.6048745640289575</v>
      </c>
      <c r="AK137" s="225">
        <f t="shared" ref="AK137:AK200" si="28">(E137*1000)/U137</f>
        <v>8.9013016591731944</v>
      </c>
      <c r="AL137" s="225">
        <f t="shared" ref="AL137:AL200" si="29">(F137*1000)/V137</f>
        <v>8.2022813862814932</v>
      </c>
      <c r="AM137" s="225">
        <f t="shared" ref="AM137:AM200" si="30">(G137*1000)/W137</f>
        <v>7.8820844743022924</v>
      </c>
      <c r="AN137" s="225">
        <f t="shared" ref="AN137:AN200" si="31">(H137*1000)/X137</f>
        <v>6.5330278403947917</v>
      </c>
      <c r="AO137" s="225">
        <f t="shared" ref="AO137:AO200" si="32">(I137*1000)/Y137</f>
        <v>6.1813025098316015</v>
      </c>
      <c r="AP137" s="225">
        <f t="shared" ref="AP137:AP200" si="33">(J137*1000)/Z137</f>
        <v>6.024699887594446</v>
      </c>
      <c r="AQ137" s="225">
        <f t="shared" ref="AQ137:AQ200" si="34">(K137*1000)/AA137</f>
        <v>5.7587739578428705</v>
      </c>
      <c r="AR137" s="225">
        <f t="shared" ref="AR137:AR200" si="35">(L137*1000)/AB137</f>
        <v>5.1930613660309275</v>
      </c>
      <c r="AS137" s="225">
        <f t="shared" ref="AS137:AS200" si="36">(M137*1000)/AC137</f>
        <v>5.2948717546512185</v>
      </c>
      <c r="AT137" s="225">
        <f t="shared" ref="AT137:AT200" si="37">(N137*1000)/AD137</f>
        <v>5.4490058109225519</v>
      </c>
      <c r="AU137" s="225">
        <f t="shared" si="25"/>
        <v>5.1559278845534786</v>
      </c>
    </row>
    <row r="138" spans="1:47" x14ac:dyDescent="0.2">
      <c r="A138" s="70" t="s">
        <v>211</v>
      </c>
      <c r="B138" s="70" t="s">
        <v>503</v>
      </c>
      <c r="C138" s="77">
        <v>681.09766694129701</v>
      </c>
      <c r="D138" s="77">
        <v>624.05562662351895</v>
      </c>
      <c r="E138" s="77">
        <v>632.97406037421194</v>
      </c>
      <c r="F138" s="77">
        <v>592.08911663146398</v>
      </c>
      <c r="G138" s="77">
        <v>568.605015538825</v>
      </c>
      <c r="H138" s="77">
        <v>406.08488243329901</v>
      </c>
      <c r="I138" s="77">
        <v>413.74014748413299</v>
      </c>
      <c r="J138" s="77">
        <v>417.45756194749498</v>
      </c>
      <c r="K138" s="77">
        <v>404.45732133107902</v>
      </c>
      <c r="L138" s="77">
        <v>407.384973430434</v>
      </c>
      <c r="M138" s="77">
        <v>392.67115003626401</v>
      </c>
      <c r="N138" s="77">
        <v>388.76931635318198</v>
      </c>
      <c r="O138" s="77">
        <v>362.61730296128502</v>
      </c>
      <c r="P138" s="77"/>
      <c r="Q138" s="70" t="s">
        <v>211</v>
      </c>
      <c r="R138" s="70" t="s">
        <v>503</v>
      </c>
      <c r="S138" s="77">
        <v>90241</v>
      </c>
      <c r="T138" s="77">
        <v>91087</v>
      </c>
      <c r="U138" s="77">
        <v>91800</v>
      </c>
      <c r="V138" s="77">
        <v>92294</v>
      </c>
      <c r="W138" s="77">
        <v>93231</v>
      </c>
      <c r="X138" s="77">
        <v>94084</v>
      </c>
      <c r="Y138" s="77">
        <v>95532</v>
      </c>
      <c r="Z138" s="77">
        <v>96952</v>
      </c>
      <c r="AA138" s="77">
        <v>98538</v>
      </c>
      <c r="AB138" s="77">
        <v>99752</v>
      </c>
      <c r="AC138" s="77">
        <v>101268</v>
      </c>
      <c r="AD138" s="77">
        <v>102767</v>
      </c>
      <c r="AE138" s="77">
        <v>103754</v>
      </c>
      <c r="AG138" s="70" t="s">
        <v>211</v>
      </c>
      <c r="AH138" s="70" t="s">
        <v>503</v>
      </c>
      <c r="AI138" s="225">
        <f t="shared" si="26"/>
        <v>7.5475412167562084</v>
      </c>
      <c r="AJ138" s="225">
        <f t="shared" si="27"/>
        <v>6.8512040864615038</v>
      </c>
      <c r="AK138" s="225">
        <f t="shared" si="28"/>
        <v>6.8951422698715898</v>
      </c>
      <c r="AL138" s="225">
        <f t="shared" si="29"/>
        <v>6.4152503589774419</v>
      </c>
      <c r="AM138" s="225">
        <f t="shared" si="30"/>
        <v>6.0988835852755514</v>
      </c>
      <c r="AN138" s="225">
        <f t="shared" si="31"/>
        <v>4.3161949155361068</v>
      </c>
      <c r="AO138" s="225">
        <f t="shared" si="32"/>
        <v>4.3309063715208831</v>
      </c>
      <c r="AP138" s="225">
        <f t="shared" si="33"/>
        <v>4.3058169191712903</v>
      </c>
      <c r="AQ138" s="225">
        <f t="shared" si="34"/>
        <v>4.1045822051500842</v>
      </c>
      <c r="AR138" s="225">
        <f t="shared" si="35"/>
        <v>4.0839779997437047</v>
      </c>
      <c r="AS138" s="225">
        <f t="shared" si="36"/>
        <v>3.8775442394069599</v>
      </c>
      <c r="AT138" s="225">
        <f t="shared" si="37"/>
        <v>3.7830170809032273</v>
      </c>
      <c r="AU138" s="225">
        <f t="shared" ref="AU138:AU201" si="38">(O138*1000)/AE138</f>
        <v>3.4949717886663163</v>
      </c>
    </row>
    <row r="139" spans="1:47" x14ac:dyDescent="0.2">
      <c r="A139" s="70" t="s">
        <v>212</v>
      </c>
      <c r="B139" s="70" t="s">
        <v>504</v>
      </c>
      <c r="C139" s="77">
        <v>203.924943877224</v>
      </c>
      <c r="D139" s="77">
        <v>198.364970280866</v>
      </c>
      <c r="E139" s="77">
        <v>203.60827070204499</v>
      </c>
      <c r="F139" s="77">
        <v>198.98205639185099</v>
      </c>
      <c r="G139" s="77">
        <v>190.89765108602899</v>
      </c>
      <c r="H139" s="77">
        <v>182.146318116054</v>
      </c>
      <c r="I139" s="77">
        <v>179.958237839855</v>
      </c>
      <c r="J139" s="77">
        <v>180.342857118132</v>
      </c>
      <c r="K139" s="77">
        <v>177.04804352887899</v>
      </c>
      <c r="L139" s="77">
        <v>173.641281917725</v>
      </c>
      <c r="M139" s="77">
        <v>167.46221522210001</v>
      </c>
      <c r="N139" s="77">
        <v>166.575828852412</v>
      </c>
      <c r="O139" s="77">
        <v>164.101615427122</v>
      </c>
      <c r="P139" s="77"/>
      <c r="Q139" s="70" t="s">
        <v>212</v>
      </c>
      <c r="R139" s="70" t="s">
        <v>504</v>
      </c>
      <c r="S139" s="77">
        <v>23258</v>
      </c>
      <c r="T139" s="77">
        <v>23345</v>
      </c>
      <c r="U139" s="77">
        <v>23390</v>
      </c>
      <c r="V139" s="77">
        <v>23470</v>
      </c>
      <c r="W139" s="77">
        <v>23458</v>
      </c>
      <c r="X139" s="77">
        <v>23517</v>
      </c>
      <c r="Y139" s="77">
        <v>23781</v>
      </c>
      <c r="Z139" s="77">
        <v>24195</v>
      </c>
      <c r="AA139" s="77">
        <v>24664</v>
      </c>
      <c r="AB139" s="77">
        <v>25147</v>
      </c>
      <c r="AC139" s="77">
        <v>25491</v>
      </c>
      <c r="AD139" s="77">
        <v>25903</v>
      </c>
      <c r="AE139" s="77">
        <v>25967</v>
      </c>
      <c r="AG139" s="70" t="s">
        <v>212</v>
      </c>
      <c r="AH139" s="70" t="s">
        <v>504</v>
      </c>
      <c r="AI139" s="225">
        <f t="shared" si="26"/>
        <v>8.7679483995710719</v>
      </c>
      <c r="AJ139" s="225">
        <f t="shared" si="27"/>
        <v>8.4971073155222108</v>
      </c>
      <c r="AK139" s="225">
        <f t="shared" si="28"/>
        <v>8.7049282044482688</v>
      </c>
      <c r="AL139" s="225">
        <f t="shared" si="29"/>
        <v>8.4781447120515967</v>
      </c>
      <c r="AM139" s="225">
        <f t="shared" si="30"/>
        <v>8.137848541479622</v>
      </c>
      <c r="AN139" s="225">
        <f t="shared" si="31"/>
        <v>7.7453041678808523</v>
      </c>
      <c r="AO139" s="225">
        <f t="shared" si="32"/>
        <v>7.5673116286049789</v>
      </c>
      <c r="AP139" s="225">
        <f t="shared" si="33"/>
        <v>7.4537242040972105</v>
      </c>
      <c r="AQ139" s="225">
        <f t="shared" si="34"/>
        <v>7.178399429487472</v>
      </c>
      <c r="AR139" s="225">
        <f t="shared" si="35"/>
        <v>6.9050495851483271</v>
      </c>
      <c r="AS139" s="225">
        <f t="shared" si="36"/>
        <v>6.5694643294535329</v>
      </c>
      <c r="AT139" s="225">
        <f t="shared" si="37"/>
        <v>6.430754308474385</v>
      </c>
      <c r="AU139" s="225">
        <f t="shared" si="38"/>
        <v>6.3196216516009542</v>
      </c>
    </row>
    <row r="140" spans="1:47" x14ac:dyDescent="0.2">
      <c r="A140" s="70" t="s">
        <v>213</v>
      </c>
      <c r="B140" s="70" t="s">
        <v>505</v>
      </c>
      <c r="C140" s="77">
        <v>286.81643397077102</v>
      </c>
      <c r="D140" s="77">
        <v>273.99761464594798</v>
      </c>
      <c r="E140" s="77">
        <v>283.99137207569902</v>
      </c>
      <c r="F140" s="77">
        <v>262.98587858110398</v>
      </c>
      <c r="G140" s="77">
        <v>254.39570039044</v>
      </c>
      <c r="H140" s="77">
        <v>247.30221959552</v>
      </c>
      <c r="I140" s="77">
        <v>246.35546698503401</v>
      </c>
      <c r="J140" s="77">
        <v>243.69158651760901</v>
      </c>
      <c r="K140" s="77">
        <v>235.90886227686801</v>
      </c>
      <c r="L140" s="77">
        <v>231.418099686863</v>
      </c>
      <c r="M140" s="77">
        <v>215.73238129029201</v>
      </c>
      <c r="N140" s="77">
        <v>225.230997215363</v>
      </c>
      <c r="O140" s="77">
        <v>218.30657950057</v>
      </c>
      <c r="P140" s="77"/>
      <c r="Q140" s="70" t="s">
        <v>213</v>
      </c>
      <c r="R140" s="70" t="s">
        <v>505</v>
      </c>
      <c r="S140" s="77">
        <v>40451</v>
      </c>
      <c r="T140" s="77">
        <v>40739</v>
      </c>
      <c r="U140" s="77">
        <v>41008</v>
      </c>
      <c r="V140" s="77">
        <v>41304</v>
      </c>
      <c r="W140" s="77">
        <v>41423</v>
      </c>
      <c r="X140" s="77">
        <v>41912</v>
      </c>
      <c r="Y140" s="77">
        <v>42433</v>
      </c>
      <c r="Z140" s="77">
        <v>42949</v>
      </c>
      <c r="AA140" s="77">
        <v>43867</v>
      </c>
      <c r="AB140" s="77">
        <v>44195</v>
      </c>
      <c r="AC140" s="77">
        <v>44701</v>
      </c>
      <c r="AD140" s="77">
        <v>45367</v>
      </c>
      <c r="AE140" s="77">
        <v>46051</v>
      </c>
      <c r="AG140" s="70" t="s">
        <v>213</v>
      </c>
      <c r="AH140" s="70" t="s">
        <v>505</v>
      </c>
      <c r="AI140" s="225">
        <f t="shared" si="26"/>
        <v>7.0904658468460866</v>
      </c>
      <c r="AJ140" s="225">
        <f t="shared" si="27"/>
        <v>6.7256833659625421</v>
      </c>
      <c r="AK140" s="225">
        <f t="shared" si="28"/>
        <v>6.9252675593957038</v>
      </c>
      <c r="AL140" s="225">
        <f t="shared" si="29"/>
        <v>6.367080151585899</v>
      </c>
      <c r="AM140" s="225">
        <f t="shared" si="30"/>
        <v>6.1414117854921182</v>
      </c>
      <c r="AN140" s="225">
        <f t="shared" si="31"/>
        <v>5.9005110611643445</v>
      </c>
      <c r="AO140" s="225">
        <f t="shared" si="32"/>
        <v>5.8057518201643532</v>
      </c>
      <c r="AP140" s="225">
        <f t="shared" si="33"/>
        <v>5.6739757972853617</v>
      </c>
      <c r="AQ140" s="225">
        <f t="shared" si="34"/>
        <v>5.3778207371570428</v>
      </c>
      <c r="AR140" s="225">
        <f t="shared" si="35"/>
        <v>5.2362959539962208</v>
      </c>
      <c r="AS140" s="225">
        <f t="shared" si="36"/>
        <v>4.8261198024718022</v>
      </c>
      <c r="AT140" s="225">
        <f t="shared" si="37"/>
        <v>4.9646438427791786</v>
      </c>
      <c r="AU140" s="225">
        <f t="shared" si="38"/>
        <v>4.7405393911222342</v>
      </c>
    </row>
    <row r="141" spans="1:47" x14ac:dyDescent="0.2">
      <c r="A141" s="70" t="s">
        <v>214</v>
      </c>
      <c r="B141" s="70" t="s">
        <v>506</v>
      </c>
      <c r="C141" s="77">
        <v>335.93035345807999</v>
      </c>
      <c r="D141" s="77">
        <v>348.67381439670299</v>
      </c>
      <c r="E141" s="77">
        <v>344.89354724337801</v>
      </c>
      <c r="F141" s="77">
        <v>330.186915233717</v>
      </c>
      <c r="G141" s="77">
        <v>311.43243982177</v>
      </c>
      <c r="H141" s="77">
        <v>312.541243262043</v>
      </c>
      <c r="I141" s="77">
        <v>324.20931912025401</v>
      </c>
      <c r="J141" s="77">
        <v>300.09185821648902</v>
      </c>
      <c r="K141" s="77">
        <v>299.53612566061503</v>
      </c>
      <c r="L141" s="77">
        <v>292.24256395497599</v>
      </c>
      <c r="M141" s="77">
        <v>276.39288298834299</v>
      </c>
      <c r="N141" s="77">
        <v>271.262508895422</v>
      </c>
      <c r="O141" s="77">
        <v>267.32170553263001</v>
      </c>
      <c r="P141" s="77"/>
      <c r="Q141" s="70" t="s">
        <v>214</v>
      </c>
      <c r="R141" s="70" t="s">
        <v>506</v>
      </c>
      <c r="S141" s="77">
        <v>56673</v>
      </c>
      <c r="T141" s="77">
        <v>57439</v>
      </c>
      <c r="U141" s="77">
        <v>58084</v>
      </c>
      <c r="V141" s="77">
        <v>58576</v>
      </c>
      <c r="W141" s="77">
        <v>59186</v>
      </c>
      <c r="X141" s="77">
        <v>59936</v>
      </c>
      <c r="Y141" s="77">
        <v>60422</v>
      </c>
      <c r="Z141" s="77">
        <v>61030</v>
      </c>
      <c r="AA141" s="77">
        <v>61868</v>
      </c>
      <c r="AB141" s="77">
        <v>62755</v>
      </c>
      <c r="AC141" s="77">
        <v>63630</v>
      </c>
      <c r="AD141" s="77">
        <v>64601</v>
      </c>
      <c r="AE141" s="77">
        <v>65397</v>
      </c>
      <c r="AG141" s="70" t="s">
        <v>214</v>
      </c>
      <c r="AH141" s="70" t="s">
        <v>506</v>
      </c>
      <c r="AI141" s="225">
        <f t="shared" si="26"/>
        <v>5.9275202205297051</v>
      </c>
      <c r="AJ141" s="225">
        <f t="shared" si="27"/>
        <v>6.070332255030606</v>
      </c>
      <c r="AK141" s="225">
        <f t="shared" si="28"/>
        <v>5.937840838154707</v>
      </c>
      <c r="AL141" s="225">
        <f t="shared" si="29"/>
        <v>5.6368976241757203</v>
      </c>
      <c r="AM141" s="225">
        <f t="shared" si="30"/>
        <v>5.2619274798393203</v>
      </c>
      <c r="AN141" s="225">
        <f t="shared" si="31"/>
        <v>5.2145829428397459</v>
      </c>
      <c r="AO141" s="225">
        <f t="shared" si="32"/>
        <v>5.365749546857999</v>
      </c>
      <c r="AP141" s="225">
        <f t="shared" si="33"/>
        <v>4.9171204033506308</v>
      </c>
      <c r="AQ141" s="225">
        <f t="shared" si="34"/>
        <v>4.8415356187466063</v>
      </c>
      <c r="AR141" s="225">
        <f t="shared" si="35"/>
        <v>4.6568809490076646</v>
      </c>
      <c r="AS141" s="225">
        <f t="shared" si="36"/>
        <v>4.3437511077847404</v>
      </c>
      <c r="AT141" s="225">
        <f t="shared" si="37"/>
        <v>4.1990450441234959</v>
      </c>
      <c r="AU141" s="225">
        <f t="shared" si="38"/>
        <v>4.0876753602249343</v>
      </c>
    </row>
    <row r="142" spans="1:47" x14ac:dyDescent="0.2">
      <c r="A142" s="70" t="s">
        <v>215</v>
      </c>
      <c r="B142" s="70" t="s">
        <v>507</v>
      </c>
      <c r="C142" s="77">
        <v>243.679580098895</v>
      </c>
      <c r="D142" s="77">
        <v>238.75570479141601</v>
      </c>
      <c r="E142" s="77">
        <v>242.818414381293</v>
      </c>
      <c r="F142" s="77">
        <v>236.35551489364599</v>
      </c>
      <c r="G142" s="77">
        <v>222.76647147825801</v>
      </c>
      <c r="H142" s="77">
        <v>217.15774389872701</v>
      </c>
      <c r="I142" s="77">
        <v>213.16712877485401</v>
      </c>
      <c r="J142" s="77">
        <v>213.42510064410499</v>
      </c>
      <c r="K142" s="77">
        <v>205.25512556430601</v>
      </c>
      <c r="L142" s="77">
        <v>197.07332815985899</v>
      </c>
      <c r="M142" s="77">
        <v>189.42335191937701</v>
      </c>
      <c r="N142" s="77">
        <v>189.12500240258001</v>
      </c>
      <c r="O142" s="77">
        <v>177.63427220044301</v>
      </c>
      <c r="P142" s="77"/>
      <c r="Q142" s="70" t="s">
        <v>215</v>
      </c>
      <c r="R142" s="70" t="s">
        <v>507</v>
      </c>
      <c r="S142" s="77">
        <v>72676</v>
      </c>
      <c r="T142" s="77">
        <v>73938</v>
      </c>
      <c r="U142" s="77">
        <v>75025</v>
      </c>
      <c r="V142" s="77">
        <v>75954</v>
      </c>
      <c r="W142" s="77">
        <v>76786</v>
      </c>
      <c r="X142" s="77">
        <v>77390</v>
      </c>
      <c r="Y142" s="77">
        <v>78219</v>
      </c>
      <c r="Z142" s="77">
        <v>79144</v>
      </c>
      <c r="AA142" s="77">
        <v>80442</v>
      </c>
      <c r="AB142" s="77">
        <v>81986</v>
      </c>
      <c r="AC142" s="77">
        <v>83348</v>
      </c>
      <c r="AD142" s="77">
        <v>84395</v>
      </c>
      <c r="AE142" s="77">
        <v>84930</v>
      </c>
      <c r="AG142" s="70" t="s">
        <v>215</v>
      </c>
      <c r="AH142" s="70" t="s">
        <v>507</v>
      </c>
      <c r="AI142" s="225">
        <f t="shared" si="26"/>
        <v>3.3529580617933705</v>
      </c>
      <c r="AJ142" s="225">
        <f t="shared" si="27"/>
        <v>3.2291339337203602</v>
      </c>
      <c r="AK142" s="225">
        <f t="shared" si="28"/>
        <v>3.2365000250755482</v>
      </c>
      <c r="AL142" s="225">
        <f t="shared" si="29"/>
        <v>3.1118244581410592</v>
      </c>
      <c r="AM142" s="225">
        <f t="shared" si="30"/>
        <v>2.9011339499161046</v>
      </c>
      <c r="AN142" s="225">
        <f t="shared" si="31"/>
        <v>2.8060181405701901</v>
      </c>
      <c r="AO142" s="225">
        <f t="shared" si="32"/>
        <v>2.7252602152271699</v>
      </c>
      <c r="AP142" s="225">
        <f t="shared" si="33"/>
        <v>2.6966681067940081</v>
      </c>
      <c r="AQ142" s="225">
        <f t="shared" si="34"/>
        <v>2.5515915263706272</v>
      </c>
      <c r="AR142" s="225">
        <f t="shared" si="35"/>
        <v>2.4037436655021467</v>
      </c>
      <c r="AS142" s="225">
        <f t="shared" si="36"/>
        <v>2.2726802313118135</v>
      </c>
      <c r="AT142" s="225">
        <f t="shared" si="37"/>
        <v>2.2409503217320932</v>
      </c>
      <c r="AU142" s="225">
        <f t="shared" si="38"/>
        <v>2.0915374096366772</v>
      </c>
    </row>
    <row r="143" spans="1:47" x14ac:dyDescent="0.2">
      <c r="A143" s="70" t="s">
        <v>216</v>
      </c>
      <c r="B143" s="70" t="s">
        <v>508</v>
      </c>
      <c r="C143" s="77">
        <v>115.910503954237</v>
      </c>
      <c r="D143" s="77">
        <v>114.83436100787399</v>
      </c>
      <c r="E143" s="77">
        <v>115.128491704526</v>
      </c>
      <c r="F143" s="77">
        <v>135.02798080809799</v>
      </c>
      <c r="G143" s="77">
        <v>102.62844087662501</v>
      </c>
      <c r="H143" s="77">
        <v>101.311942401981</v>
      </c>
      <c r="I143" s="77">
        <v>98.422331228599106</v>
      </c>
      <c r="J143" s="77">
        <v>99.006486540185705</v>
      </c>
      <c r="K143" s="77">
        <v>95.4290091306151</v>
      </c>
      <c r="L143" s="77">
        <v>93.0722714779114</v>
      </c>
      <c r="M143" s="77">
        <v>89.657810162694801</v>
      </c>
      <c r="N143" s="77">
        <v>90.466894182354096</v>
      </c>
      <c r="O143" s="77">
        <v>85.552897157114998</v>
      </c>
      <c r="P143" s="77"/>
      <c r="Q143" s="70" t="s">
        <v>216</v>
      </c>
      <c r="R143" s="70" t="s">
        <v>508</v>
      </c>
      <c r="S143" s="77">
        <v>33580</v>
      </c>
      <c r="T143" s="77">
        <v>34007</v>
      </c>
      <c r="U143" s="77">
        <v>34463</v>
      </c>
      <c r="V143" s="77">
        <v>34854</v>
      </c>
      <c r="W143" s="77">
        <v>35223</v>
      </c>
      <c r="X143" s="77">
        <v>35732</v>
      </c>
      <c r="Y143" s="77">
        <v>36291</v>
      </c>
      <c r="Z143" s="77">
        <v>36651</v>
      </c>
      <c r="AA143" s="77">
        <v>37108</v>
      </c>
      <c r="AB143" s="77">
        <v>37412</v>
      </c>
      <c r="AC143" s="77">
        <v>37802</v>
      </c>
      <c r="AD143" s="77">
        <v>37977</v>
      </c>
      <c r="AE143" s="77">
        <v>38246</v>
      </c>
      <c r="AG143" s="70" t="s">
        <v>216</v>
      </c>
      <c r="AH143" s="70" t="s">
        <v>508</v>
      </c>
      <c r="AI143" s="225">
        <f t="shared" si="26"/>
        <v>3.4517720057843064</v>
      </c>
      <c r="AJ143" s="225">
        <f t="shared" si="27"/>
        <v>3.3767859854698736</v>
      </c>
      <c r="AK143" s="225">
        <f t="shared" si="28"/>
        <v>3.3406404464070452</v>
      </c>
      <c r="AL143" s="225">
        <f t="shared" si="29"/>
        <v>3.8741028521288228</v>
      </c>
      <c r="AM143" s="225">
        <f t="shared" si="30"/>
        <v>2.9136768837584821</v>
      </c>
      <c r="AN143" s="225">
        <f t="shared" si="31"/>
        <v>2.8353280645354584</v>
      </c>
      <c r="AO143" s="225">
        <f t="shared" si="32"/>
        <v>2.7120313914909788</v>
      </c>
      <c r="AP143" s="225">
        <f t="shared" si="33"/>
        <v>2.7013311107523861</v>
      </c>
      <c r="AQ143" s="225">
        <f t="shared" si="34"/>
        <v>2.5716559537192816</v>
      </c>
      <c r="AR143" s="225">
        <f t="shared" si="35"/>
        <v>2.4877651950687318</v>
      </c>
      <c r="AS143" s="225">
        <f t="shared" si="36"/>
        <v>2.3717742490528226</v>
      </c>
      <c r="AT143" s="225">
        <f t="shared" si="37"/>
        <v>2.3821495690116148</v>
      </c>
      <c r="AU143" s="225">
        <f t="shared" si="38"/>
        <v>2.2369109751899545</v>
      </c>
    </row>
    <row r="144" spans="1:47" x14ac:dyDescent="0.2">
      <c r="A144" s="70" t="s">
        <v>217</v>
      </c>
      <c r="B144" s="70" t="s">
        <v>509</v>
      </c>
      <c r="C144" s="77">
        <v>70.810085190416899</v>
      </c>
      <c r="D144" s="77">
        <v>67.763086121702699</v>
      </c>
      <c r="E144" s="77">
        <v>65.835860669933993</v>
      </c>
      <c r="F144" s="77">
        <v>65.359076731971896</v>
      </c>
      <c r="G144" s="77">
        <v>64.675457973827505</v>
      </c>
      <c r="H144" s="77">
        <v>62.029780206420497</v>
      </c>
      <c r="I144" s="77">
        <v>59.661816879768502</v>
      </c>
      <c r="J144" s="77">
        <v>61.896704708009402</v>
      </c>
      <c r="K144" s="77">
        <v>60.231802882986003</v>
      </c>
      <c r="L144" s="77">
        <v>60.230489889025399</v>
      </c>
      <c r="M144" s="77">
        <v>57.2442337293541</v>
      </c>
      <c r="N144" s="77">
        <v>55.341981456683001</v>
      </c>
      <c r="O144" s="77">
        <v>49.912476490760902</v>
      </c>
      <c r="P144" s="77"/>
      <c r="Q144" s="70" t="s">
        <v>217</v>
      </c>
      <c r="R144" s="70" t="s">
        <v>509</v>
      </c>
      <c r="S144" s="77">
        <v>33802</v>
      </c>
      <c r="T144" s="77">
        <v>34382</v>
      </c>
      <c r="U144" s="77">
        <v>35084</v>
      </c>
      <c r="V144" s="77">
        <v>35518</v>
      </c>
      <c r="W144" s="77">
        <v>35837</v>
      </c>
      <c r="X144" s="77">
        <v>36147</v>
      </c>
      <c r="Y144" s="77">
        <v>36528</v>
      </c>
      <c r="Z144" s="77">
        <v>36977</v>
      </c>
      <c r="AA144" s="77">
        <v>37316</v>
      </c>
      <c r="AB144" s="77">
        <v>37880</v>
      </c>
      <c r="AC144" s="77">
        <v>38443</v>
      </c>
      <c r="AD144" s="77">
        <v>39289</v>
      </c>
      <c r="AE144" s="77">
        <v>39512</v>
      </c>
      <c r="AG144" s="70" t="s">
        <v>217</v>
      </c>
      <c r="AH144" s="70" t="s">
        <v>509</v>
      </c>
      <c r="AI144" s="225">
        <f t="shared" si="26"/>
        <v>2.0948489790668274</v>
      </c>
      <c r="AJ144" s="225">
        <f t="shared" si="27"/>
        <v>1.9708884335321593</v>
      </c>
      <c r="AK144" s="225">
        <f t="shared" si="28"/>
        <v>1.8765209403127918</v>
      </c>
      <c r="AL144" s="225">
        <f t="shared" si="29"/>
        <v>1.8401677102306406</v>
      </c>
      <c r="AM144" s="225">
        <f t="shared" si="30"/>
        <v>1.8047118334075818</v>
      </c>
      <c r="AN144" s="225">
        <f t="shared" si="31"/>
        <v>1.7160422775450381</v>
      </c>
      <c r="AO144" s="225">
        <f t="shared" si="32"/>
        <v>1.6333173696826682</v>
      </c>
      <c r="AP144" s="225">
        <f t="shared" si="33"/>
        <v>1.6739244586637478</v>
      </c>
      <c r="AQ144" s="225">
        <f t="shared" si="34"/>
        <v>1.6141012670968486</v>
      </c>
      <c r="AR144" s="225">
        <f t="shared" si="35"/>
        <v>1.5900340519806071</v>
      </c>
      <c r="AS144" s="225">
        <f t="shared" si="36"/>
        <v>1.4890678076464923</v>
      </c>
      <c r="AT144" s="225">
        <f t="shared" si="37"/>
        <v>1.4085871734246991</v>
      </c>
      <c r="AU144" s="225">
        <f t="shared" si="38"/>
        <v>1.2632232357451127</v>
      </c>
    </row>
    <row r="145" spans="1:47" x14ac:dyDescent="0.2">
      <c r="A145" s="70" t="s">
        <v>218</v>
      </c>
      <c r="B145" s="70" t="s">
        <v>510</v>
      </c>
      <c r="C145" s="77">
        <v>61.440398837429903</v>
      </c>
      <c r="D145" s="77">
        <v>58.106455106759803</v>
      </c>
      <c r="E145" s="77">
        <v>57.291416625717801</v>
      </c>
      <c r="F145" s="77">
        <v>52.487311250710199</v>
      </c>
      <c r="G145" s="77">
        <v>50.320452663100802</v>
      </c>
      <c r="H145" s="77">
        <v>44.899057691987103</v>
      </c>
      <c r="I145" s="77">
        <v>43.591385698448697</v>
      </c>
      <c r="J145" s="77">
        <v>42.876464804433702</v>
      </c>
      <c r="K145" s="77">
        <v>41.683877593455598</v>
      </c>
      <c r="L145" s="77">
        <v>40.861384568338899</v>
      </c>
      <c r="M145" s="77">
        <v>36.418554249567002</v>
      </c>
      <c r="N145" s="77">
        <v>35.112245260061101</v>
      </c>
      <c r="O145" s="77">
        <v>33.1674164645883</v>
      </c>
      <c r="P145" s="77"/>
      <c r="Q145" s="70" t="s">
        <v>218</v>
      </c>
      <c r="R145" s="70" t="s">
        <v>510</v>
      </c>
      <c r="S145" s="77">
        <v>12250</v>
      </c>
      <c r="T145" s="77">
        <v>12292</v>
      </c>
      <c r="U145" s="77">
        <v>12449</v>
      </c>
      <c r="V145" s="77">
        <v>12487</v>
      </c>
      <c r="W145" s="77">
        <v>12539</v>
      </c>
      <c r="X145" s="77">
        <v>12574</v>
      </c>
      <c r="Y145" s="77">
        <v>12645</v>
      </c>
      <c r="Z145" s="77">
        <v>12682</v>
      </c>
      <c r="AA145" s="77">
        <v>12773</v>
      </c>
      <c r="AB145" s="77">
        <v>12923</v>
      </c>
      <c r="AC145" s="77">
        <v>12945</v>
      </c>
      <c r="AD145" s="77">
        <v>12916</v>
      </c>
      <c r="AE145" s="77">
        <v>12934</v>
      </c>
      <c r="AG145" s="70" t="s">
        <v>218</v>
      </c>
      <c r="AH145" s="70" t="s">
        <v>510</v>
      </c>
      <c r="AI145" s="225">
        <f t="shared" si="26"/>
        <v>5.0155427622391757</v>
      </c>
      <c r="AJ145" s="225">
        <f t="shared" si="27"/>
        <v>4.7271766276244547</v>
      </c>
      <c r="AK145" s="225">
        <f t="shared" si="28"/>
        <v>4.6020898566726487</v>
      </c>
      <c r="AL145" s="225">
        <f t="shared" si="29"/>
        <v>4.2033563907031475</v>
      </c>
      <c r="AM145" s="225">
        <f t="shared" si="30"/>
        <v>4.0131152933328655</v>
      </c>
      <c r="AN145" s="225">
        <f t="shared" si="31"/>
        <v>3.570785564815262</v>
      </c>
      <c r="AO145" s="225">
        <f t="shared" si="32"/>
        <v>3.447321921585504</v>
      </c>
      <c r="AP145" s="225">
        <f t="shared" si="33"/>
        <v>3.3808914054907508</v>
      </c>
      <c r="AQ145" s="225">
        <f t="shared" si="34"/>
        <v>3.2634367488808889</v>
      </c>
      <c r="AR145" s="225">
        <f t="shared" si="35"/>
        <v>3.1619116744052387</v>
      </c>
      <c r="AS145" s="225">
        <f t="shared" si="36"/>
        <v>2.813329799116802</v>
      </c>
      <c r="AT145" s="225">
        <f t="shared" si="37"/>
        <v>2.7185076850465393</v>
      </c>
      <c r="AU145" s="225">
        <f t="shared" si="38"/>
        <v>2.5643587803145431</v>
      </c>
    </row>
    <row r="146" spans="1:47" x14ac:dyDescent="0.2">
      <c r="A146" s="70" t="s">
        <v>219</v>
      </c>
      <c r="B146" s="70" t="s">
        <v>511</v>
      </c>
      <c r="C146" s="77">
        <v>1402.24711222012</v>
      </c>
      <c r="D146" s="77">
        <v>1180.36018192605</v>
      </c>
      <c r="E146" s="77">
        <v>1351.8497143910599</v>
      </c>
      <c r="F146" s="77">
        <v>1244.21152804384</v>
      </c>
      <c r="G146" s="77">
        <v>1253.1648912293499</v>
      </c>
      <c r="H146" s="77">
        <v>1267.2779554075601</v>
      </c>
      <c r="I146" s="77">
        <v>1226.9873411125</v>
      </c>
      <c r="J146" s="77">
        <v>1186.44068144978</v>
      </c>
      <c r="K146" s="77">
        <v>1236.4346835379399</v>
      </c>
      <c r="L146" s="77">
        <v>1241.69764430639</v>
      </c>
      <c r="M146" s="77">
        <v>1272.1678596111101</v>
      </c>
      <c r="N146" s="77">
        <v>1185.7587536537101</v>
      </c>
      <c r="O146" s="77">
        <v>830.024255879522</v>
      </c>
      <c r="P146" s="77"/>
      <c r="Q146" s="70" t="s">
        <v>219</v>
      </c>
      <c r="R146" s="70" t="s">
        <v>511</v>
      </c>
      <c r="S146" s="77">
        <v>23657</v>
      </c>
      <c r="T146" s="77">
        <v>23983</v>
      </c>
      <c r="U146" s="77">
        <v>24292</v>
      </c>
      <c r="V146" s="77">
        <v>24601</v>
      </c>
      <c r="W146" s="77">
        <v>24868</v>
      </c>
      <c r="X146" s="77">
        <v>24932</v>
      </c>
      <c r="Y146" s="77">
        <v>25275</v>
      </c>
      <c r="Z146" s="77">
        <v>25508</v>
      </c>
      <c r="AA146" s="77">
        <v>25815</v>
      </c>
      <c r="AB146" s="77">
        <v>26224</v>
      </c>
      <c r="AC146" s="77">
        <v>26503</v>
      </c>
      <c r="AD146" s="77">
        <v>26777</v>
      </c>
      <c r="AE146" s="77">
        <v>27044</v>
      </c>
      <c r="AG146" s="70" t="s">
        <v>219</v>
      </c>
      <c r="AH146" s="70" t="s">
        <v>511</v>
      </c>
      <c r="AI146" s="225">
        <f t="shared" si="26"/>
        <v>59.274088524331908</v>
      </c>
      <c r="AJ146" s="225">
        <f t="shared" si="27"/>
        <v>49.216535959890336</v>
      </c>
      <c r="AK146" s="225">
        <f t="shared" si="28"/>
        <v>55.649996475838137</v>
      </c>
      <c r="AL146" s="225">
        <f t="shared" si="29"/>
        <v>50.575648471356445</v>
      </c>
      <c r="AM146" s="225">
        <f t="shared" si="30"/>
        <v>50.392668941183445</v>
      </c>
      <c r="AN146" s="225">
        <f t="shared" si="31"/>
        <v>50.829374113892193</v>
      </c>
      <c r="AO146" s="225">
        <f t="shared" si="32"/>
        <v>48.545493219090012</v>
      </c>
      <c r="AP146" s="225">
        <f t="shared" si="33"/>
        <v>46.512493392260467</v>
      </c>
      <c r="AQ146" s="225">
        <f t="shared" si="34"/>
        <v>47.895978444235524</v>
      </c>
      <c r="AR146" s="225">
        <f t="shared" si="35"/>
        <v>47.349666119066129</v>
      </c>
      <c r="AS146" s="225">
        <f t="shared" si="36"/>
        <v>48.000900260767082</v>
      </c>
      <c r="AT146" s="225">
        <f t="shared" si="37"/>
        <v>44.282733452355004</v>
      </c>
      <c r="AU146" s="225">
        <f t="shared" si="38"/>
        <v>30.691623128217792</v>
      </c>
    </row>
    <row r="147" spans="1:47" x14ac:dyDescent="0.2">
      <c r="A147" s="70" t="s">
        <v>220</v>
      </c>
      <c r="B147" s="70" t="s">
        <v>512</v>
      </c>
      <c r="C147" s="77">
        <v>207.362689597387</v>
      </c>
      <c r="D147" s="77">
        <v>248.775023181645</v>
      </c>
      <c r="E147" s="77">
        <v>259.804271100709</v>
      </c>
      <c r="F147" s="77">
        <v>214.17914019536499</v>
      </c>
      <c r="G147" s="77">
        <v>105.370047341787</v>
      </c>
      <c r="H147" s="77">
        <v>79.234067521038</v>
      </c>
      <c r="I147" s="77">
        <v>79.211229610043105</v>
      </c>
      <c r="J147" s="77">
        <v>81.0250803429239</v>
      </c>
      <c r="K147" s="77">
        <v>83.288141664174105</v>
      </c>
      <c r="L147" s="77">
        <v>78.716397030246199</v>
      </c>
      <c r="M147" s="77">
        <v>71.761987475776806</v>
      </c>
      <c r="N147" s="77">
        <v>66.009126913135205</v>
      </c>
      <c r="O147" s="77">
        <v>58.708262401103397</v>
      </c>
      <c r="P147" s="77"/>
      <c r="Q147" s="70" t="s">
        <v>220</v>
      </c>
      <c r="R147" s="70" t="s">
        <v>512</v>
      </c>
      <c r="S147" s="77">
        <v>14963</v>
      </c>
      <c r="T147" s="77">
        <v>14961</v>
      </c>
      <c r="U147" s="77">
        <v>14955</v>
      </c>
      <c r="V147" s="77">
        <v>14959</v>
      </c>
      <c r="W147" s="77">
        <v>14974</v>
      </c>
      <c r="X147" s="77">
        <v>15050</v>
      </c>
      <c r="Y147" s="77">
        <v>15135</v>
      </c>
      <c r="Z147" s="77">
        <v>15315</v>
      </c>
      <c r="AA147" s="77">
        <v>15584</v>
      </c>
      <c r="AB147" s="77">
        <v>15790</v>
      </c>
      <c r="AC147" s="77">
        <v>15922</v>
      </c>
      <c r="AD147" s="77">
        <v>16016</v>
      </c>
      <c r="AE147" s="77">
        <v>16147</v>
      </c>
      <c r="AG147" s="70" t="s">
        <v>220</v>
      </c>
      <c r="AH147" s="70" t="s">
        <v>512</v>
      </c>
      <c r="AI147" s="225">
        <f t="shared" si="26"/>
        <v>13.858363269223219</v>
      </c>
      <c r="AJ147" s="225">
        <f t="shared" si="27"/>
        <v>16.628234956329457</v>
      </c>
      <c r="AK147" s="225">
        <f t="shared" si="28"/>
        <v>17.372401945884921</v>
      </c>
      <c r="AL147" s="225">
        <f t="shared" si="29"/>
        <v>14.317744514697841</v>
      </c>
      <c r="AM147" s="225">
        <f t="shared" si="30"/>
        <v>7.0368670590214366</v>
      </c>
      <c r="AN147" s="225">
        <f t="shared" si="31"/>
        <v>5.2647220944211295</v>
      </c>
      <c r="AO147" s="225">
        <f t="shared" si="32"/>
        <v>5.2336458282156002</v>
      </c>
      <c r="AP147" s="225">
        <f t="shared" si="33"/>
        <v>5.2905700517743321</v>
      </c>
      <c r="AQ147" s="225">
        <f t="shared" si="34"/>
        <v>5.3444649425163053</v>
      </c>
      <c r="AR147" s="225">
        <f t="shared" si="35"/>
        <v>4.9852056383943131</v>
      </c>
      <c r="AS147" s="225">
        <f t="shared" si="36"/>
        <v>4.5070963117558609</v>
      </c>
      <c r="AT147" s="225">
        <f t="shared" si="37"/>
        <v>4.1214489830878627</v>
      </c>
      <c r="AU147" s="225">
        <f t="shared" si="38"/>
        <v>3.6358619186909888</v>
      </c>
    </row>
    <row r="148" spans="1:47" x14ac:dyDescent="0.2">
      <c r="A148" s="70" t="s">
        <v>221</v>
      </c>
      <c r="B148" s="70" t="s">
        <v>513</v>
      </c>
      <c r="C148" s="77">
        <v>95.327142729709806</v>
      </c>
      <c r="D148" s="77">
        <v>89.844775208610898</v>
      </c>
      <c r="E148" s="77">
        <v>91.993937051271303</v>
      </c>
      <c r="F148" s="77">
        <v>87.000404609942194</v>
      </c>
      <c r="G148" s="77">
        <v>83.066006298646101</v>
      </c>
      <c r="H148" s="77">
        <v>77.999878569802902</v>
      </c>
      <c r="I148" s="77">
        <v>76.517467369774806</v>
      </c>
      <c r="J148" s="77">
        <v>77.211292073345703</v>
      </c>
      <c r="K148" s="77">
        <v>73.721413423696802</v>
      </c>
      <c r="L148" s="77">
        <v>70.719492514703006</v>
      </c>
      <c r="M148" s="77">
        <v>67.105673290855506</v>
      </c>
      <c r="N148" s="77">
        <v>64.358105066928005</v>
      </c>
      <c r="O148" s="77">
        <v>60.609898892073097</v>
      </c>
      <c r="P148" s="77"/>
      <c r="Q148" s="70" t="s">
        <v>221</v>
      </c>
      <c r="R148" s="70" t="s">
        <v>513</v>
      </c>
      <c r="S148" s="77">
        <v>15327</v>
      </c>
      <c r="T148" s="77">
        <v>15308</v>
      </c>
      <c r="U148" s="77">
        <v>15221</v>
      </c>
      <c r="V148" s="77">
        <v>15129</v>
      </c>
      <c r="W148" s="77">
        <v>15083</v>
      </c>
      <c r="X148" s="77">
        <v>15036</v>
      </c>
      <c r="Y148" s="77">
        <v>15054</v>
      </c>
      <c r="Z148" s="77">
        <v>15010</v>
      </c>
      <c r="AA148" s="77">
        <v>15093</v>
      </c>
      <c r="AB148" s="77">
        <v>15108</v>
      </c>
      <c r="AC148" s="77">
        <v>15110</v>
      </c>
      <c r="AD148" s="77">
        <v>15218</v>
      </c>
      <c r="AE148" s="77">
        <v>15315</v>
      </c>
      <c r="AG148" s="70" t="s">
        <v>221</v>
      </c>
      <c r="AH148" s="70" t="s">
        <v>513</v>
      </c>
      <c r="AI148" s="225">
        <f t="shared" si="26"/>
        <v>6.2195565165857518</v>
      </c>
      <c r="AJ148" s="225">
        <f t="shared" si="27"/>
        <v>5.8691386992821331</v>
      </c>
      <c r="AK148" s="225">
        <f t="shared" si="28"/>
        <v>6.043882599781309</v>
      </c>
      <c r="AL148" s="225">
        <f t="shared" si="29"/>
        <v>5.7505720543289174</v>
      </c>
      <c r="AM148" s="225">
        <f t="shared" si="30"/>
        <v>5.5072602465455214</v>
      </c>
      <c r="AN148" s="225">
        <f t="shared" si="31"/>
        <v>5.1875418043231516</v>
      </c>
      <c r="AO148" s="225">
        <f t="shared" si="32"/>
        <v>5.0828661730951783</v>
      </c>
      <c r="AP148" s="225">
        <f t="shared" si="33"/>
        <v>5.1439901447931842</v>
      </c>
      <c r="AQ148" s="225">
        <f t="shared" si="34"/>
        <v>4.8844771366657929</v>
      </c>
      <c r="AR148" s="225">
        <f t="shared" si="35"/>
        <v>4.6809301373247951</v>
      </c>
      <c r="AS148" s="225">
        <f t="shared" si="36"/>
        <v>4.4411431694808412</v>
      </c>
      <c r="AT148" s="225">
        <f t="shared" si="37"/>
        <v>4.2290777412884744</v>
      </c>
      <c r="AU148" s="225">
        <f t="shared" si="38"/>
        <v>3.9575513478336988</v>
      </c>
    </row>
    <row r="149" spans="1:47" x14ac:dyDescent="0.2">
      <c r="A149" s="70" t="s">
        <v>222</v>
      </c>
      <c r="B149" s="70" t="s">
        <v>514</v>
      </c>
      <c r="C149" s="77">
        <v>49.4474425258122</v>
      </c>
      <c r="D149" s="77">
        <v>48.911309017609099</v>
      </c>
      <c r="E149" s="77">
        <v>49.327632609191902</v>
      </c>
      <c r="F149" s="77">
        <v>45.709531858084503</v>
      </c>
      <c r="G149" s="77">
        <v>43.426085685283098</v>
      </c>
      <c r="H149" s="77">
        <v>44.282538089438802</v>
      </c>
      <c r="I149" s="77">
        <v>46.3970354578288</v>
      </c>
      <c r="J149" s="77">
        <v>46.551583726734698</v>
      </c>
      <c r="K149" s="77">
        <v>44.291237717580898</v>
      </c>
      <c r="L149" s="77">
        <v>38.483712903615803</v>
      </c>
      <c r="M149" s="77">
        <v>38.314740370973603</v>
      </c>
      <c r="N149" s="77">
        <v>37.454153653391899</v>
      </c>
      <c r="O149" s="77">
        <v>33.419003969022398</v>
      </c>
      <c r="P149" s="77"/>
      <c r="Q149" s="70" t="s">
        <v>222</v>
      </c>
      <c r="R149" s="70" t="s">
        <v>514</v>
      </c>
      <c r="S149" s="77">
        <v>9170</v>
      </c>
      <c r="T149" s="77">
        <v>9112</v>
      </c>
      <c r="U149" s="77">
        <v>9052</v>
      </c>
      <c r="V149" s="77">
        <v>9007</v>
      </c>
      <c r="W149" s="77">
        <v>9004</v>
      </c>
      <c r="X149" s="77">
        <v>8928</v>
      </c>
      <c r="Y149" s="77">
        <v>8931</v>
      </c>
      <c r="Z149" s="77">
        <v>9006</v>
      </c>
      <c r="AA149" s="77">
        <v>9065</v>
      </c>
      <c r="AB149" s="77">
        <v>9073</v>
      </c>
      <c r="AC149" s="77">
        <v>9030</v>
      </c>
      <c r="AD149" s="77">
        <v>9061</v>
      </c>
      <c r="AE149" s="77">
        <v>9100</v>
      </c>
      <c r="AG149" s="70" t="s">
        <v>222</v>
      </c>
      <c r="AH149" s="70" t="s">
        <v>514</v>
      </c>
      <c r="AI149" s="225">
        <f t="shared" si="26"/>
        <v>5.3923056189544383</v>
      </c>
      <c r="AJ149" s="225">
        <f t="shared" si="27"/>
        <v>5.3677907174724648</v>
      </c>
      <c r="AK149" s="225">
        <f t="shared" si="28"/>
        <v>5.4493628600521324</v>
      </c>
      <c r="AL149" s="225">
        <f t="shared" si="29"/>
        <v>5.0748897366586547</v>
      </c>
      <c r="AM149" s="225">
        <f t="shared" si="30"/>
        <v>4.8229770863264214</v>
      </c>
      <c r="AN149" s="225">
        <f t="shared" si="31"/>
        <v>4.9599617035661741</v>
      </c>
      <c r="AO149" s="225">
        <f t="shared" si="32"/>
        <v>5.1950549163395818</v>
      </c>
      <c r="AP149" s="225">
        <f t="shared" si="33"/>
        <v>5.1689522237102707</v>
      </c>
      <c r="AQ149" s="225">
        <f t="shared" si="34"/>
        <v>4.8859611381777057</v>
      </c>
      <c r="AR149" s="225">
        <f t="shared" si="35"/>
        <v>4.2415643010708477</v>
      </c>
      <c r="AS149" s="225">
        <f t="shared" si="36"/>
        <v>4.2430498749693912</v>
      </c>
      <c r="AT149" s="225">
        <f t="shared" si="37"/>
        <v>4.1335563021070412</v>
      </c>
      <c r="AU149" s="225">
        <f t="shared" si="38"/>
        <v>3.6724180185738899</v>
      </c>
    </row>
    <row r="150" spans="1:47" x14ac:dyDescent="0.2">
      <c r="A150" s="70" t="s">
        <v>223</v>
      </c>
      <c r="B150" s="70" t="s">
        <v>515</v>
      </c>
      <c r="C150" s="77">
        <v>103.377191639579</v>
      </c>
      <c r="D150" s="77">
        <v>96.018385335153397</v>
      </c>
      <c r="E150" s="77">
        <v>99.105649260297696</v>
      </c>
      <c r="F150" s="77">
        <v>87.657546675747497</v>
      </c>
      <c r="G150" s="77">
        <v>70.256243014331801</v>
      </c>
      <c r="H150" s="77">
        <v>65.257171460508701</v>
      </c>
      <c r="I150" s="77">
        <v>68.849978031884703</v>
      </c>
      <c r="J150" s="77">
        <v>77.277388213737595</v>
      </c>
      <c r="K150" s="77">
        <v>94.359792826342698</v>
      </c>
      <c r="L150" s="77">
        <v>113.059989421666</v>
      </c>
      <c r="M150" s="77">
        <v>120.361974207175</v>
      </c>
      <c r="N150" s="77">
        <v>116.879859321727</v>
      </c>
      <c r="O150" s="77">
        <v>82.459615546267401</v>
      </c>
      <c r="P150" s="77"/>
      <c r="Q150" s="70" t="s">
        <v>223</v>
      </c>
      <c r="R150" s="70" t="s">
        <v>515</v>
      </c>
      <c r="S150" s="77">
        <v>10245</v>
      </c>
      <c r="T150" s="77">
        <v>10246</v>
      </c>
      <c r="U150" s="77">
        <v>10181</v>
      </c>
      <c r="V150" s="77">
        <v>10223</v>
      </c>
      <c r="W150" s="77">
        <v>10173</v>
      </c>
      <c r="X150" s="77">
        <v>10205</v>
      </c>
      <c r="Y150" s="77">
        <v>10243</v>
      </c>
      <c r="Z150" s="77">
        <v>10205</v>
      </c>
      <c r="AA150" s="77">
        <v>10361</v>
      </c>
      <c r="AB150" s="77">
        <v>10423</v>
      </c>
      <c r="AC150" s="77">
        <v>10503</v>
      </c>
      <c r="AD150" s="77">
        <v>10513</v>
      </c>
      <c r="AE150" s="77">
        <v>10582</v>
      </c>
      <c r="AG150" s="70" t="s">
        <v>223</v>
      </c>
      <c r="AH150" s="70" t="s">
        <v>515</v>
      </c>
      <c r="AI150" s="225">
        <f t="shared" si="26"/>
        <v>10.09050186818731</v>
      </c>
      <c r="AJ150" s="225">
        <f t="shared" si="27"/>
        <v>9.371304444188306</v>
      </c>
      <c r="AK150" s="225">
        <f t="shared" si="28"/>
        <v>9.7343727787346719</v>
      </c>
      <c r="AL150" s="225">
        <f t="shared" si="29"/>
        <v>8.5745423726643342</v>
      </c>
      <c r="AM150" s="225">
        <f t="shared" si="30"/>
        <v>6.9061479420359584</v>
      </c>
      <c r="AN150" s="225">
        <f t="shared" si="31"/>
        <v>6.3946272866740523</v>
      </c>
      <c r="AO150" s="225">
        <f t="shared" si="32"/>
        <v>6.7216614304290445</v>
      </c>
      <c r="AP150" s="225">
        <f t="shared" si="33"/>
        <v>7.5725025197195093</v>
      </c>
      <c r="AQ150" s="225">
        <f t="shared" si="34"/>
        <v>9.1072090364195262</v>
      </c>
      <c r="AR150" s="225">
        <f t="shared" si="35"/>
        <v>10.847163908823372</v>
      </c>
      <c r="AS150" s="225">
        <f t="shared" si="36"/>
        <v>11.45977094231886</v>
      </c>
      <c r="AT150" s="225">
        <f t="shared" si="37"/>
        <v>11.117650463400265</v>
      </c>
      <c r="AU150" s="225">
        <f t="shared" si="38"/>
        <v>7.7924414615637314</v>
      </c>
    </row>
    <row r="151" spans="1:47" x14ac:dyDescent="0.2">
      <c r="A151" s="70" t="s">
        <v>224</v>
      </c>
      <c r="B151" s="70" t="s">
        <v>516</v>
      </c>
      <c r="C151" s="77">
        <v>95.342527635016907</v>
      </c>
      <c r="D151" s="77">
        <v>92.2849533329358</v>
      </c>
      <c r="E151" s="77">
        <v>96.326731862096196</v>
      </c>
      <c r="F151" s="77">
        <v>92.061439962482396</v>
      </c>
      <c r="G151" s="77">
        <v>85.907988403600996</v>
      </c>
      <c r="H151" s="77">
        <v>86.268195879012296</v>
      </c>
      <c r="I151" s="77">
        <v>84.5732877177782</v>
      </c>
      <c r="J151" s="77">
        <v>83.096853038434602</v>
      </c>
      <c r="K151" s="77">
        <v>80.604096225555395</v>
      </c>
      <c r="L151" s="77">
        <v>77.496382594208697</v>
      </c>
      <c r="M151" s="77">
        <v>74.405900360290403</v>
      </c>
      <c r="N151" s="77">
        <v>74.303591917917203</v>
      </c>
      <c r="O151" s="77">
        <v>71.8703202975978</v>
      </c>
      <c r="P151" s="77"/>
      <c r="Q151" s="70" t="s">
        <v>224</v>
      </c>
      <c r="R151" s="70" t="s">
        <v>516</v>
      </c>
      <c r="S151" s="77">
        <v>12271</v>
      </c>
      <c r="T151" s="77">
        <v>12253</v>
      </c>
      <c r="U151" s="77">
        <v>12370</v>
      </c>
      <c r="V151" s="77">
        <v>12320</v>
      </c>
      <c r="W151" s="77">
        <v>12270</v>
      </c>
      <c r="X151" s="77">
        <v>12303</v>
      </c>
      <c r="Y151" s="77">
        <v>12346</v>
      </c>
      <c r="Z151" s="77">
        <v>12455</v>
      </c>
      <c r="AA151" s="77">
        <v>12606</v>
      </c>
      <c r="AB151" s="77">
        <v>12763</v>
      </c>
      <c r="AC151" s="77">
        <v>12873</v>
      </c>
      <c r="AD151" s="77">
        <v>12841</v>
      </c>
      <c r="AE151" s="77">
        <v>12912</v>
      </c>
      <c r="AG151" s="70" t="s">
        <v>224</v>
      </c>
      <c r="AH151" s="70" t="s">
        <v>516</v>
      </c>
      <c r="AI151" s="225">
        <f t="shared" si="26"/>
        <v>7.7697439194048492</v>
      </c>
      <c r="AJ151" s="225">
        <f t="shared" si="27"/>
        <v>7.531621099562213</v>
      </c>
      <c r="AK151" s="225">
        <f t="shared" si="28"/>
        <v>7.7871246452785927</v>
      </c>
      <c r="AL151" s="225">
        <f t="shared" si="29"/>
        <v>7.4725194774742212</v>
      </c>
      <c r="AM151" s="225">
        <f t="shared" si="30"/>
        <v>7.0014660475632429</v>
      </c>
      <c r="AN151" s="225">
        <f t="shared" si="31"/>
        <v>7.0119642265311146</v>
      </c>
      <c r="AO151" s="225">
        <f t="shared" si="32"/>
        <v>6.850258198426876</v>
      </c>
      <c r="AP151" s="225">
        <f t="shared" si="33"/>
        <v>6.6717666028450111</v>
      </c>
      <c r="AQ151" s="225">
        <f t="shared" si="34"/>
        <v>6.3941056818622393</v>
      </c>
      <c r="AR151" s="225">
        <f t="shared" si="35"/>
        <v>6.0719566398345766</v>
      </c>
      <c r="AS151" s="225">
        <f t="shared" si="36"/>
        <v>5.7799969207092676</v>
      </c>
      <c r="AT151" s="225">
        <f t="shared" si="37"/>
        <v>5.7864334489461262</v>
      </c>
      <c r="AU151" s="225">
        <f t="shared" si="38"/>
        <v>5.5661648309787646</v>
      </c>
    </row>
    <row r="152" spans="1:47" x14ac:dyDescent="0.2">
      <c r="A152" s="70" t="s">
        <v>225</v>
      </c>
      <c r="B152" s="70" t="s">
        <v>517</v>
      </c>
      <c r="C152" s="77">
        <v>27.143180356707902</v>
      </c>
      <c r="D152" s="77">
        <v>27.430188152364401</v>
      </c>
      <c r="E152" s="77">
        <v>27.997716200077502</v>
      </c>
      <c r="F152" s="77">
        <v>28.583693414631799</v>
      </c>
      <c r="G152" s="77">
        <v>27.089082330999101</v>
      </c>
      <c r="H152" s="77">
        <v>24.483151618271201</v>
      </c>
      <c r="I152" s="77">
        <v>23.3322504483796</v>
      </c>
      <c r="J152" s="77">
        <v>23.122738685467901</v>
      </c>
      <c r="K152" s="77">
        <v>21.839977544778598</v>
      </c>
      <c r="L152" s="77">
        <v>22.140213169797502</v>
      </c>
      <c r="M152" s="77">
        <v>21.028037272095801</v>
      </c>
      <c r="N152" s="77">
        <v>20.665085483009701</v>
      </c>
      <c r="O152" s="77">
        <v>19.760423008066901</v>
      </c>
      <c r="P152" s="77"/>
      <c r="Q152" s="70" t="s">
        <v>225</v>
      </c>
      <c r="R152" s="70" t="s">
        <v>517</v>
      </c>
      <c r="S152" s="77">
        <v>4788</v>
      </c>
      <c r="T152" s="77">
        <v>4729</v>
      </c>
      <c r="U152" s="77">
        <v>4692</v>
      </c>
      <c r="V152" s="77">
        <v>4679</v>
      </c>
      <c r="W152" s="77">
        <v>4665</v>
      </c>
      <c r="X152" s="77">
        <v>4740</v>
      </c>
      <c r="Y152" s="77">
        <v>4764</v>
      </c>
      <c r="Z152" s="77">
        <v>4799</v>
      </c>
      <c r="AA152" s="77">
        <v>4777</v>
      </c>
      <c r="AB152" s="77">
        <v>4763</v>
      </c>
      <c r="AC152" s="77">
        <v>4806</v>
      </c>
      <c r="AD152" s="77">
        <v>4813</v>
      </c>
      <c r="AE152" s="77">
        <v>4761</v>
      </c>
      <c r="AG152" s="70" t="s">
        <v>225</v>
      </c>
      <c r="AH152" s="70" t="s">
        <v>517</v>
      </c>
      <c r="AI152" s="225">
        <f t="shared" si="26"/>
        <v>5.6690017453441728</v>
      </c>
      <c r="AJ152" s="225">
        <f t="shared" si="27"/>
        <v>5.8004204170785369</v>
      </c>
      <c r="AK152" s="225">
        <f t="shared" si="28"/>
        <v>5.9671176897010874</v>
      </c>
      <c r="AL152" s="225">
        <f t="shared" si="29"/>
        <v>6.108932125375464</v>
      </c>
      <c r="AM152" s="225">
        <f t="shared" si="30"/>
        <v>5.8068772413717262</v>
      </c>
      <c r="AN152" s="225">
        <f t="shared" si="31"/>
        <v>5.1652218603947677</v>
      </c>
      <c r="AO152" s="225">
        <f t="shared" si="32"/>
        <v>4.8976176423970612</v>
      </c>
      <c r="AP152" s="225">
        <f t="shared" si="33"/>
        <v>4.81824102635297</v>
      </c>
      <c r="AQ152" s="225">
        <f t="shared" si="34"/>
        <v>4.5719023539415113</v>
      </c>
      <c r="AR152" s="225">
        <f t="shared" si="35"/>
        <v>4.6483756392604452</v>
      </c>
      <c r="AS152" s="225">
        <f t="shared" si="36"/>
        <v>4.3753718834989179</v>
      </c>
      <c r="AT152" s="225">
        <f t="shared" si="37"/>
        <v>4.293597648661895</v>
      </c>
      <c r="AU152" s="225">
        <f t="shared" si="38"/>
        <v>4.1504774224043057</v>
      </c>
    </row>
    <row r="153" spans="1:47" x14ac:dyDescent="0.2">
      <c r="A153" s="70" t="s">
        <v>226</v>
      </c>
      <c r="B153" s="70" t="s">
        <v>518</v>
      </c>
      <c r="C153" s="77">
        <v>49.121679809076397</v>
      </c>
      <c r="D153" s="77">
        <v>48.250145446927696</v>
      </c>
      <c r="E153" s="77">
        <v>49.862890991113602</v>
      </c>
      <c r="F153" s="77">
        <v>49.015570889905298</v>
      </c>
      <c r="G153" s="77">
        <v>47.257194023268099</v>
      </c>
      <c r="H153" s="77">
        <v>45.314215335400398</v>
      </c>
      <c r="I153" s="77">
        <v>45.040445621285599</v>
      </c>
      <c r="J153" s="77">
        <v>43.900625040526499</v>
      </c>
      <c r="K153" s="77">
        <v>43.049185496241797</v>
      </c>
      <c r="L153" s="77">
        <v>43.3813195122857</v>
      </c>
      <c r="M153" s="77">
        <v>40.461432180472002</v>
      </c>
      <c r="N153" s="77">
        <v>39.428250974048403</v>
      </c>
      <c r="O153" s="77">
        <v>38.504080105928502</v>
      </c>
      <c r="P153" s="77"/>
      <c r="Q153" s="70" t="s">
        <v>226</v>
      </c>
      <c r="R153" s="70" t="s">
        <v>518</v>
      </c>
      <c r="S153" s="77">
        <v>6744</v>
      </c>
      <c r="T153" s="77">
        <v>6691</v>
      </c>
      <c r="U153" s="77">
        <v>6654</v>
      </c>
      <c r="V153" s="77">
        <v>6606</v>
      </c>
      <c r="W153" s="77">
        <v>6549</v>
      </c>
      <c r="X153" s="77">
        <v>6520</v>
      </c>
      <c r="Y153" s="77">
        <v>6502</v>
      </c>
      <c r="Z153" s="77">
        <v>6495</v>
      </c>
      <c r="AA153" s="77">
        <v>6627</v>
      </c>
      <c r="AB153" s="77">
        <v>6592</v>
      </c>
      <c r="AC153" s="77">
        <v>6602</v>
      </c>
      <c r="AD153" s="77">
        <v>6637</v>
      </c>
      <c r="AE153" s="77">
        <v>6658</v>
      </c>
      <c r="AG153" s="70" t="s">
        <v>226</v>
      </c>
      <c r="AH153" s="70" t="s">
        <v>518</v>
      </c>
      <c r="AI153" s="225">
        <f t="shared" si="26"/>
        <v>7.2837603512865359</v>
      </c>
      <c r="AJ153" s="225">
        <f t="shared" si="27"/>
        <v>7.2112009336313996</v>
      </c>
      <c r="AK153" s="225">
        <f t="shared" si="28"/>
        <v>7.4936716247540724</v>
      </c>
      <c r="AL153" s="225">
        <f t="shared" si="29"/>
        <v>7.4198563260528756</v>
      </c>
      <c r="AM153" s="225">
        <f t="shared" si="30"/>
        <v>7.2159404524764241</v>
      </c>
      <c r="AN153" s="225">
        <f t="shared" si="31"/>
        <v>6.9500330269019015</v>
      </c>
      <c r="AO153" s="225">
        <f t="shared" si="32"/>
        <v>6.9271678900777607</v>
      </c>
      <c r="AP153" s="225">
        <f t="shared" si="33"/>
        <v>6.7591416536607394</v>
      </c>
      <c r="AQ153" s="225">
        <f t="shared" si="34"/>
        <v>6.4960291981653535</v>
      </c>
      <c r="AR153" s="225">
        <f t="shared" si="35"/>
        <v>6.5809040522278064</v>
      </c>
      <c r="AS153" s="225">
        <f t="shared" si="36"/>
        <v>6.128662856781582</v>
      </c>
      <c r="AT153" s="225">
        <f t="shared" si="37"/>
        <v>5.9406736438222696</v>
      </c>
      <c r="AU153" s="225">
        <f t="shared" si="38"/>
        <v>5.7831300849997751</v>
      </c>
    </row>
    <row r="154" spans="1:47" x14ac:dyDescent="0.2">
      <c r="A154" s="70" t="s">
        <v>227</v>
      </c>
      <c r="B154" s="70" t="s">
        <v>519</v>
      </c>
      <c r="C154" s="77">
        <v>116.376734660818</v>
      </c>
      <c r="D154" s="77">
        <v>113.071006633614</v>
      </c>
      <c r="E154" s="77">
        <v>113.32942195917499</v>
      </c>
      <c r="F154" s="77">
        <v>106.95970790190199</v>
      </c>
      <c r="G154" s="77">
        <v>103.064502348687</v>
      </c>
      <c r="H154" s="77">
        <v>96.072563348427806</v>
      </c>
      <c r="I154" s="77">
        <v>94.913061641596499</v>
      </c>
      <c r="J154" s="77">
        <v>99.074574744591203</v>
      </c>
      <c r="K154" s="77">
        <v>101.137439646422</v>
      </c>
      <c r="L154" s="77">
        <v>103.228415019754</v>
      </c>
      <c r="M154" s="77">
        <v>102.658995550285</v>
      </c>
      <c r="N154" s="77">
        <v>96.505341379928595</v>
      </c>
      <c r="O154" s="77">
        <v>89.283911976263198</v>
      </c>
      <c r="P154" s="77"/>
      <c r="Q154" s="70" t="s">
        <v>227</v>
      </c>
      <c r="R154" s="70" t="s">
        <v>519</v>
      </c>
      <c r="S154" s="77">
        <v>27323</v>
      </c>
      <c r="T154" s="77">
        <v>27394</v>
      </c>
      <c r="U154" s="77">
        <v>27442</v>
      </c>
      <c r="V154" s="77">
        <v>27577</v>
      </c>
      <c r="W154" s="77">
        <v>27842</v>
      </c>
      <c r="X154" s="77">
        <v>28074</v>
      </c>
      <c r="Y154" s="77">
        <v>28423</v>
      </c>
      <c r="Z154" s="77">
        <v>28862</v>
      </c>
      <c r="AA154" s="77">
        <v>29549</v>
      </c>
      <c r="AB154" s="77">
        <v>30223</v>
      </c>
      <c r="AC154" s="77">
        <v>30926</v>
      </c>
      <c r="AD154" s="77">
        <v>31402</v>
      </c>
      <c r="AE154" s="77">
        <v>31868</v>
      </c>
      <c r="AG154" s="70" t="s">
        <v>227</v>
      </c>
      <c r="AH154" s="70" t="s">
        <v>519</v>
      </c>
      <c r="AI154" s="225">
        <f t="shared" si="26"/>
        <v>4.2592956359410756</v>
      </c>
      <c r="AJ154" s="225">
        <f t="shared" si="27"/>
        <v>4.1275829244949263</v>
      </c>
      <c r="AK154" s="225">
        <f t="shared" si="28"/>
        <v>4.1297799708175429</v>
      </c>
      <c r="AL154" s="225">
        <f t="shared" si="29"/>
        <v>3.8785838888168396</v>
      </c>
      <c r="AM154" s="225">
        <f t="shared" si="30"/>
        <v>3.7017636070931328</v>
      </c>
      <c r="AN154" s="225">
        <f t="shared" si="31"/>
        <v>3.4221188056004777</v>
      </c>
      <c r="AO154" s="225">
        <f t="shared" si="32"/>
        <v>3.3393048461315309</v>
      </c>
      <c r="AP154" s="225">
        <f t="shared" si="33"/>
        <v>3.4326995615200331</v>
      </c>
      <c r="AQ154" s="225">
        <f t="shared" si="34"/>
        <v>3.4227026175647906</v>
      </c>
      <c r="AR154" s="225">
        <f t="shared" si="35"/>
        <v>3.4155581848179861</v>
      </c>
      <c r="AS154" s="225">
        <f t="shared" si="36"/>
        <v>3.3195044800583653</v>
      </c>
      <c r="AT154" s="225">
        <f t="shared" si="37"/>
        <v>3.0732227686111901</v>
      </c>
      <c r="AU154" s="225">
        <f t="shared" si="38"/>
        <v>2.8016791758586419</v>
      </c>
    </row>
    <row r="155" spans="1:47" x14ac:dyDescent="0.2">
      <c r="A155" s="70" t="s">
        <v>228</v>
      </c>
      <c r="B155" s="70" t="s">
        <v>520</v>
      </c>
      <c r="C155" s="77">
        <v>103.052382085383</v>
      </c>
      <c r="D155" s="77">
        <v>102.999572716687</v>
      </c>
      <c r="E155" s="77">
        <v>103.36827720042599</v>
      </c>
      <c r="F155" s="77">
        <v>98.747103889660096</v>
      </c>
      <c r="G155" s="77">
        <v>93.566200727418106</v>
      </c>
      <c r="H155" s="77">
        <v>88.590493281902994</v>
      </c>
      <c r="I155" s="77">
        <v>85.308742464210297</v>
      </c>
      <c r="J155" s="77">
        <v>89.200652433267805</v>
      </c>
      <c r="K155" s="77">
        <v>85.215219328067107</v>
      </c>
      <c r="L155" s="77">
        <v>82.312446148061696</v>
      </c>
      <c r="M155" s="77">
        <v>79.973851480348898</v>
      </c>
      <c r="N155" s="77">
        <v>78.281139760613797</v>
      </c>
      <c r="O155" s="77">
        <v>72.148028782059995</v>
      </c>
      <c r="P155" s="77"/>
      <c r="Q155" s="70" t="s">
        <v>228</v>
      </c>
      <c r="R155" s="70" t="s">
        <v>520</v>
      </c>
      <c r="S155" s="77">
        <v>38085</v>
      </c>
      <c r="T155" s="77">
        <v>38301</v>
      </c>
      <c r="U155" s="77">
        <v>38580</v>
      </c>
      <c r="V155" s="77">
        <v>38788</v>
      </c>
      <c r="W155" s="77">
        <v>39070</v>
      </c>
      <c r="X155" s="77">
        <v>39319</v>
      </c>
      <c r="Y155" s="77">
        <v>39771</v>
      </c>
      <c r="Z155" s="77">
        <v>40181</v>
      </c>
      <c r="AA155" s="77">
        <v>40692</v>
      </c>
      <c r="AB155" s="77">
        <v>41510</v>
      </c>
      <c r="AC155" s="77">
        <v>42137</v>
      </c>
      <c r="AD155" s="77">
        <v>42568</v>
      </c>
      <c r="AE155" s="77">
        <v>43020</v>
      </c>
      <c r="AG155" s="70" t="s">
        <v>228</v>
      </c>
      <c r="AH155" s="70" t="s">
        <v>520</v>
      </c>
      <c r="AI155" s="225">
        <f t="shared" si="26"/>
        <v>2.7058522275274517</v>
      </c>
      <c r="AJ155" s="225">
        <f t="shared" si="27"/>
        <v>2.689213668486123</v>
      </c>
      <c r="AK155" s="225">
        <f t="shared" si="28"/>
        <v>2.6793228927015549</v>
      </c>
      <c r="AL155" s="225">
        <f t="shared" si="29"/>
        <v>2.5458158164808729</v>
      </c>
      <c r="AM155" s="225">
        <f t="shared" si="30"/>
        <v>2.3948349303152829</v>
      </c>
      <c r="AN155" s="225">
        <f t="shared" si="31"/>
        <v>2.2531217294921793</v>
      </c>
      <c r="AO155" s="225">
        <f t="shared" si="32"/>
        <v>2.1449986790427773</v>
      </c>
      <c r="AP155" s="225">
        <f t="shared" si="33"/>
        <v>2.2199709423177074</v>
      </c>
      <c r="AQ155" s="225">
        <f t="shared" si="34"/>
        <v>2.0941516594924581</v>
      </c>
      <c r="AR155" s="225">
        <f t="shared" si="35"/>
        <v>1.9829546169130741</v>
      </c>
      <c r="AS155" s="225">
        <f t="shared" si="36"/>
        <v>1.8979483940562663</v>
      </c>
      <c r="AT155" s="225">
        <f t="shared" si="37"/>
        <v>1.8389668239197001</v>
      </c>
      <c r="AU155" s="225">
        <f t="shared" si="38"/>
        <v>1.6770810967470942</v>
      </c>
    </row>
    <row r="156" spans="1:47" x14ac:dyDescent="0.2">
      <c r="A156" s="70" t="s">
        <v>229</v>
      </c>
      <c r="B156" s="70" t="s">
        <v>521</v>
      </c>
      <c r="C156" s="77">
        <v>79.853061319224807</v>
      </c>
      <c r="D156" s="77">
        <v>76.667718281684003</v>
      </c>
      <c r="E156" s="77">
        <v>72.655652805825895</v>
      </c>
      <c r="F156" s="77">
        <v>69.297072829705399</v>
      </c>
      <c r="G156" s="77">
        <v>65.971125230405505</v>
      </c>
      <c r="H156" s="77">
        <v>67.599558104263906</v>
      </c>
      <c r="I156" s="77">
        <v>66.629448617591507</v>
      </c>
      <c r="J156" s="77">
        <v>74.499738369836294</v>
      </c>
      <c r="K156" s="77">
        <v>69.377456919305004</v>
      </c>
      <c r="L156" s="77">
        <v>65.033351135061906</v>
      </c>
      <c r="M156" s="77">
        <v>61.6429502165184</v>
      </c>
      <c r="N156" s="77">
        <v>60.346088147867</v>
      </c>
      <c r="O156" s="77">
        <v>59.709900917688003</v>
      </c>
      <c r="P156" s="77"/>
      <c r="Q156" s="70" t="s">
        <v>229</v>
      </c>
      <c r="R156" s="70" t="s">
        <v>521</v>
      </c>
      <c r="S156" s="77">
        <v>10976</v>
      </c>
      <c r="T156" s="77">
        <v>10967</v>
      </c>
      <c r="U156" s="77">
        <v>10943</v>
      </c>
      <c r="V156" s="77">
        <v>10994</v>
      </c>
      <c r="W156" s="77">
        <v>11030</v>
      </c>
      <c r="X156" s="77">
        <v>11065</v>
      </c>
      <c r="Y156" s="77">
        <v>11089</v>
      </c>
      <c r="Z156" s="77">
        <v>11165</v>
      </c>
      <c r="AA156" s="77">
        <v>11295</v>
      </c>
      <c r="AB156" s="77">
        <v>11490</v>
      </c>
      <c r="AC156" s="77">
        <v>11658</v>
      </c>
      <c r="AD156" s="77">
        <v>11810</v>
      </c>
      <c r="AE156" s="77">
        <v>11946</v>
      </c>
      <c r="AG156" s="70" t="s">
        <v>229</v>
      </c>
      <c r="AH156" s="70" t="s">
        <v>521</v>
      </c>
      <c r="AI156" s="225">
        <f t="shared" si="26"/>
        <v>7.2752424671305409</v>
      </c>
      <c r="AJ156" s="225">
        <f t="shared" si="27"/>
        <v>6.9907648656591599</v>
      </c>
      <c r="AK156" s="225">
        <f t="shared" si="28"/>
        <v>6.6394638404300377</v>
      </c>
      <c r="AL156" s="225">
        <f t="shared" si="29"/>
        <v>6.3031719874209022</v>
      </c>
      <c r="AM156" s="225">
        <f t="shared" si="30"/>
        <v>5.9810630308617867</v>
      </c>
      <c r="AN156" s="225">
        <f t="shared" si="31"/>
        <v>6.1093138819940274</v>
      </c>
      <c r="AO156" s="225">
        <f t="shared" si="32"/>
        <v>6.0086075045172249</v>
      </c>
      <c r="AP156" s="225">
        <f t="shared" si="33"/>
        <v>6.6726142740560945</v>
      </c>
      <c r="AQ156" s="225">
        <f t="shared" si="34"/>
        <v>6.1423157963085435</v>
      </c>
      <c r="AR156" s="225">
        <f t="shared" si="35"/>
        <v>5.6599957471768416</v>
      </c>
      <c r="AS156" s="225">
        <f t="shared" si="36"/>
        <v>5.2876093855308284</v>
      </c>
      <c r="AT156" s="225">
        <f t="shared" si="37"/>
        <v>5.1097449744171888</v>
      </c>
      <c r="AU156" s="225">
        <f t="shared" si="38"/>
        <v>4.9983175052476145</v>
      </c>
    </row>
    <row r="157" spans="1:47" x14ac:dyDescent="0.2">
      <c r="A157" s="70" t="s">
        <v>230</v>
      </c>
      <c r="B157" s="70" t="s">
        <v>522</v>
      </c>
      <c r="C157" s="77">
        <v>29.114171744277701</v>
      </c>
      <c r="D157" s="77">
        <v>28.228813954611699</v>
      </c>
      <c r="E157" s="77">
        <v>29.325104274403301</v>
      </c>
      <c r="F157" s="77">
        <v>27.911557964859</v>
      </c>
      <c r="G157" s="77">
        <v>26.476552169192701</v>
      </c>
      <c r="H157" s="77">
        <v>25.671541209954199</v>
      </c>
      <c r="I157" s="77">
        <v>23.974439560709499</v>
      </c>
      <c r="J157" s="77">
        <v>24.7479708066531</v>
      </c>
      <c r="K157" s="77">
        <v>23.8623894837569</v>
      </c>
      <c r="L157" s="77">
        <v>23.854104321828899</v>
      </c>
      <c r="M157" s="77">
        <v>23.498065891495099</v>
      </c>
      <c r="N157" s="77">
        <v>22.666772861711301</v>
      </c>
      <c r="O157" s="77">
        <v>21.1030124629597</v>
      </c>
      <c r="P157" s="77"/>
      <c r="Q157" s="70" t="s">
        <v>230</v>
      </c>
      <c r="R157" s="70" t="s">
        <v>522</v>
      </c>
      <c r="S157" s="77">
        <v>8232</v>
      </c>
      <c r="T157" s="77">
        <v>8253</v>
      </c>
      <c r="U157" s="77">
        <v>8375</v>
      </c>
      <c r="V157" s="77">
        <v>8356</v>
      </c>
      <c r="W157" s="77">
        <v>8507</v>
      </c>
      <c r="X157" s="77">
        <v>8562</v>
      </c>
      <c r="Y157" s="77">
        <v>8652</v>
      </c>
      <c r="Z157" s="77">
        <v>8799</v>
      </c>
      <c r="AA157" s="77">
        <v>9102</v>
      </c>
      <c r="AB157" s="77">
        <v>9262</v>
      </c>
      <c r="AC157" s="77">
        <v>9427</v>
      </c>
      <c r="AD157" s="77">
        <v>9495</v>
      </c>
      <c r="AE157" s="77">
        <v>9544</v>
      </c>
      <c r="AG157" s="70" t="s">
        <v>230</v>
      </c>
      <c r="AH157" s="70" t="s">
        <v>522</v>
      </c>
      <c r="AI157" s="225">
        <f t="shared" si="26"/>
        <v>3.5367069660201289</v>
      </c>
      <c r="AJ157" s="225">
        <f t="shared" si="27"/>
        <v>3.4204306257859804</v>
      </c>
      <c r="AK157" s="225">
        <f t="shared" si="28"/>
        <v>3.5015049879884539</v>
      </c>
      <c r="AL157" s="225">
        <f t="shared" si="29"/>
        <v>3.3403013361487552</v>
      </c>
      <c r="AM157" s="225">
        <f t="shared" si="30"/>
        <v>3.1123253989882094</v>
      </c>
      <c r="AN157" s="225">
        <f t="shared" si="31"/>
        <v>2.9983112835732539</v>
      </c>
      <c r="AO157" s="225">
        <f t="shared" si="32"/>
        <v>2.7709708230131183</v>
      </c>
      <c r="AP157" s="225">
        <f t="shared" si="33"/>
        <v>2.8125890222358341</v>
      </c>
      <c r="AQ157" s="225">
        <f t="shared" si="34"/>
        <v>2.6216644126298503</v>
      </c>
      <c r="AR157" s="225">
        <f t="shared" si="35"/>
        <v>2.5754809244038972</v>
      </c>
      <c r="AS157" s="225">
        <f t="shared" si="36"/>
        <v>2.4926345487954915</v>
      </c>
      <c r="AT157" s="225">
        <f t="shared" si="37"/>
        <v>2.3872325288795473</v>
      </c>
      <c r="AU157" s="225">
        <f t="shared" si="38"/>
        <v>2.2111287157334139</v>
      </c>
    </row>
    <row r="158" spans="1:47" x14ac:dyDescent="0.2">
      <c r="A158" s="70" t="s">
        <v>231</v>
      </c>
      <c r="B158" s="70" t="s">
        <v>523</v>
      </c>
      <c r="C158" s="77">
        <v>42.268453395834399</v>
      </c>
      <c r="D158" s="77">
        <v>41.620225107819799</v>
      </c>
      <c r="E158" s="77">
        <v>42.4056968865901</v>
      </c>
      <c r="F158" s="77">
        <v>41.691545386820898</v>
      </c>
      <c r="G158" s="77">
        <v>40.556048432420901</v>
      </c>
      <c r="H158" s="77">
        <v>39.785366129031502</v>
      </c>
      <c r="I158" s="77">
        <v>39.241499641656503</v>
      </c>
      <c r="J158" s="77">
        <v>39.286641611929198</v>
      </c>
      <c r="K158" s="77">
        <v>38.351922993750399</v>
      </c>
      <c r="L158" s="77">
        <v>39.2725615982826</v>
      </c>
      <c r="M158" s="77">
        <v>37.367917773696</v>
      </c>
      <c r="N158" s="77">
        <v>37.830844042037903</v>
      </c>
      <c r="O158" s="77">
        <v>37.766266043435202</v>
      </c>
      <c r="P158" s="77"/>
      <c r="Q158" s="70" t="s">
        <v>231</v>
      </c>
      <c r="R158" s="70" t="s">
        <v>523</v>
      </c>
      <c r="S158" s="77">
        <v>5851</v>
      </c>
      <c r="T158" s="77">
        <v>5857</v>
      </c>
      <c r="U158" s="77">
        <v>5776</v>
      </c>
      <c r="V158" s="77">
        <v>5674</v>
      </c>
      <c r="W158" s="77">
        <v>5639</v>
      </c>
      <c r="X158" s="77">
        <v>5641</v>
      </c>
      <c r="Y158" s="77">
        <v>5630</v>
      </c>
      <c r="Z158" s="77">
        <v>5644</v>
      </c>
      <c r="AA158" s="77">
        <v>5721</v>
      </c>
      <c r="AB158" s="77">
        <v>5750</v>
      </c>
      <c r="AC158" s="77">
        <v>5731</v>
      </c>
      <c r="AD158" s="77">
        <v>5693</v>
      </c>
      <c r="AE158" s="77">
        <v>5685</v>
      </c>
      <c r="AG158" s="70" t="s">
        <v>231</v>
      </c>
      <c r="AH158" s="70" t="s">
        <v>523</v>
      </c>
      <c r="AI158" s="225">
        <f t="shared" si="26"/>
        <v>7.2241417528344547</v>
      </c>
      <c r="AJ158" s="225">
        <f t="shared" si="27"/>
        <v>7.1060654102475329</v>
      </c>
      <c r="AK158" s="225">
        <f t="shared" si="28"/>
        <v>7.3417065246866517</v>
      </c>
      <c r="AL158" s="225">
        <f t="shared" si="29"/>
        <v>7.3478225919670255</v>
      </c>
      <c r="AM158" s="225">
        <f t="shared" si="30"/>
        <v>7.1920639177905485</v>
      </c>
      <c r="AN158" s="225">
        <f t="shared" si="31"/>
        <v>7.0528924178393018</v>
      </c>
      <c r="AO158" s="225">
        <f t="shared" si="32"/>
        <v>6.9700709843084381</v>
      </c>
      <c r="AP158" s="225">
        <f t="shared" si="33"/>
        <v>6.9607798745445066</v>
      </c>
      <c r="AQ158" s="225">
        <f t="shared" si="34"/>
        <v>6.7037096650498862</v>
      </c>
      <c r="AR158" s="225">
        <f t="shared" si="35"/>
        <v>6.8300107127447998</v>
      </c>
      <c r="AS158" s="225">
        <f t="shared" si="36"/>
        <v>6.5203136928452272</v>
      </c>
      <c r="AT158" s="225">
        <f t="shared" si="37"/>
        <v>6.6451508944384168</v>
      </c>
      <c r="AU158" s="225">
        <f t="shared" si="38"/>
        <v>6.6431426637528936</v>
      </c>
    </row>
    <row r="159" spans="1:47" x14ac:dyDescent="0.2">
      <c r="A159" s="70" t="s">
        <v>232</v>
      </c>
      <c r="B159" s="70" t="s">
        <v>524</v>
      </c>
      <c r="C159" s="77">
        <v>41.808400326746501</v>
      </c>
      <c r="D159" s="77">
        <v>39.8584906373029</v>
      </c>
      <c r="E159" s="77">
        <v>41.0425427773961</v>
      </c>
      <c r="F159" s="77">
        <v>40.556754551577299</v>
      </c>
      <c r="G159" s="77">
        <v>39.088384212565899</v>
      </c>
      <c r="H159" s="77">
        <v>39.918512327167399</v>
      </c>
      <c r="I159" s="77">
        <v>39.439686711794103</v>
      </c>
      <c r="J159" s="77">
        <v>39.516606748910903</v>
      </c>
      <c r="K159" s="77">
        <v>39.142059036375002</v>
      </c>
      <c r="L159" s="77">
        <v>39.479623210754298</v>
      </c>
      <c r="M159" s="77">
        <v>37.755679799633</v>
      </c>
      <c r="N159" s="77">
        <v>36.606569090613903</v>
      </c>
      <c r="O159" s="77">
        <v>36.139758832464999</v>
      </c>
      <c r="P159" s="77"/>
      <c r="Q159" s="70" t="s">
        <v>232</v>
      </c>
      <c r="R159" s="70" t="s">
        <v>524</v>
      </c>
      <c r="S159" s="77">
        <v>5625</v>
      </c>
      <c r="T159" s="77">
        <v>5601</v>
      </c>
      <c r="U159" s="77">
        <v>5564</v>
      </c>
      <c r="V159" s="77">
        <v>5493</v>
      </c>
      <c r="W159" s="77">
        <v>5502</v>
      </c>
      <c r="X159" s="77">
        <v>5494</v>
      </c>
      <c r="Y159" s="77">
        <v>5538</v>
      </c>
      <c r="Z159" s="77">
        <v>5590</v>
      </c>
      <c r="AA159" s="77">
        <v>5620</v>
      </c>
      <c r="AB159" s="77">
        <v>5647</v>
      </c>
      <c r="AC159" s="77">
        <v>5671</v>
      </c>
      <c r="AD159" s="77">
        <v>5654</v>
      </c>
      <c r="AE159" s="77">
        <v>5687</v>
      </c>
      <c r="AG159" s="70" t="s">
        <v>232</v>
      </c>
      <c r="AH159" s="70" t="s">
        <v>524</v>
      </c>
      <c r="AI159" s="225">
        <f t="shared" si="26"/>
        <v>7.432604502532711</v>
      </c>
      <c r="AJ159" s="225">
        <f t="shared" si="27"/>
        <v>7.1163168429392787</v>
      </c>
      <c r="AK159" s="225">
        <f t="shared" si="28"/>
        <v>7.3764455027670914</v>
      </c>
      <c r="AL159" s="225">
        <f t="shared" si="29"/>
        <v>7.3833523669356094</v>
      </c>
      <c r="AM159" s="225">
        <f t="shared" si="30"/>
        <v>7.1043955311824609</v>
      </c>
      <c r="AN159" s="225">
        <f t="shared" si="31"/>
        <v>7.2658377006129236</v>
      </c>
      <c r="AO159" s="225">
        <f t="shared" si="32"/>
        <v>7.121648015853034</v>
      </c>
      <c r="AP159" s="225">
        <f t="shared" si="33"/>
        <v>7.069160420198731</v>
      </c>
      <c r="AQ159" s="225">
        <f t="shared" si="34"/>
        <v>6.964779187967082</v>
      </c>
      <c r="AR159" s="225">
        <f t="shared" si="35"/>
        <v>6.9912561024888076</v>
      </c>
      <c r="AS159" s="225">
        <f t="shared" si="36"/>
        <v>6.6576758595720333</v>
      </c>
      <c r="AT159" s="225">
        <f t="shared" si="37"/>
        <v>6.4744550920788653</v>
      </c>
      <c r="AU159" s="225">
        <f t="shared" si="38"/>
        <v>6.3548019751125375</v>
      </c>
    </row>
    <row r="160" spans="1:47" x14ac:dyDescent="0.2">
      <c r="A160" s="70" t="s">
        <v>233</v>
      </c>
      <c r="B160" s="70" t="s">
        <v>525</v>
      </c>
      <c r="C160" s="77">
        <v>36.811372918674898</v>
      </c>
      <c r="D160" s="77">
        <v>35.543602360308199</v>
      </c>
      <c r="E160" s="77">
        <v>37.151252831849398</v>
      </c>
      <c r="F160" s="77">
        <v>36.068943214510099</v>
      </c>
      <c r="G160" s="77">
        <v>35.6442764791881</v>
      </c>
      <c r="H160" s="77">
        <v>33.021712807995698</v>
      </c>
      <c r="I160" s="77">
        <v>32.431195958739998</v>
      </c>
      <c r="J160" s="77">
        <v>32.391113343372503</v>
      </c>
      <c r="K160" s="77">
        <v>32.845571048842601</v>
      </c>
      <c r="L160" s="77">
        <v>32.468965651789397</v>
      </c>
      <c r="M160" s="77">
        <v>30.605318962049001</v>
      </c>
      <c r="N160" s="77">
        <v>28.5089220585722</v>
      </c>
      <c r="O160" s="77">
        <v>26.929712266398401</v>
      </c>
      <c r="P160" s="77"/>
      <c r="Q160" s="70" t="s">
        <v>233</v>
      </c>
      <c r="R160" s="70" t="s">
        <v>525</v>
      </c>
      <c r="S160" s="77">
        <v>6790</v>
      </c>
      <c r="T160" s="77">
        <v>6784</v>
      </c>
      <c r="U160" s="77">
        <v>6752</v>
      </c>
      <c r="V160" s="77">
        <v>6722</v>
      </c>
      <c r="W160" s="77">
        <v>6699</v>
      </c>
      <c r="X160" s="77">
        <v>6757</v>
      </c>
      <c r="Y160" s="77">
        <v>6786</v>
      </c>
      <c r="Z160" s="77">
        <v>6764</v>
      </c>
      <c r="AA160" s="77">
        <v>6913</v>
      </c>
      <c r="AB160" s="77">
        <v>6954</v>
      </c>
      <c r="AC160" s="77">
        <v>6941</v>
      </c>
      <c r="AD160" s="77">
        <v>6940</v>
      </c>
      <c r="AE160" s="77">
        <v>6962</v>
      </c>
      <c r="AG160" s="70" t="s">
        <v>233</v>
      </c>
      <c r="AH160" s="70" t="s">
        <v>525</v>
      </c>
      <c r="AI160" s="225">
        <f t="shared" si="26"/>
        <v>5.4214098554749484</v>
      </c>
      <c r="AJ160" s="225">
        <f t="shared" si="27"/>
        <v>5.2393281781114682</v>
      </c>
      <c r="AK160" s="225">
        <f t="shared" si="28"/>
        <v>5.5022590094563686</v>
      </c>
      <c r="AL160" s="225">
        <f t="shared" si="29"/>
        <v>5.365805298201443</v>
      </c>
      <c r="AM160" s="225">
        <f t="shared" si="30"/>
        <v>5.3208354200907744</v>
      </c>
      <c r="AN160" s="225">
        <f t="shared" si="31"/>
        <v>4.8870375622311224</v>
      </c>
      <c r="AO160" s="225">
        <f t="shared" si="32"/>
        <v>4.7791329146389625</v>
      </c>
      <c r="AP160" s="225">
        <f t="shared" si="33"/>
        <v>4.7887512334968223</v>
      </c>
      <c r="AQ160" s="225">
        <f t="shared" si="34"/>
        <v>4.7512760088011854</v>
      </c>
      <c r="AR160" s="225">
        <f t="shared" si="35"/>
        <v>4.6691063635014949</v>
      </c>
      <c r="AS160" s="225">
        <f t="shared" si="36"/>
        <v>4.4093529696079816</v>
      </c>
      <c r="AT160" s="225">
        <f t="shared" si="37"/>
        <v>4.1079138412928238</v>
      </c>
      <c r="AU160" s="225">
        <f t="shared" si="38"/>
        <v>3.8681000095372595</v>
      </c>
    </row>
    <row r="161" spans="1:47" x14ac:dyDescent="0.2">
      <c r="A161" s="70" t="s">
        <v>234</v>
      </c>
      <c r="B161" s="70" t="s">
        <v>526</v>
      </c>
      <c r="C161" s="77">
        <v>39.374340035903899</v>
      </c>
      <c r="D161" s="77">
        <v>38.421198586894199</v>
      </c>
      <c r="E161" s="77">
        <v>39.456966043027201</v>
      </c>
      <c r="F161" s="77">
        <v>37.681188108778201</v>
      </c>
      <c r="G161" s="77">
        <v>36.603486657837799</v>
      </c>
      <c r="H161" s="77">
        <v>34.658903404040998</v>
      </c>
      <c r="I161" s="77">
        <v>33.324414745049602</v>
      </c>
      <c r="J161" s="77">
        <v>33.2844615773908</v>
      </c>
      <c r="K161" s="77">
        <v>31.804243006598799</v>
      </c>
      <c r="L161" s="77">
        <v>31.8816282514824</v>
      </c>
      <c r="M161" s="77">
        <v>30.236559276163199</v>
      </c>
      <c r="N161" s="77">
        <v>30.125521301619901</v>
      </c>
      <c r="O161" s="77">
        <v>30.465259610541899</v>
      </c>
      <c r="P161" s="77"/>
      <c r="Q161" s="70" t="s">
        <v>234</v>
      </c>
      <c r="R161" s="70" t="s">
        <v>526</v>
      </c>
      <c r="S161" s="77">
        <v>5371</v>
      </c>
      <c r="T161" s="77">
        <v>5335</v>
      </c>
      <c r="U161" s="77">
        <v>5291</v>
      </c>
      <c r="V161" s="77">
        <v>5251</v>
      </c>
      <c r="W161" s="77">
        <v>5221</v>
      </c>
      <c r="X161" s="77">
        <v>5185</v>
      </c>
      <c r="Y161" s="77">
        <v>5240</v>
      </c>
      <c r="Z161" s="77">
        <v>5229</v>
      </c>
      <c r="AA161" s="77">
        <v>5307</v>
      </c>
      <c r="AB161" s="77">
        <v>5280</v>
      </c>
      <c r="AC161" s="77">
        <v>5293</v>
      </c>
      <c r="AD161" s="77">
        <v>5280</v>
      </c>
      <c r="AE161" s="77">
        <v>5169</v>
      </c>
      <c r="AG161" s="70" t="s">
        <v>234</v>
      </c>
      <c r="AH161" s="70" t="s">
        <v>526</v>
      </c>
      <c r="AI161" s="225">
        <f t="shared" si="26"/>
        <v>7.3309141753684415</v>
      </c>
      <c r="AJ161" s="225">
        <f t="shared" si="27"/>
        <v>7.2017241962313401</v>
      </c>
      <c r="AK161" s="225">
        <f t="shared" si="28"/>
        <v>7.4573740395061803</v>
      </c>
      <c r="AL161" s="225">
        <f t="shared" si="29"/>
        <v>7.1760023059947065</v>
      </c>
      <c r="AM161" s="225">
        <f t="shared" si="30"/>
        <v>7.0108191261899631</v>
      </c>
      <c r="AN161" s="225">
        <f t="shared" si="31"/>
        <v>6.6844558156298932</v>
      </c>
      <c r="AO161" s="225">
        <f t="shared" si="32"/>
        <v>6.3596211345514506</v>
      </c>
      <c r="AP161" s="225">
        <f t="shared" si="33"/>
        <v>6.3653588788278448</v>
      </c>
      <c r="AQ161" s="225">
        <f t="shared" si="34"/>
        <v>5.9928854355754293</v>
      </c>
      <c r="AR161" s="225">
        <f t="shared" si="35"/>
        <v>6.0381871688413638</v>
      </c>
      <c r="AS161" s="225">
        <f t="shared" si="36"/>
        <v>5.712556069556622</v>
      </c>
      <c r="AT161" s="225">
        <f t="shared" si="37"/>
        <v>5.70559115560983</v>
      </c>
      <c r="AU161" s="225">
        <f t="shared" si="38"/>
        <v>5.8938401258544983</v>
      </c>
    </row>
    <row r="162" spans="1:47" x14ac:dyDescent="0.2">
      <c r="A162" s="70" t="s">
        <v>235</v>
      </c>
      <c r="B162" s="70" t="s">
        <v>527</v>
      </c>
      <c r="C162" s="77">
        <v>138.85804950910801</v>
      </c>
      <c r="D162" s="77">
        <v>129.29180862681099</v>
      </c>
      <c r="E162" s="77">
        <v>135.98122051489901</v>
      </c>
      <c r="F162" s="77">
        <v>137.33921781761501</v>
      </c>
      <c r="G162" s="77">
        <v>135.72570984348999</v>
      </c>
      <c r="H162" s="77">
        <v>132.754032433654</v>
      </c>
      <c r="I162" s="77">
        <v>129.886908560889</v>
      </c>
      <c r="J162" s="77">
        <v>131.083623258931</v>
      </c>
      <c r="K162" s="77">
        <v>123.21030288303</v>
      </c>
      <c r="L162" s="77">
        <v>131.30658644857999</v>
      </c>
      <c r="M162" s="77">
        <v>126.45910384341001</v>
      </c>
      <c r="N162" s="77">
        <v>125.608131600622</v>
      </c>
      <c r="O162" s="77">
        <v>123.246432733764</v>
      </c>
      <c r="P162" s="77"/>
      <c r="Q162" s="70" t="s">
        <v>235</v>
      </c>
      <c r="R162" s="70" t="s">
        <v>527</v>
      </c>
      <c r="S162" s="77">
        <v>11721</v>
      </c>
      <c r="T162" s="77">
        <v>11622</v>
      </c>
      <c r="U162" s="77">
        <v>11587</v>
      </c>
      <c r="V162" s="77">
        <v>11606</v>
      </c>
      <c r="W162" s="77">
        <v>11573</v>
      </c>
      <c r="X162" s="77">
        <v>11531</v>
      </c>
      <c r="Y162" s="77">
        <v>11640</v>
      </c>
      <c r="Z162" s="77">
        <v>11619</v>
      </c>
      <c r="AA162" s="77">
        <v>11776</v>
      </c>
      <c r="AB162" s="77">
        <v>11841</v>
      </c>
      <c r="AC162" s="77">
        <v>11874</v>
      </c>
      <c r="AD162" s="77">
        <v>11936</v>
      </c>
      <c r="AE162" s="77">
        <v>11885</v>
      </c>
      <c r="AG162" s="70" t="s">
        <v>235</v>
      </c>
      <c r="AH162" s="70" t="s">
        <v>527</v>
      </c>
      <c r="AI162" s="225">
        <f t="shared" si="26"/>
        <v>11.846945611219862</v>
      </c>
      <c r="AJ162" s="225">
        <f t="shared" si="27"/>
        <v>11.12474691333772</v>
      </c>
      <c r="AK162" s="225">
        <f t="shared" si="28"/>
        <v>11.735671055052991</v>
      </c>
      <c r="AL162" s="225">
        <f t="shared" si="29"/>
        <v>11.83346698411296</v>
      </c>
      <c r="AM162" s="225">
        <f t="shared" si="30"/>
        <v>11.727789669358851</v>
      </c>
      <c r="AN162" s="225">
        <f t="shared" si="31"/>
        <v>11.512794417973637</v>
      </c>
      <c r="AO162" s="225">
        <f t="shared" si="32"/>
        <v>11.15866912035129</v>
      </c>
      <c r="AP162" s="225">
        <f t="shared" si="33"/>
        <v>11.28183348471736</v>
      </c>
      <c r="AQ162" s="225">
        <f t="shared" si="34"/>
        <v>10.462831426887737</v>
      </c>
      <c r="AR162" s="225">
        <f t="shared" si="35"/>
        <v>11.089146731575036</v>
      </c>
      <c r="AS162" s="225">
        <f t="shared" si="36"/>
        <v>10.650084541301162</v>
      </c>
      <c r="AT162" s="225">
        <f t="shared" si="37"/>
        <v>10.523469470561494</v>
      </c>
      <c r="AU162" s="225">
        <f t="shared" si="38"/>
        <v>10.369914407552713</v>
      </c>
    </row>
    <row r="163" spans="1:47" x14ac:dyDescent="0.2">
      <c r="A163" s="70" t="s">
        <v>236</v>
      </c>
      <c r="B163" s="70" t="s">
        <v>528</v>
      </c>
      <c r="C163" s="77">
        <v>90.765981548277196</v>
      </c>
      <c r="D163" s="77">
        <v>84.479160589361101</v>
      </c>
      <c r="E163" s="77">
        <v>91.524743623090302</v>
      </c>
      <c r="F163" s="77">
        <v>85.093494072995995</v>
      </c>
      <c r="G163" s="77">
        <v>84.334283282784597</v>
      </c>
      <c r="H163" s="77">
        <v>78.813628620760497</v>
      </c>
      <c r="I163" s="77">
        <v>75.379421897032898</v>
      </c>
      <c r="J163" s="77">
        <v>72.547954688621601</v>
      </c>
      <c r="K163" s="77">
        <v>71.015145859806793</v>
      </c>
      <c r="L163" s="77">
        <v>73.708572162851596</v>
      </c>
      <c r="M163" s="77">
        <v>73.459951665461801</v>
      </c>
      <c r="N163" s="77">
        <v>72.006086980864794</v>
      </c>
      <c r="O163" s="77">
        <v>64.653620515527507</v>
      </c>
      <c r="P163" s="77"/>
      <c r="Q163" s="70" t="s">
        <v>236</v>
      </c>
      <c r="R163" s="70" t="s">
        <v>528</v>
      </c>
      <c r="S163" s="77">
        <v>9897</v>
      </c>
      <c r="T163" s="77">
        <v>9841</v>
      </c>
      <c r="U163" s="77">
        <v>9791</v>
      </c>
      <c r="V163" s="77">
        <v>9680</v>
      </c>
      <c r="W163" s="77">
        <v>9588</v>
      </c>
      <c r="X163" s="77">
        <v>9550</v>
      </c>
      <c r="Y163" s="77">
        <v>9556</v>
      </c>
      <c r="Z163" s="77">
        <v>9626</v>
      </c>
      <c r="AA163" s="77">
        <v>9940</v>
      </c>
      <c r="AB163" s="77">
        <v>9905</v>
      </c>
      <c r="AC163" s="77">
        <v>9846</v>
      </c>
      <c r="AD163" s="77">
        <v>9750</v>
      </c>
      <c r="AE163" s="77">
        <v>9591</v>
      </c>
      <c r="AG163" s="70" t="s">
        <v>236</v>
      </c>
      <c r="AH163" s="70" t="s">
        <v>528</v>
      </c>
      <c r="AI163" s="225">
        <f t="shared" si="26"/>
        <v>9.171060073585652</v>
      </c>
      <c r="AJ163" s="225">
        <f t="shared" si="27"/>
        <v>8.5844081484972161</v>
      </c>
      <c r="AK163" s="225">
        <f t="shared" si="28"/>
        <v>9.3478443083536202</v>
      </c>
      <c r="AL163" s="225">
        <f t="shared" si="29"/>
        <v>8.7906502141524783</v>
      </c>
      <c r="AM163" s="225">
        <f t="shared" si="30"/>
        <v>8.7958159452215892</v>
      </c>
      <c r="AN163" s="225">
        <f t="shared" si="31"/>
        <v>8.2527359812314653</v>
      </c>
      <c r="AO163" s="225">
        <f t="shared" si="32"/>
        <v>7.8881772600494866</v>
      </c>
      <c r="AP163" s="225">
        <f t="shared" si="33"/>
        <v>7.5366668074612093</v>
      </c>
      <c r="AQ163" s="225">
        <f t="shared" si="34"/>
        <v>7.1443808712079271</v>
      </c>
      <c r="AR163" s="225">
        <f t="shared" si="35"/>
        <v>7.441551959904249</v>
      </c>
      <c r="AS163" s="225">
        <f t="shared" si="36"/>
        <v>7.4608929174753005</v>
      </c>
      <c r="AT163" s="225">
        <f t="shared" si="37"/>
        <v>7.3852396903451076</v>
      </c>
      <c r="AU163" s="225">
        <f t="shared" si="38"/>
        <v>6.741071891932803</v>
      </c>
    </row>
    <row r="164" spans="1:47" x14ac:dyDescent="0.2">
      <c r="A164" s="70" t="s">
        <v>237</v>
      </c>
      <c r="B164" s="70" t="s">
        <v>529</v>
      </c>
      <c r="C164" s="77">
        <v>106.454860274559</v>
      </c>
      <c r="D164" s="77">
        <v>72.642809694431307</v>
      </c>
      <c r="E164" s="77">
        <v>73.806148382548102</v>
      </c>
      <c r="F164" s="77">
        <v>72.256422043410794</v>
      </c>
      <c r="G164" s="77">
        <v>70.341768214252696</v>
      </c>
      <c r="H164" s="77">
        <v>69.373497187578806</v>
      </c>
      <c r="I164" s="77">
        <v>68.289523504341503</v>
      </c>
      <c r="J164" s="77">
        <v>68.704818820179199</v>
      </c>
      <c r="K164" s="77">
        <v>66.331864389400906</v>
      </c>
      <c r="L164" s="77">
        <v>66.5974800475514</v>
      </c>
      <c r="M164" s="77">
        <v>63.820372495066501</v>
      </c>
      <c r="N164" s="77">
        <v>63.798790596996099</v>
      </c>
      <c r="O164" s="77">
        <v>65.990458827465503</v>
      </c>
      <c r="P164" s="77"/>
      <c r="Q164" s="70" t="s">
        <v>237</v>
      </c>
      <c r="R164" s="70" t="s">
        <v>529</v>
      </c>
      <c r="S164" s="77">
        <v>9442</v>
      </c>
      <c r="T164" s="77">
        <v>9261</v>
      </c>
      <c r="U164" s="77">
        <v>9179</v>
      </c>
      <c r="V164" s="77">
        <v>9068</v>
      </c>
      <c r="W164" s="77">
        <v>8946</v>
      </c>
      <c r="X164" s="77">
        <v>8892</v>
      </c>
      <c r="Y164" s="77">
        <v>8936</v>
      </c>
      <c r="Z164" s="77">
        <v>9169</v>
      </c>
      <c r="AA164" s="77">
        <v>9323</v>
      </c>
      <c r="AB164" s="77">
        <v>9377</v>
      </c>
      <c r="AC164" s="77">
        <v>9354</v>
      </c>
      <c r="AD164" s="77">
        <v>9310</v>
      </c>
      <c r="AE164" s="77">
        <v>9312</v>
      </c>
      <c r="AG164" s="70" t="s">
        <v>237</v>
      </c>
      <c r="AH164" s="70" t="s">
        <v>529</v>
      </c>
      <c r="AI164" s="225">
        <f t="shared" si="26"/>
        <v>11.27460922204607</v>
      </c>
      <c r="AJ164" s="225">
        <f t="shared" si="27"/>
        <v>7.8439487846270701</v>
      </c>
      <c r="AK164" s="225">
        <f t="shared" si="28"/>
        <v>8.0407613446506261</v>
      </c>
      <c r="AL164" s="225">
        <f t="shared" si="29"/>
        <v>7.9682865067722544</v>
      </c>
      <c r="AM164" s="225">
        <f t="shared" si="30"/>
        <v>7.8629296014143408</v>
      </c>
      <c r="AN164" s="225">
        <f t="shared" si="31"/>
        <v>7.8017878078698608</v>
      </c>
      <c r="AO164" s="225">
        <f t="shared" si="32"/>
        <v>7.6420684315511975</v>
      </c>
      <c r="AP164" s="225">
        <f t="shared" si="33"/>
        <v>7.4931637932358157</v>
      </c>
      <c r="AQ164" s="225">
        <f t="shared" si="34"/>
        <v>7.114862639643988</v>
      </c>
      <c r="AR164" s="225">
        <f t="shared" si="35"/>
        <v>7.1022160656448126</v>
      </c>
      <c r="AS164" s="225">
        <f t="shared" si="36"/>
        <v>6.8227894478369144</v>
      </c>
      <c r="AT164" s="225">
        <f t="shared" si="37"/>
        <v>6.8527164980661759</v>
      </c>
      <c r="AU164" s="225">
        <f t="shared" si="38"/>
        <v>7.086604255526793</v>
      </c>
    </row>
    <row r="165" spans="1:47" x14ac:dyDescent="0.2">
      <c r="A165" s="70" t="s">
        <v>238</v>
      </c>
      <c r="B165" s="70" t="s">
        <v>530</v>
      </c>
      <c r="C165" s="77">
        <v>89.691136156043498</v>
      </c>
      <c r="D165" s="77">
        <v>91.093151286492201</v>
      </c>
      <c r="E165" s="77">
        <v>95.503039961560106</v>
      </c>
      <c r="F165" s="77">
        <v>85.819770004488504</v>
      </c>
      <c r="G165" s="77">
        <v>64.584449138609003</v>
      </c>
      <c r="H165" s="77">
        <v>61.586694993779197</v>
      </c>
      <c r="I165" s="77">
        <v>59.316464518703</v>
      </c>
      <c r="J165" s="77">
        <v>61.086849426545101</v>
      </c>
      <c r="K165" s="77">
        <v>61.967074634340499</v>
      </c>
      <c r="L165" s="77">
        <v>61.102434376535903</v>
      </c>
      <c r="M165" s="77">
        <v>57.242780594046899</v>
      </c>
      <c r="N165" s="77">
        <v>57.610294095142201</v>
      </c>
      <c r="O165" s="77">
        <v>54.518165841524997</v>
      </c>
      <c r="P165" s="77"/>
      <c r="Q165" s="70" t="s">
        <v>238</v>
      </c>
      <c r="R165" s="70" t="s">
        <v>530</v>
      </c>
      <c r="S165" s="77">
        <v>12831</v>
      </c>
      <c r="T165" s="77">
        <v>12773</v>
      </c>
      <c r="U165" s="77">
        <v>12578</v>
      </c>
      <c r="V165" s="77">
        <v>12540</v>
      </c>
      <c r="W165" s="77">
        <v>12580</v>
      </c>
      <c r="X165" s="77">
        <v>12829</v>
      </c>
      <c r="Y165" s="77">
        <v>13031</v>
      </c>
      <c r="Z165" s="77">
        <v>13178</v>
      </c>
      <c r="AA165" s="77">
        <v>13728</v>
      </c>
      <c r="AB165" s="77">
        <v>13961</v>
      </c>
      <c r="AC165" s="77">
        <v>14046</v>
      </c>
      <c r="AD165" s="77">
        <v>14109</v>
      </c>
      <c r="AE165" s="77">
        <v>14282</v>
      </c>
      <c r="AG165" s="70" t="s">
        <v>238</v>
      </c>
      <c r="AH165" s="70" t="s">
        <v>530</v>
      </c>
      <c r="AI165" s="225">
        <f t="shared" si="26"/>
        <v>6.9901906442244179</v>
      </c>
      <c r="AJ165" s="225">
        <f t="shared" si="27"/>
        <v>7.1316958652229072</v>
      </c>
      <c r="AK165" s="225">
        <f t="shared" si="28"/>
        <v>7.5928637272666641</v>
      </c>
      <c r="AL165" s="225">
        <f t="shared" si="29"/>
        <v>6.8436818185397525</v>
      </c>
      <c r="AM165" s="225">
        <f t="shared" si="30"/>
        <v>5.1338989776318762</v>
      </c>
      <c r="AN165" s="225">
        <f t="shared" si="31"/>
        <v>4.8005842227593103</v>
      </c>
      <c r="AO165" s="225">
        <f t="shared" si="32"/>
        <v>4.5519503122325995</v>
      </c>
      <c r="AP165" s="225">
        <f t="shared" si="33"/>
        <v>4.6355174856992791</v>
      </c>
      <c r="AQ165" s="225">
        <f t="shared" si="34"/>
        <v>4.5139186068138475</v>
      </c>
      <c r="AR165" s="225">
        <f t="shared" si="35"/>
        <v>4.3766516994868487</v>
      </c>
      <c r="AS165" s="225">
        <f t="shared" si="36"/>
        <v>4.0753795097570054</v>
      </c>
      <c r="AT165" s="225">
        <f t="shared" si="37"/>
        <v>4.0832301435354879</v>
      </c>
      <c r="AU165" s="225">
        <f t="shared" si="38"/>
        <v>3.8172640975721186</v>
      </c>
    </row>
    <row r="166" spans="1:47" x14ac:dyDescent="0.2">
      <c r="A166" s="70" t="s">
        <v>239</v>
      </c>
      <c r="B166" s="70" t="s">
        <v>531</v>
      </c>
      <c r="C166" s="77">
        <v>169.10997221848001</v>
      </c>
      <c r="D166" s="77">
        <v>159.59166878813201</v>
      </c>
      <c r="E166" s="77">
        <v>161.91104224102301</v>
      </c>
      <c r="F166" s="77">
        <v>158.17302861124099</v>
      </c>
      <c r="G166" s="77">
        <v>152.501929969088</v>
      </c>
      <c r="H166" s="77">
        <v>145.05019287449801</v>
      </c>
      <c r="I166" s="77">
        <v>139.22203648546801</v>
      </c>
      <c r="J166" s="77">
        <v>134.46598782387801</v>
      </c>
      <c r="K166" s="77">
        <v>127.855356029558</v>
      </c>
      <c r="L166" s="77">
        <v>125.576851947113</v>
      </c>
      <c r="M166" s="77">
        <v>121.807076788865</v>
      </c>
      <c r="N166" s="77">
        <v>119.817252132588</v>
      </c>
      <c r="O166" s="77">
        <v>112.787134935144</v>
      </c>
      <c r="P166" s="77"/>
      <c r="Q166" s="70" t="s">
        <v>239</v>
      </c>
      <c r="R166" s="70" t="s">
        <v>531</v>
      </c>
      <c r="S166" s="77">
        <v>33807</v>
      </c>
      <c r="T166" s="77">
        <v>33821</v>
      </c>
      <c r="U166" s="77">
        <v>33845</v>
      </c>
      <c r="V166" s="77">
        <v>33791</v>
      </c>
      <c r="W166" s="77">
        <v>33763</v>
      </c>
      <c r="X166" s="77">
        <v>33753</v>
      </c>
      <c r="Y166" s="77">
        <v>33887</v>
      </c>
      <c r="Z166" s="77">
        <v>33906</v>
      </c>
      <c r="AA166" s="77">
        <v>34218</v>
      </c>
      <c r="AB166" s="77">
        <v>34484</v>
      </c>
      <c r="AC166" s="77">
        <v>34781</v>
      </c>
      <c r="AD166" s="77">
        <v>34754</v>
      </c>
      <c r="AE166" s="77">
        <v>34896</v>
      </c>
      <c r="AG166" s="70" t="s">
        <v>239</v>
      </c>
      <c r="AH166" s="70" t="s">
        <v>531</v>
      </c>
      <c r="AI166" s="225">
        <f t="shared" si="26"/>
        <v>5.0022176536953893</v>
      </c>
      <c r="AJ166" s="225">
        <f t="shared" si="27"/>
        <v>4.7187152593989543</v>
      </c>
      <c r="AK166" s="225">
        <f t="shared" si="28"/>
        <v>4.7838984263856705</v>
      </c>
      <c r="AL166" s="225">
        <f t="shared" si="29"/>
        <v>4.6809218019958267</v>
      </c>
      <c r="AM166" s="225">
        <f t="shared" si="30"/>
        <v>4.5168358845211625</v>
      </c>
      <c r="AN166" s="225">
        <f t="shared" si="31"/>
        <v>4.2974015013331552</v>
      </c>
      <c r="AO166" s="225">
        <f t="shared" si="32"/>
        <v>4.1084202344695022</v>
      </c>
      <c r="AP166" s="225">
        <f t="shared" si="33"/>
        <v>3.9658463936730373</v>
      </c>
      <c r="AQ166" s="225">
        <f t="shared" si="34"/>
        <v>3.7364941267624641</v>
      </c>
      <c r="AR166" s="225">
        <f t="shared" si="35"/>
        <v>3.6415976089523547</v>
      </c>
      <c r="AS166" s="225">
        <f t="shared" si="36"/>
        <v>3.5021154305185305</v>
      </c>
      <c r="AT166" s="225">
        <f t="shared" si="37"/>
        <v>3.447581634706451</v>
      </c>
      <c r="AU166" s="225">
        <f t="shared" si="38"/>
        <v>3.2320935045605226</v>
      </c>
    </row>
    <row r="167" spans="1:47" x14ac:dyDescent="0.2">
      <c r="A167" s="70" t="s">
        <v>240</v>
      </c>
      <c r="B167" s="70" t="s">
        <v>532</v>
      </c>
      <c r="C167" s="77">
        <v>79.155404092538603</v>
      </c>
      <c r="D167" s="77">
        <v>78.186946444243304</v>
      </c>
      <c r="E167" s="77">
        <v>73.823496936971495</v>
      </c>
      <c r="F167" s="77">
        <v>70.402330502112605</v>
      </c>
      <c r="G167" s="77">
        <v>71.973803654039301</v>
      </c>
      <c r="H167" s="77">
        <v>72.859397038409995</v>
      </c>
      <c r="I167" s="77">
        <v>70.913947654772898</v>
      </c>
      <c r="J167" s="77">
        <v>70.684876295450294</v>
      </c>
      <c r="K167" s="77">
        <v>67.403922972822102</v>
      </c>
      <c r="L167" s="77">
        <v>67.620600337066904</v>
      </c>
      <c r="M167" s="77">
        <v>65.285006105467602</v>
      </c>
      <c r="N167" s="77">
        <v>65.251057480640299</v>
      </c>
      <c r="O167" s="77">
        <v>61.743668946593097</v>
      </c>
      <c r="P167" s="77"/>
      <c r="Q167" s="70" t="s">
        <v>240</v>
      </c>
      <c r="R167" s="70" t="s">
        <v>532</v>
      </c>
      <c r="S167" s="77">
        <v>10313</v>
      </c>
      <c r="T167" s="77">
        <v>10291</v>
      </c>
      <c r="U167" s="77">
        <v>10288</v>
      </c>
      <c r="V167" s="77">
        <v>10282</v>
      </c>
      <c r="W167" s="77">
        <v>10239</v>
      </c>
      <c r="X167" s="77">
        <v>10299</v>
      </c>
      <c r="Y167" s="77">
        <v>10365</v>
      </c>
      <c r="Z167" s="77">
        <v>10506</v>
      </c>
      <c r="AA167" s="77">
        <v>10679</v>
      </c>
      <c r="AB167" s="77">
        <v>10659</v>
      </c>
      <c r="AC167" s="77">
        <v>10683</v>
      </c>
      <c r="AD167" s="77">
        <v>10780</v>
      </c>
      <c r="AE167" s="77">
        <v>10751</v>
      </c>
      <c r="AG167" s="70" t="s">
        <v>240</v>
      </c>
      <c r="AH167" s="70" t="s">
        <v>532</v>
      </c>
      <c r="AI167" s="225">
        <f t="shared" si="26"/>
        <v>7.6753034124443529</v>
      </c>
      <c r="AJ167" s="225">
        <f t="shared" si="27"/>
        <v>7.5976043576176568</v>
      </c>
      <c r="AK167" s="225">
        <f t="shared" si="28"/>
        <v>7.1756898266885205</v>
      </c>
      <c r="AL167" s="225">
        <f t="shared" si="29"/>
        <v>6.8471436006723012</v>
      </c>
      <c r="AM167" s="225">
        <f t="shared" si="30"/>
        <v>7.0293782258071404</v>
      </c>
      <c r="AN167" s="225">
        <f t="shared" si="31"/>
        <v>7.074414704185843</v>
      </c>
      <c r="AO167" s="225">
        <f t="shared" si="32"/>
        <v>6.8416736762926096</v>
      </c>
      <c r="AP167" s="225">
        <f t="shared" si="33"/>
        <v>6.7280483814439647</v>
      </c>
      <c r="AQ167" s="225">
        <f t="shared" si="34"/>
        <v>6.3118197371310139</v>
      </c>
      <c r="AR167" s="225">
        <f t="shared" si="35"/>
        <v>6.3439910251493483</v>
      </c>
      <c r="AS167" s="225">
        <f t="shared" si="36"/>
        <v>6.1111116826235703</v>
      </c>
      <c r="AT167" s="225">
        <f t="shared" si="37"/>
        <v>6.0529737922671893</v>
      </c>
      <c r="AU167" s="225">
        <f t="shared" si="38"/>
        <v>5.7430628729042041</v>
      </c>
    </row>
    <row r="168" spans="1:47" x14ac:dyDescent="0.2">
      <c r="A168" s="70" t="s">
        <v>241</v>
      </c>
      <c r="B168" s="70" t="s">
        <v>533</v>
      </c>
      <c r="C168" s="77">
        <v>82.708208950987597</v>
      </c>
      <c r="D168" s="77">
        <v>80.373813261733901</v>
      </c>
      <c r="E168" s="77">
        <v>81.700275975423295</v>
      </c>
      <c r="F168" s="77">
        <v>79.511760257619997</v>
      </c>
      <c r="G168" s="77">
        <v>76.829433503968104</v>
      </c>
      <c r="H168" s="77">
        <v>80.007928722725694</v>
      </c>
      <c r="I168" s="77">
        <v>79.051695110071194</v>
      </c>
      <c r="J168" s="77">
        <v>77.933992689864198</v>
      </c>
      <c r="K168" s="77">
        <v>75.777610359690996</v>
      </c>
      <c r="L168" s="77">
        <v>75.855691998561198</v>
      </c>
      <c r="M168" s="77">
        <v>73.855609809419803</v>
      </c>
      <c r="N168" s="77">
        <v>72.219236500814404</v>
      </c>
      <c r="O168" s="77">
        <v>71.088155029263504</v>
      </c>
      <c r="P168" s="77"/>
      <c r="Q168" s="70" t="s">
        <v>241</v>
      </c>
      <c r="R168" s="70" t="s">
        <v>533</v>
      </c>
      <c r="S168" s="77">
        <v>9280</v>
      </c>
      <c r="T168" s="77">
        <v>9348</v>
      </c>
      <c r="U168" s="77">
        <v>9314</v>
      </c>
      <c r="V168" s="77">
        <v>9284</v>
      </c>
      <c r="W168" s="77">
        <v>9282</v>
      </c>
      <c r="X168" s="77">
        <v>9274</v>
      </c>
      <c r="Y168" s="77">
        <v>9376</v>
      </c>
      <c r="Z168" s="77">
        <v>9349</v>
      </c>
      <c r="AA168" s="77">
        <v>9486</v>
      </c>
      <c r="AB168" s="77">
        <v>9485</v>
      </c>
      <c r="AC168" s="77">
        <v>9494</v>
      </c>
      <c r="AD168" s="77">
        <v>9464</v>
      </c>
      <c r="AE168" s="77">
        <v>9444</v>
      </c>
      <c r="AG168" s="70" t="s">
        <v>241</v>
      </c>
      <c r="AH168" s="70" t="s">
        <v>533</v>
      </c>
      <c r="AI168" s="225">
        <f t="shared" si="26"/>
        <v>8.9125225162702151</v>
      </c>
      <c r="AJ168" s="225">
        <f t="shared" si="27"/>
        <v>8.5979688983455169</v>
      </c>
      <c r="AK168" s="225">
        <f t="shared" si="28"/>
        <v>8.7717710946342393</v>
      </c>
      <c r="AL168" s="225">
        <f t="shared" si="29"/>
        <v>8.5643860682486004</v>
      </c>
      <c r="AM168" s="225">
        <f t="shared" si="30"/>
        <v>8.2772498926921028</v>
      </c>
      <c r="AN168" s="225">
        <f t="shared" si="31"/>
        <v>8.6271219239514458</v>
      </c>
      <c r="AO168" s="225">
        <f t="shared" si="32"/>
        <v>8.4312814750502554</v>
      </c>
      <c r="AP168" s="225">
        <f t="shared" si="33"/>
        <v>8.3360779430809924</v>
      </c>
      <c r="AQ168" s="225">
        <f t="shared" si="34"/>
        <v>7.98836288843464</v>
      </c>
      <c r="AR168" s="225">
        <f t="shared" si="35"/>
        <v>7.9974372165061896</v>
      </c>
      <c r="AS168" s="225">
        <f t="shared" si="36"/>
        <v>7.7791878880787664</v>
      </c>
      <c r="AT168" s="225">
        <f t="shared" si="37"/>
        <v>7.6309421492830092</v>
      </c>
      <c r="AU168" s="225">
        <f t="shared" si="38"/>
        <v>7.5273353482913494</v>
      </c>
    </row>
    <row r="169" spans="1:47" x14ac:dyDescent="0.2">
      <c r="A169" s="70" t="s">
        <v>242</v>
      </c>
      <c r="B169" s="70" t="s">
        <v>534</v>
      </c>
      <c r="C169" s="77">
        <v>138.65901753839299</v>
      </c>
      <c r="D169" s="77">
        <v>132.23002050301901</v>
      </c>
      <c r="E169" s="77">
        <v>135.59501732270499</v>
      </c>
      <c r="F169" s="77">
        <v>133.80454247059501</v>
      </c>
      <c r="G169" s="77">
        <v>128.20666577441</v>
      </c>
      <c r="H169" s="77">
        <v>124.732064715603</v>
      </c>
      <c r="I169" s="77">
        <v>122.332656247901</v>
      </c>
      <c r="J169" s="77">
        <v>123.049310788418</v>
      </c>
      <c r="K169" s="77">
        <v>118.52558869719699</v>
      </c>
      <c r="L169" s="77">
        <v>120.18417419897401</v>
      </c>
      <c r="M169" s="77">
        <v>115.819895670164</v>
      </c>
      <c r="N169" s="77">
        <v>117.04364402914401</v>
      </c>
      <c r="O169" s="77">
        <v>118.06169739935601</v>
      </c>
      <c r="P169" s="77"/>
      <c r="Q169" s="70" t="s">
        <v>242</v>
      </c>
      <c r="R169" s="70" t="s">
        <v>534</v>
      </c>
      <c r="S169" s="77">
        <v>15868</v>
      </c>
      <c r="T169" s="77">
        <v>15771</v>
      </c>
      <c r="U169" s="77">
        <v>15762</v>
      </c>
      <c r="V169" s="77">
        <v>15694</v>
      </c>
      <c r="W169" s="77">
        <v>15557</v>
      </c>
      <c r="X169" s="77">
        <v>15609</v>
      </c>
      <c r="Y169" s="77">
        <v>15597</v>
      </c>
      <c r="Z169" s="77">
        <v>15662</v>
      </c>
      <c r="AA169" s="77">
        <v>15788</v>
      </c>
      <c r="AB169" s="77">
        <v>15942</v>
      </c>
      <c r="AC169" s="77">
        <v>15952</v>
      </c>
      <c r="AD169" s="77">
        <v>16024</v>
      </c>
      <c r="AE169" s="77">
        <v>16096</v>
      </c>
      <c r="AG169" s="70" t="s">
        <v>242</v>
      </c>
      <c r="AH169" s="70" t="s">
        <v>534</v>
      </c>
      <c r="AI169" s="225">
        <f t="shared" si="26"/>
        <v>8.7382794012095388</v>
      </c>
      <c r="AJ169" s="225">
        <f t="shared" si="27"/>
        <v>8.3843776870850935</v>
      </c>
      <c r="AK169" s="225">
        <f t="shared" si="28"/>
        <v>8.6026530467393094</v>
      </c>
      <c r="AL169" s="225">
        <f t="shared" si="29"/>
        <v>8.5258406060019762</v>
      </c>
      <c r="AM169" s="225">
        <f t="shared" si="30"/>
        <v>8.2410918412553826</v>
      </c>
      <c r="AN169" s="225">
        <f t="shared" si="31"/>
        <v>7.9910349615992695</v>
      </c>
      <c r="AO169" s="225">
        <f t="shared" si="32"/>
        <v>7.843345274597743</v>
      </c>
      <c r="AP169" s="225">
        <f t="shared" si="33"/>
        <v>7.8565515763260114</v>
      </c>
      <c r="AQ169" s="225">
        <f t="shared" si="34"/>
        <v>7.5073213008105517</v>
      </c>
      <c r="AR169" s="225">
        <f t="shared" si="35"/>
        <v>7.5388391794614238</v>
      </c>
      <c r="AS169" s="225">
        <f t="shared" si="36"/>
        <v>7.2605250545488964</v>
      </c>
      <c r="AT169" s="225">
        <f t="shared" si="37"/>
        <v>7.3042713448042944</v>
      </c>
      <c r="AU169" s="225">
        <f t="shared" si="38"/>
        <v>7.3348470054271875</v>
      </c>
    </row>
    <row r="170" spans="1:47" x14ac:dyDescent="0.2">
      <c r="A170" s="70" t="s">
        <v>243</v>
      </c>
      <c r="B170" s="70" t="s">
        <v>535</v>
      </c>
      <c r="C170" s="77">
        <v>167.83488177591599</v>
      </c>
      <c r="D170" s="77">
        <v>149.67785378246299</v>
      </c>
      <c r="E170" s="77">
        <v>160.08406390875101</v>
      </c>
      <c r="F170" s="77">
        <v>148.37765600859399</v>
      </c>
      <c r="G170" s="77">
        <v>145.25453317751999</v>
      </c>
      <c r="H170" s="77">
        <v>144.87949537698</v>
      </c>
      <c r="I170" s="77">
        <v>139.500494025074</v>
      </c>
      <c r="J170" s="77">
        <v>141.581296369564</v>
      </c>
      <c r="K170" s="77">
        <v>148.481286301658</v>
      </c>
      <c r="L170" s="77">
        <v>153.08931494273401</v>
      </c>
      <c r="M170" s="77">
        <v>162.16537586103999</v>
      </c>
      <c r="N170" s="77">
        <v>157.94217471795301</v>
      </c>
      <c r="O170" s="77">
        <v>149.55640097291999</v>
      </c>
      <c r="P170" s="77"/>
      <c r="Q170" s="70" t="s">
        <v>243</v>
      </c>
      <c r="R170" s="70" t="s">
        <v>535</v>
      </c>
      <c r="S170" s="77">
        <v>13085</v>
      </c>
      <c r="T170" s="77">
        <v>13186</v>
      </c>
      <c r="U170" s="77">
        <v>13223</v>
      </c>
      <c r="V170" s="77">
        <v>13134</v>
      </c>
      <c r="W170" s="77">
        <v>13092</v>
      </c>
      <c r="X170" s="77">
        <v>13028</v>
      </c>
      <c r="Y170" s="77">
        <v>13080</v>
      </c>
      <c r="Z170" s="77">
        <v>13160</v>
      </c>
      <c r="AA170" s="77">
        <v>13275</v>
      </c>
      <c r="AB170" s="77">
        <v>13242</v>
      </c>
      <c r="AC170" s="77">
        <v>13232</v>
      </c>
      <c r="AD170" s="77">
        <v>13207</v>
      </c>
      <c r="AE170" s="77">
        <v>13194</v>
      </c>
      <c r="AG170" s="70" t="s">
        <v>243</v>
      </c>
      <c r="AH170" s="70" t="s">
        <v>535</v>
      </c>
      <c r="AI170" s="225">
        <f t="shared" si="26"/>
        <v>12.826509879703172</v>
      </c>
      <c r="AJ170" s="225">
        <f t="shared" si="27"/>
        <v>11.351270573522145</v>
      </c>
      <c r="AK170" s="225">
        <f t="shared" si="28"/>
        <v>12.106485964512668</v>
      </c>
      <c r="AL170" s="225">
        <f t="shared" si="29"/>
        <v>11.297217603821684</v>
      </c>
      <c r="AM170" s="225">
        <f t="shared" si="30"/>
        <v>11.094907819853344</v>
      </c>
      <c r="AN170" s="225">
        <f t="shared" si="31"/>
        <v>11.120624453252994</v>
      </c>
      <c r="AO170" s="225">
        <f t="shared" si="32"/>
        <v>10.665175384179969</v>
      </c>
      <c r="AP170" s="225">
        <f t="shared" si="33"/>
        <v>10.758457170939513</v>
      </c>
      <c r="AQ170" s="225">
        <f t="shared" si="34"/>
        <v>11.185030983175743</v>
      </c>
      <c r="AR170" s="225">
        <f t="shared" si="35"/>
        <v>11.56089072215179</v>
      </c>
      <c r="AS170" s="225">
        <f t="shared" si="36"/>
        <v>12.255545334117292</v>
      </c>
      <c r="AT170" s="225">
        <f t="shared" si="37"/>
        <v>11.958974386155298</v>
      </c>
      <c r="AU170" s="225">
        <f t="shared" si="38"/>
        <v>11.335182732523872</v>
      </c>
    </row>
    <row r="171" spans="1:47" x14ac:dyDescent="0.2">
      <c r="A171" s="70" t="s">
        <v>244</v>
      </c>
      <c r="B171" s="70" t="s">
        <v>536</v>
      </c>
      <c r="C171" s="77">
        <v>49.112490796057401</v>
      </c>
      <c r="D171" s="77">
        <v>50.154268958541998</v>
      </c>
      <c r="E171" s="77">
        <v>50.058013211900402</v>
      </c>
      <c r="F171" s="77">
        <v>47.470744025208802</v>
      </c>
      <c r="G171" s="77">
        <v>45.198775390389699</v>
      </c>
      <c r="H171" s="77">
        <v>43.7814078830733</v>
      </c>
      <c r="I171" s="77">
        <v>43.2789801447082</v>
      </c>
      <c r="J171" s="77">
        <v>43.812519260070097</v>
      </c>
      <c r="K171" s="77">
        <v>42.700029558275297</v>
      </c>
      <c r="L171" s="77">
        <v>42.631758065008398</v>
      </c>
      <c r="M171" s="77">
        <v>41.909259644760901</v>
      </c>
      <c r="N171" s="77">
        <v>41.728766405110498</v>
      </c>
      <c r="O171" s="77">
        <v>38.6760606950034</v>
      </c>
      <c r="P171" s="77"/>
      <c r="Q171" s="70" t="s">
        <v>244</v>
      </c>
      <c r="R171" s="70" t="s">
        <v>536</v>
      </c>
      <c r="S171" s="77">
        <v>10662</v>
      </c>
      <c r="T171" s="77">
        <v>10611</v>
      </c>
      <c r="U171" s="77">
        <v>10560</v>
      </c>
      <c r="V171" s="77">
        <v>10625</v>
      </c>
      <c r="W171" s="77">
        <v>10673</v>
      </c>
      <c r="X171" s="77">
        <v>10754</v>
      </c>
      <c r="Y171" s="77">
        <v>10864</v>
      </c>
      <c r="Z171" s="77">
        <v>10980</v>
      </c>
      <c r="AA171" s="77">
        <v>11070</v>
      </c>
      <c r="AB171" s="77">
        <v>11110</v>
      </c>
      <c r="AC171" s="77">
        <v>11168</v>
      </c>
      <c r="AD171" s="77">
        <v>11240</v>
      </c>
      <c r="AE171" s="77">
        <v>11297</v>
      </c>
      <c r="AG171" s="70" t="s">
        <v>244</v>
      </c>
      <c r="AH171" s="70" t="s">
        <v>536</v>
      </c>
      <c r="AI171" s="225">
        <f t="shared" si="26"/>
        <v>4.6063112733124552</v>
      </c>
      <c r="AJ171" s="225">
        <f t="shared" si="27"/>
        <v>4.7266298142062011</v>
      </c>
      <c r="AK171" s="225">
        <f t="shared" si="28"/>
        <v>4.7403421602178417</v>
      </c>
      <c r="AL171" s="225">
        <f t="shared" si="29"/>
        <v>4.4678347317843583</v>
      </c>
      <c r="AM171" s="225">
        <f t="shared" si="30"/>
        <v>4.2348707383481399</v>
      </c>
      <c r="AN171" s="225">
        <f t="shared" si="31"/>
        <v>4.0711742498673331</v>
      </c>
      <c r="AO171" s="225">
        <f t="shared" si="32"/>
        <v>3.9837058306984718</v>
      </c>
      <c r="AP171" s="225">
        <f t="shared" si="33"/>
        <v>3.9902112258715934</v>
      </c>
      <c r="AQ171" s="225">
        <f t="shared" si="34"/>
        <v>3.8572745761766303</v>
      </c>
      <c r="AR171" s="225">
        <f t="shared" si="35"/>
        <v>3.8372419500457604</v>
      </c>
      <c r="AS171" s="225">
        <f t="shared" si="36"/>
        <v>3.752619953864694</v>
      </c>
      <c r="AT171" s="225">
        <f t="shared" si="37"/>
        <v>3.7125237015222861</v>
      </c>
      <c r="AU171" s="225">
        <f t="shared" si="38"/>
        <v>3.4235691506597679</v>
      </c>
    </row>
    <row r="172" spans="1:47" x14ac:dyDescent="0.2">
      <c r="A172" s="70" t="s">
        <v>245</v>
      </c>
      <c r="B172" s="70" t="s">
        <v>537</v>
      </c>
      <c r="C172" s="77">
        <v>78.336050140058703</v>
      </c>
      <c r="D172" s="77">
        <v>74.550130092375895</v>
      </c>
      <c r="E172" s="77">
        <v>87.502812940572994</v>
      </c>
      <c r="F172" s="77">
        <v>73.857468945521603</v>
      </c>
      <c r="G172" s="77">
        <v>71.162090534731902</v>
      </c>
      <c r="H172" s="77">
        <v>74.387038902762399</v>
      </c>
      <c r="I172" s="77">
        <v>71.730792986813796</v>
      </c>
      <c r="J172" s="77">
        <v>72.023973013687794</v>
      </c>
      <c r="K172" s="77">
        <v>69.494604788725596</v>
      </c>
      <c r="L172" s="77">
        <v>69.927816163225202</v>
      </c>
      <c r="M172" s="77">
        <v>68.387268107887394</v>
      </c>
      <c r="N172" s="77">
        <v>67.638978522877807</v>
      </c>
      <c r="O172" s="77">
        <v>60.9762311317713</v>
      </c>
      <c r="P172" s="77"/>
      <c r="Q172" s="70" t="s">
        <v>245</v>
      </c>
      <c r="R172" s="70" t="s">
        <v>537</v>
      </c>
      <c r="S172" s="77">
        <v>9256</v>
      </c>
      <c r="T172" s="77">
        <v>9255</v>
      </c>
      <c r="U172" s="77">
        <v>9113</v>
      </c>
      <c r="V172" s="77">
        <v>9063</v>
      </c>
      <c r="W172" s="77">
        <v>9009</v>
      </c>
      <c r="X172" s="77">
        <v>8992</v>
      </c>
      <c r="Y172" s="77">
        <v>9072</v>
      </c>
      <c r="Z172" s="77">
        <v>9293</v>
      </c>
      <c r="AA172" s="77">
        <v>9435</v>
      </c>
      <c r="AB172" s="77">
        <v>9414</v>
      </c>
      <c r="AC172" s="77">
        <v>9312</v>
      </c>
      <c r="AD172" s="77">
        <v>9293</v>
      </c>
      <c r="AE172" s="77">
        <v>9281</v>
      </c>
      <c r="AG172" s="70" t="s">
        <v>245</v>
      </c>
      <c r="AH172" s="70" t="s">
        <v>537</v>
      </c>
      <c r="AI172" s="225">
        <f t="shared" si="26"/>
        <v>8.4632724870417793</v>
      </c>
      <c r="AJ172" s="225">
        <f t="shared" si="27"/>
        <v>8.0551194049028521</v>
      </c>
      <c r="AK172" s="225">
        <f t="shared" si="28"/>
        <v>9.6019766202757602</v>
      </c>
      <c r="AL172" s="225">
        <f t="shared" si="29"/>
        <v>8.1493400579853912</v>
      </c>
      <c r="AM172" s="225">
        <f t="shared" si="30"/>
        <v>7.8989999483551898</v>
      </c>
      <c r="AN172" s="225">
        <f t="shared" si="31"/>
        <v>8.2725799491506233</v>
      </c>
      <c r="AO172" s="225">
        <f t="shared" si="32"/>
        <v>7.9068334421091055</v>
      </c>
      <c r="AP172" s="225">
        <f t="shared" si="33"/>
        <v>7.7503468216601519</v>
      </c>
      <c r="AQ172" s="225">
        <f t="shared" si="34"/>
        <v>7.3656178896370532</v>
      </c>
      <c r="AR172" s="225">
        <f t="shared" si="35"/>
        <v>7.4280663015960489</v>
      </c>
      <c r="AS172" s="225">
        <f t="shared" si="36"/>
        <v>7.3439935682868756</v>
      </c>
      <c r="AT172" s="225">
        <f t="shared" si="37"/>
        <v>7.2784868743008504</v>
      </c>
      <c r="AU172" s="225">
        <f t="shared" si="38"/>
        <v>6.570006586765575</v>
      </c>
    </row>
    <row r="173" spans="1:47" x14ac:dyDescent="0.2">
      <c r="A173" s="70" t="s">
        <v>246</v>
      </c>
      <c r="B173" s="70" t="s">
        <v>538</v>
      </c>
      <c r="C173" s="77">
        <v>5262.9127546465897</v>
      </c>
      <c r="D173" s="77">
        <v>4928.2728786539101</v>
      </c>
      <c r="E173" s="77">
        <v>5297.7879662860796</v>
      </c>
      <c r="F173" s="77">
        <v>4156.7808074418499</v>
      </c>
      <c r="G173" s="77">
        <v>3699.0619139895298</v>
      </c>
      <c r="H173" s="77">
        <v>3881.0337277178401</v>
      </c>
      <c r="I173" s="77">
        <v>3703.4881184678302</v>
      </c>
      <c r="J173" s="77">
        <v>4135.6737216435404</v>
      </c>
      <c r="K173" s="77">
        <v>4707.99717722081</v>
      </c>
      <c r="L173" s="77">
        <v>4167.0059141916299</v>
      </c>
      <c r="M173" s="77">
        <v>4017.3578264471098</v>
      </c>
      <c r="N173" s="77">
        <v>3655.99055169744</v>
      </c>
      <c r="O173" s="77">
        <v>3072.9339468081398</v>
      </c>
      <c r="P173" s="77"/>
      <c r="Q173" s="70" t="s">
        <v>246</v>
      </c>
      <c r="R173" s="70" t="s">
        <v>538</v>
      </c>
      <c r="S173" s="77">
        <v>500197</v>
      </c>
      <c r="T173" s="77">
        <v>507330</v>
      </c>
      <c r="U173" s="77">
        <v>513751</v>
      </c>
      <c r="V173" s="77">
        <v>520374</v>
      </c>
      <c r="W173" s="77">
        <v>526089</v>
      </c>
      <c r="X173" s="77">
        <v>533271</v>
      </c>
      <c r="Y173" s="77">
        <v>541145</v>
      </c>
      <c r="Z173" s="77">
        <v>548190</v>
      </c>
      <c r="AA173" s="77">
        <v>556640</v>
      </c>
      <c r="AB173" s="77">
        <v>564039</v>
      </c>
      <c r="AC173" s="77">
        <v>571868</v>
      </c>
      <c r="AD173" s="77">
        <v>579281</v>
      </c>
      <c r="AE173" s="77">
        <v>583056</v>
      </c>
      <c r="AG173" s="70" t="s">
        <v>246</v>
      </c>
      <c r="AH173" s="70" t="s">
        <v>538</v>
      </c>
      <c r="AI173" s="225">
        <f t="shared" si="26"/>
        <v>10.52167996738603</v>
      </c>
      <c r="AJ173" s="225">
        <f t="shared" si="27"/>
        <v>9.7141365159835011</v>
      </c>
      <c r="AK173" s="225">
        <f t="shared" si="28"/>
        <v>10.31197596946007</v>
      </c>
      <c r="AL173" s="225">
        <f t="shared" si="29"/>
        <v>7.9880639836768355</v>
      </c>
      <c r="AM173" s="225">
        <f t="shared" si="30"/>
        <v>7.0312474010852348</v>
      </c>
      <c r="AN173" s="225">
        <f t="shared" si="31"/>
        <v>7.2777888310405778</v>
      </c>
      <c r="AO173" s="225">
        <f t="shared" si="32"/>
        <v>6.8437999398827118</v>
      </c>
      <c r="AP173" s="225">
        <f t="shared" si="33"/>
        <v>7.5442341553905408</v>
      </c>
      <c r="AQ173" s="225">
        <f t="shared" si="34"/>
        <v>8.4578851272291065</v>
      </c>
      <c r="AR173" s="225">
        <f t="shared" si="35"/>
        <v>7.3877975001580207</v>
      </c>
      <c r="AS173" s="225">
        <f t="shared" si="36"/>
        <v>7.0249739912831455</v>
      </c>
      <c r="AT173" s="225">
        <f t="shared" si="37"/>
        <v>6.3112557665406595</v>
      </c>
      <c r="AU173" s="225">
        <f t="shared" si="38"/>
        <v>5.2703924611154669</v>
      </c>
    </row>
    <row r="174" spans="1:47" x14ac:dyDescent="0.2">
      <c r="A174" s="70" t="s">
        <v>247</v>
      </c>
      <c r="B174" s="70" t="s">
        <v>539</v>
      </c>
      <c r="C174" s="77">
        <v>219.03778888347199</v>
      </c>
      <c r="D174" s="77">
        <v>206.27272471151201</v>
      </c>
      <c r="E174" s="77">
        <v>310.91956058335501</v>
      </c>
      <c r="F174" s="77">
        <v>192.07378239789901</v>
      </c>
      <c r="G174" s="77">
        <v>191.36781543737499</v>
      </c>
      <c r="H174" s="77">
        <v>177.257983321051</v>
      </c>
      <c r="I174" s="77">
        <v>146.403515171988</v>
      </c>
      <c r="J174" s="77">
        <v>144.363033502223</v>
      </c>
      <c r="K174" s="77">
        <v>132.14385192619301</v>
      </c>
      <c r="L174" s="77">
        <v>134.21485941813299</v>
      </c>
      <c r="M174" s="77">
        <v>121.104139293046</v>
      </c>
      <c r="N174" s="77">
        <v>123.62950141277901</v>
      </c>
      <c r="O174" s="77">
        <v>112.530992907513</v>
      </c>
      <c r="P174" s="77"/>
      <c r="Q174" s="70" t="s">
        <v>247</v>
      </c>
      <c r="R174" s="70" t="s">
        <v>539</v>
      </c>
      <c r="S174" s="77">
        <v>59812</v>
      </c>
      <c r="T174" s="77">
        <v>60381</v>
      </c>
      <c r="U174" s="77">
        <v>60973</v>
      </c>
      <c r="V174" s="77">
        <v>61337</v>
      </c>
      <c r="W174" s="77">
        <v>61659</v>
      </c>
      <c r="X174" s="77">
        <v>61978</v>
      </c>
      <c r="Y174" s="77">
        <v>62927</v>
      </c>
      <c r="Z174" s="77">
        <v>63340</v>
      </c>
      <c r="AA174" s="77">
        <v>64465</v>
      </c>
      <c r="AB174" s="77">
        <v>66121</v>
      </c>
      <c r="AC174" s="77">
        <v>68152</v>
      </c>
      <c r="AD174" s="77">
        <v>69364</v>
      </c>
      <c r="AE174" s="77">
        <v>69901</v>
      </c>
      <c r="AG174" s="70" t="s">
        <v>247</v>
      </c>
      <c r="AH174" s="70" t="s">
        <v>539</v>
      </c>
      <c r="AI174" s="225">
        <f t="shared" si="26"/>
        <v>3.6621044085379517</v>
      </c>
      <c r="AJ174" s="225">
        <f t="shared" si="27"/>
        <v>3.4161859643184447</v>
      </c>
      <c r="AK174" s="225">
        <f t="shared" si="28"/>
        <v>5.099299043566087</v>
      </c>
      <c r="AL174" s="225">
        <f t="shared" si="29"/>
        <v>3.1314505502045913</v>
      </c>
      <c r="AM174" s="225">
        <f t="shared" si="30"/>
        <v>3.1036477308645125</v>
      </c>
      <c r="AN174" s="225">
        <f t="shared" si="31"/>
        <v>2.8600145748660974</v>
      </c>
      <c r="AO174" s="225">
        <f t="shared" si="32"/>
        <v>2.3265611767919654</v>
      </c>
      <c r="AP174" s="225">
        <f t="shared" si="33"/>
        <v>2.2791764051503471</v>
      </c>
      <c r="AQ174" s="225">
        <f t="shared" si="34"/>
        <v>2.0498542143208409</v>
      </c>
      <c r="AR174" s="225">
        <f t="shared" si="35"/>
        <v>2.0298371080009829</v>
      </c>
      <c r="AS174" s="225">
        <f t="shared" si="36"/>
        <v>1.7769711716904273</v>
      </c>
      <c r="AT174" s="225">
        <f t="shared" si="37"/>
        <v>1.782329470802996</v>
      </c>
      <c r="AU174" s="225">
        <f t="shared" si="38"/>
        <v>1.6098624183847583</v>
      </c>
    </row>
    <row r="175" spans="1:47" x14ac:dyDescent="0.2">
      <c r="A175" s="70" t="s">
        <v>248</v>
      </c>
      <c r="B175" s="70" t="s">
        <v>540</v>
      </c>
      <c r="C175" s="77">
        <v>156.676615616898</v>
      </c>
      <c r="D175" s="77">
        <v>174.51268443740099</v>
      </c>
      <c r="E175" s="77">
        <v>152.95982863275501</v>
      </c>
      <c r="F175" s="77">
        <v>151.843930848963</v>
      </c>
      <c r="G175" s="77">
        <v>145.618412711525</v>
      </c>
      <c r="H175" s="77">
        <v>141.507090637511</v>
      </c>
      <c r="I175" s="77">
        <v>136.58493366126899</v>
      </c>
      <c r="J175" s="77">
        <v>139.82634284750699</v>
      </c>
      <c r="K175" s="77">
        <v>134.44461266327099</v>
      </c>
      <c r="L175" s="77">
        <v>133.76495734409201</v>
      </c>
      <c r="M175" s="77">
        <v>132.74882829128401</v>
      </c>
      <c r="N175" s="77">
        <v>131.62872479196301</v>
      </c>
      <c r="O175" s="77">
        <v>122.19124261694699</v>
      </c>
      <c r="P175" s="77"/>
      <c r="Q175" s="70" t="s">
        <v>248</v>
      </c>
      <c r="R175" s="70" t="s">
        <v>540</v>
      </c>
      <c r="S175" s="77">
        <v>40268</v>
      </c>
      <c r="T175" s="77">
        <v>40727</v>
      </c>
      <c r="U175" s="77">
        <v>41241</v>
      </c>
      <c r="V175" s="77">
        <v>41538</v>
      </c>
      <c r="W175" s="77">
        <v>41753</v>
      </c>
      <c r="X175" s="77">
        <v>42109</v>
      </c>
      <c r="Y175" s="77">
        <v>42334</v>
      </c>
      <c r="Z175" s="77">
        <v>42730</v>
      </c>
      <c r="AA175" s="77">
        <v>43289</v>
      </c>
      <c r="AB175" s="77">
        <v>44110</v>
      </c>
      <c r="AC175" s="77">
        <v>45086</v>
      </c>
      <c r="AD175" s="77">
        <v>46336</v>
      </c>
      <c r="AE175" s="77">
        <v>47050</v>
      </c>
      <c r="AG175" s="70" t="s">
        <v>248</v>
      </c>
      <c r="AH175" s="70" t="s">
        <v>540</v>
      </c>
      <c r="AI175" s="225">
        <f t="shared" si="26"/>
        <v>3.8908467174157644</v>
      </c>
      <c r="AJ175" s="225">
        <f t="shared" si="27"/>
        <v>4.2849383563091061</v>
      </c>
      <c r="AK175" s="225">
        <f t="shared" si="28"/>
        <v>3.7089262780426031</v>
      </c>
      <c r="AL175" s="225">
        <f t="shared" si="29"/>
        <v>3.6555426560971402</v>
      </c>
      <c r="AM175" s="225">
        <f t="shared" si="30"/>
        <v>3.4876155656246253</v>
      </c>
      <c r="AN175" s="225">
        <f t="shared" si="31"/>
        <v>3.360495158695552</v>
      </c>
      <c r="AO175" s="225">
        <f t="shared" si="32"/>
        <v>3.2263649468812066</v>
      </c>
      <c r="AP175" s="225">
        <f t="shared" si="33"/>
        <v>3.2723225566933531</v>
      </c>
      <c r="AQ175" s="225">
        <f t="shared" si="34"/>
        <v>3.1057454009857235</v>
      </c>
      <c r="AR175" s="225">
        <f t="shared" si="35"/>
        <v>3.0325313385647705</v>
      </c>
      <c r="AS175" s="225">
        <f t="shared" si="36"/>
        <v>2.9443469877852109</v>
      </c>
      <c r="AT175" s="225">
        <f t="shared" si="37"/>
        <v>2.8407442332519639</v>
      </c>
      <c r="AU175" s="225">
        <f t="shared" si="38"/>
        <v>2.5970508526449945</v>
      </c>
    </row>
    <row r="176" spans="1:47" x14ac:dyDescent="0.2">
      <c r="A176" s="70" t="s">
        <v>249</v>
      </c>
      <c r="B176" s="70" t="s">
        <v>541</v>
      </c>
      <c r="C176" s="77">
        <v>1089.9993826765999</v>
      </c>
      <c r="D176" s="77">
        <v>1098.1566190098599</v>
      </c>
      <c r="E176" s="77">
        <v>1036.6930841107301</v>
      </c>
      <c r="F176" s="77">
        <v>1066.67796690519</v>
      </c>
      <c r="G176" s="77">
        <v>1143.5851614840201</v>
      </c>
      <c r="H176" s="77">
        <v>908.580990226126</v>
      </c>
      <c r="I176" s="77">
        <v>1022.88523286163</v>
      </c>
      <c r="J176" s="77">
        <v>1053.0812209103899</v>
      </c>
      <c r="K176" s="77">
        <v>943.57286117389106</v>
      </c>
      <c r="L176" s="77">
        <v>931.21653495653902</v>
      </c>
      <c r="M176" s="77">
        <v>945.84091213946704</v>
      </c>
      <c r="N176" s="77">
        <v>794.96319420472105</v>
      </c>
      <c r="O176" s="77">
        <v>803.76799987709899</v>
      </c>
      <c r="P176" s="77"/>
      <c r="Q176" s="70" t="s">
        <v>249</v>
      </c>
      <c r="R176" s="70" t="s">
        <v>541</v>
      </c>
      <c r="S176" s="77">
        <v>14659</v>
      </c>
      <c r="T176" s="77">
        <v>14535</v>
      </c>
      <c r="U176" s="77">
        <v>14521</v>
      </c>
      <c r="V176" s="77">
        <v>14398</v>
      </c>
      <c r="W176" s="77">
        <v>14396</v>
      </c>
      <c r="X176" s="77">
        <v>14369</v>
      </c>
      <c r="Y176" s="77">
        <v>14299</v>
      </c>
      <c r="Z176" s="77">
        <v>14464</v>
      </c>
      <c r="AA176" s="77">
        <v>14570</v>
      </c>
      <c r="AB176" s="77">
        <v>14621</v>
      </c>
      <c r="AC176" s="77">
        <v>14611</v>
      </c>
      <c r="AD176" s="77">
        <v>14555</v>
      </c>
      <c r="AE176" s="77">
        <v>14366</v>
      </c>
      <c r="AG176" s="70" t="s">
        <v>249</v>
      </c>
      <c r="AH176" s="70" t="s">
        <v>541</v>
      </c>
      <c r="AI176" s="225">
        <f t="shared" si="26"/>
        <v>74.357008164035747</v>
      </c>
      <c r="AJ176" s="225">
        <f t="shared" si="27"/>
        <v>75.552570967310615</v>
      </c>
      <c r="AK176" s="225">
        <f t="shared" si="28"/>
        <v>71.392678473295916</v>
      </c>
      <c r="AL176" s="225">
        <f t="shared" si="29"/>
        <v>74.085148416807201</v>
      </c>
      <c r="AM176" s="225">
        <f t="shared" si="30"/>
        <v>79.437702242568776</v>
      </c>
      <c r="AN176" s="225">
        <f t="shared" si="31"/>
        <v>63.232026600746472</v>
      </c>
      <c r="AO176" s="225">
        <f t="shared" si="32"/>
        <v>71.535438342655439</v>
      </c>
      <c r="AP176" s="225">
        <f t="shared" si="33"/>
        <v>72.807053436835588</v>
      </c>
      <c r="AQ176" s="225">
        <f t="shared" si="34"/>
        <v>64.761349428544349</v>
      </c>
      <c r="AR176" s="225">
        <f t="shared" si="35"/>
        <v>63.690345048665556</v>
      </c>
      <c r="AS176" s="225">
        <f t="shared" si="36"/>
        <v>64.734851285980909</v>
      </c>
      <c r="AT176" s="225">
        <f t="shared" si="37"/>
        <v>54.617876620042665</v>
      </c>
      <c r="AU176" s="225">
        <f t="shared" si="38"/>
        <v>55.949324786099048</v>
      </c>
    </row>
    <row r="177" spans="1:47" x14ac:dyDescent="0.2">
      <c r="A177" s="70" t="s">
        <v>250</v>
      </c>
      <c r="B177" s="70" t="s">
        <v>542</v>
      </c>
      <c r="C177" s="77">
        <v>218.03445026908199</v>
      </c>
      <c r="D177" s="77">
        <v>215.738156276246</v>
      </c>
      <c r="E177" s="77">
        <v>234.19266208947201</v>
      </c>
      <c r="F177" s="77">
        <v>217.832541669432</v>
      </c>
      <c r="G177" s="77">
        <v>214.56145790809899</v>
      </c>
      <c r="H177" s="77">
        <v>213.91559496187901</v>
      </c>
      <c r="I177" s="77">
        <v>203.696723105758</v>
      </c>
      <c r="J177" s="77">
        <v>215.450322450328</v>
      </c>
      <c r="K177" s="77">
        <v>212.431686757759</v>
      </c>
      <c r="L177" s="77">
        <v>206.510510463635</v>
      </c>
      <c r="M177" s="77">
        <v>206.35824054625999</v>
      </c>
      <c r="N177" s="77">
        <v>204.088987014005</v>
      </c>
      <c r="O177" s="77">
        <v>186.19427648567</v>
      </c>
      <c r="P177" s="77"/>
      <c r="Q177" s="70" t="s">
        <v>250</v>
      </c>
      <c r="R177" s="70" t="s">
        <v>542</v>
      </c>
      <c r="S177" s="77">
        <v>51186</v>
      </c>
      <c r="T177" s="77">
        <v>51518</v>
      </c>
      <c r="U177" s="77">
        <v>51868</v>
      </c>
      <c r="V177" s="77">
        <v>52156</v>
      </c>
      <c r="W177" s="77">
        <v>52530</v>
      </c>
      <c r="X177" s="77">
        <v>53025</v>
      </c>
      <c r="Y177" s="77">
        <v>53517</v>
      </c>
      <c r="Z177" s="77">
        <v>54180</v>
      </c>
      <c r="AA177" s="77">
        <v>55164</v>
      </c>
      <c r="AB177" s="77">
        <v>55763</v>
      </c>
      <c r="AC177" s="77">
        <v>56259</v>
      </c>
      <c r="AD177" s="77">
        <v>56703</v>
      </c>
      <c r="AE177" s="77">
        <v>56787</v>
      </c>
      <c r="AG177" s="70" t="s">
        <v>250</v>
      </c>
      <c r="AH177" s="70" t="s">
        <v>542</v>
      </c>
      <c r="AI177" s="225">
        <f t="shared" si="26"/>
        <v>4.2596501048935647</v>
      </c>
      <c r="AJ177" s="225">
        <f t="shared" si="27"/>
        <v>4.1876267765877166</v>
      </c>
      <c r="AK177" s="225">
        <f t="shared" si="28"/>
        <v>4.5151666169791005</v>
      </c>
      <c r="AL177" s="225">
        <f t="shared" si="29"/>
        <v>4.1765576667963806</v>
      </c>
      <c r="AM177" s="225">
        <f t="shared" si="30"/>
        <v>4.0845508834589568</v>
      </c>
      <c r="AN177" s="225">
        <f t="shared" si="31"/>
        <v>4.0342403576026218</v>
      </c>
      <c r="AO177" s="225">
        <f t="shared" si="32"/>
        <v>3.8062059365390062</v>
      </c>
      <c r="AP177" s="225">
        <f t="shared" si="33"/>
        <v>3.9765655675586564</v>
      </c>
      <c r="AQ177" s="225">
        <f t="shared" si="34"/>
        <v>3.850911586501323</v>
      </c>
      <c r="AR177" s="225">
        <f t="shared" si="35"/>
        <v>3.703360838972706</v>
      </c>
      <c r="AS177" s="225">
        <f t="shared" si="36"/>
        <v>3.6680040623946391</v>
      </c>
      <c r="AT177" s="225">
        <f t="shared" si="37"/>
        <v>3.5992625965822795</v>
      </c>
      <c r="AU177" s="225">
        <f t="shared" si="38"/>
        <v>3.2788186818403862</v>
      </c>
    </row>
    <row r="178" spans="1:47" x14ac:dyDescent="0.2">
      <c r="A178" s="70" t="s">
        <v>251</v>
      </c>
      <c r="B178" s="70" t="s">
        <v>543</v>
      </c>
      <c r="C178" s="77">
        <v>56.485707722083099</v>
      </c>
      <c r="D178" s="77">
        <v>55.013283008497801</v>
      </c>
      <c r="E178" s="77">
        <v>57.133795013154803</v>
      </c>
      <c r="F178" s="77">
        <v>54.852122568446703</v>
      </c>
      <c r="G178" s="77">
        <v>52.514670644829302</v>
      </c>
      <c r="H178" s="77">
        <v>53.272653206727398</v>
      </c>
      <c r="I178" s="77">
        <v>52.3724149633412</v>
      </c>
      <c r="J178" s="77">
        <v>52.8394168137851</v>
      </c>
      <c r="K178" s="77">
        <v>52.305772242370203</v>
      </c>
      <c r="L178" s="77">
        <v>51.863546220236103</v>
      </c>
      <c r="M178" s="77">
        <v>48.621191867538897</v>
      </c>
      <c r="N178" s="77">
        <v>47.230484924591401</v>
      </c>
      <c r="O178" s="77">
        <v>41.380450123121697</v>
      </c>
      <c r="P178" s="77"/>
      <c r="Q178" s="70" t="s">
        <v>251</v>
      </c>
      <c r="R178" s="70" t="s">
        <v>543</v>
      </c>
      <c r="S178" s="77">
        <v>11607</v>
      </c>
      <c r="T178" s="77">
        <v>11690</v>
      </c>
      <c r="U178" s="77">
        <v>11808</v>
      </c>
      <c r="V178" s="77">
        <v>12010</v>
      </c>
      <c r="W178" s="77">
        <v>12295</v>
      </c>
      <c r="X178" s="77">
        <v>12480</v>
      </c>
      <c r="Y178" s="77">
        <v>12694</v>
      </c>
      <c r="Z178" s="77">
        <v>12854</v>
      </c>
      <c r="AA178" s="77">
        <v>13079</v>
      </c>
      <c r="AB178" s="77">
        <v>13218</v>
      </c>
      <c r="AC178" s="77">
        <v>13253</v>
      </c>
      <c r="AD178" s="77">
        <v>13218</v>
      </c>
      <c r="AE178" s="77">
        <v>13244</v>
      </c>
      <c r="AG178" s="70" t="s">
        <v>251</v>
      </c>
      <c r="AH178" s="70" t="s">
        <v>543</v>
      </c>
      <c r="AI178" s="225">
        <f t="shared" si="26"/>
        <v>4.8665208686209267</v>
      </c>
      <c r="AJ178" s="225">
        <f t="shared" si="27"/>
        <v>4.7060122334044312</v>
      </c>
      <c r="AK178" s="225">
        <f t="shared" si="28"/>
        <v>4.838566650843056</v>
      </c>
      <c r="AL178" s="225">
        <f t="shared" si="29"/>
        <v>4.5672042105284518</v>
      </c>
      <c r="AM178" s="225">
        <f t="shared" si="30"/>
        <v>4.2712216872573654</v>
      </c>
      <c r="AN178" s="225">
        <f t="shared" si="31"/>
        <v>4.2686420838723871</v>
      </c>
      <c r="AO178" s="225">
        <f t="shared" si="32"/>
        <v>4.1257613804428237</v>
      </c>
      <c r="AP178" s="225">
        <f t="shared" si="33"/>
        <v>4.1107372657371322</v>
      </c>
      <c r="AQ178" s="225">
        <f t="shared" si="34"/>
        <v>3.9992180015574736</v>
      </c>
      <c r="AR178" s="225">
        <f t="shared" si="35"/>
        <v>3.9237060236220382</v>
      </c>
      <c r="AS178" s="225">
        <f t="shared" si="36"/>
        <v>3.6686932669990866</v>
      </c>
      <c r="AT178" s="225">
        <f t="shared" si="37"/>
        <v>3.5731945017847937</v>
      </c>
      <c r="AU178" s="225">
        <f t="shared" si="38"/>
        <v>3.1244676927757249</v>
      </c>
    </row>
    <row r="179" spans="1:47" x14ac:dyDescent="0.2">
      <c r="A179" s="70" t="s">
        <v>252</v>
      </c>
      <c r="B179" s="70" t="s">
        <v>544</v>
      </c>
      <c r="C179" s="77">
        <v>343.938528899218</v>
      </c>
      <c r="D179" s="77">
        <v>283.40503085624698</v>
      </c>
      <c r="E179" s="77">
        <v>307.426537755987</v>
      </c>
      <c r="F179" s="77">
        <v>308.41777500691302</v>
      </c>
      <c r="G179" s="77">
        <v>278.68303093362698</v>
      </c>
      <c r="H179" s="77">
        <v>249.83287484255101</v>
      </c>
      <c r="I179" s="77">
        <v>279.56588486101998</v>
      </c>
      <c r="J179" s="77">
        <v>314.33376039378601</v>
      </c>
      <c r="K179" s="77">
        <v>291.73607750500798</v>
      </c>
      <c r="L179" s="77">
        <v>357.89323136873998</v>
      </c>
      <c r="M179" s="77">
        <v>352.234395484429</v>
      </c>
      <c r="N179" s="77">
        <v>396.98490664361702</v>
      </c>
      <c r="O179" s="77">
        <v>325.639449380315</v>
      </c>
      <c r="P179" s="77"/>
      <c r="Q179" s="70" t="s">
        <v>252</v>
      </c>
      <c r="R179" s="70" t="s">
        <v>544</v>
      </c>
      <c r="S179" s="77">
        <v>36991</v>
      </c>
      <c r="T179" s="77">
        <v>36871</v>
      </c>
      <c r="U179" s="77">
        <v>36857</v>
      </c>
      <c r="V179" s="77">
        <v>36962</v>
      </c>
      <c r="W179" s="77">
        <v>36968</v>
      </c>
      <c r="X179" s="77">
        <v>37369</v>
      </c>
      <c r="Y179" s="77">
        <v>37890</v>
      </c>
      <c r="Z179" s="77">
        <v>38381</v>
      </c>
      <c r="AA179" s="77">
        <v>38955</v>
      </c>
      <c r="AB179" s="77">
        <v>39151</v>
      </c>
      <c r="AC179" s="77">
        <v>39411</v>
      </c>
      <c r="AD179" s="77">
        <v>39591</v>
      </c>
      <c r="AE179" s="77">
        <v>39624</v>
      </c>
      <c r="AG179" s="70" t="s">
        <v>252</v>
      </c>
      <c r="AH179" s="70" t="s">
        <v>544</v>
      </c>
      <c r="AI179" s="225">
        <f t="shared" si="26"/>
        <v>9.2978975669546102</v>
      </c>
      <c r="AJ179" s="225">
        <f t="shared" si="27"/>
        <v>7.6863939371388623</v>
      </c>
      <c r="AK179" s="225">
        <f t="shared" si="28"/>
        <v>8.3410624238540034</v>
      </c>
      <c r="AL179" s="225">
        <f t="shared" si="29"/>
        <v>8.3441852444919924</v>
      </c>
      <c r="AM179" s="225">
        <f t="shared" si="30"/>
        <v>7.5384935872545711</v>
      </c>
      <c r="AN179" s="225">
        <f t="shared" si="31"/>
        <v>6.6855649025275232</v>
      </c>
      <c r="AO179" s="225">
        <f t="shared" si="32"/>
        <v>7.3783553671422526</v>
      </c>
      <c r="AP179" s="225">
        <f t="shared" si="33"/>
        <v>8.1898272685387568</v>
      </c>
      <c r="AQ179" s="225">
        <f t="shared" si="34"/>
        <v>7.4890534592480549</v>
      </c>
      <c r="AR179" s="225">
        <f t="shared" si="35"/>
        <v>9.1413560667349483</v>
      </c>
      <c r="AS179" s="225">
        <f t="shared" si="36"/>
        <v>8.9374640451759415</v>
      </c>
      <c r="AT179" s="225">
        <f t="shared" si="37"/>
        <v>10.0271502776797</v>
      </c>
      <c r="AU179" s="225">
        <f t="shared" si="38"/>
        <v>8.2182376685926464</v>
      </c>
    </row>
    <row r="180" spans="1:47" x14ac:dyDescent="0.2">
      <c r="A180" s="70" t="s">
        <v>253</v>
      </c>
      <c r="B180" s="70" t="s">
        <v>545</v>
      </c>
      <c r="C180" s="77">
        <v>224.449963777931</v>
      </c>
      <c r="D180" s="77">
        <v>216.56390413097299</v>
      </c>
      <c r="E180" s="77">
        <v>212.39579460728601</v>
      </c>
      <c r="F180" s="77">
        <v>192.242666581484</v>
      </c>
      <c r="G180" s="77">
        <v>205.695128033515</v>
      </c>
      <c r="H180" s="77">
        <v>202.36203165554599</v>
      </c>
      <c r="I180" s="77">
        <v>210.32360052472501</v>
      </c>
      <c r="J180" s="77">
        <v>194.03941920130501</v>
      </c>
      <c r="K180" s="77">
        <v>142.58942044963501</v>
      </c>
      <c r="L180" s="77">
        <v>135.47577014420401</v>
      </c>
      <c r="M180" s="77">
        <v>132.812784628495</v>
      </c>
      <c r="N180" s="77">
        <v>128.93559255578</v>
      </c>
      <c r="O180" s="77">
        <v>126.40311996538399</v>
      </c>
      <c r="P180" s="77"/>
      <c r="Q180" s="70" t="s">
        <v>253</v>
      </c>
      <c r="R180" s="70" t="s">
        <v>545</v>
      </c>
      <c r="S180" s="77">
        <v>54487</v>
      </c>
      <c r="T180" s="77">
        <v>54873</v>
      </c>
      <c r="U180" s="77">
        <v>55248</v>
      </c>
      <c r="V180" s="77">
        <v>55499</v>
      </c>
      <c r="W180" s="77">
        <v>55749</v>
      </c>
      <c r="X180" s="77">
        <v>56573</v>
      </c>
      <c r="Y180" s="77">
        <v>56929</v>
      </c>
      <c r="Z180" s="77">
        <v>57092</v>
      </c>
      <c r="AA180" s="77">
        <v>57753</v>
      </c>
      <c r="AB180" s="77">
        <v>58238</v>
      </c>
      <c r="AC180" s="77">
        <v>58728</v>
      </c>
      <c r="AD180" s="77">
        <v>59058</v>
      </c>
      <c r="AE180" s="77">
        <v>59249</v>
      </c>
      <c r="AG180" s="70" t="s">
        <v>253</v>
      </c>
      <c r="AH180" s="70" t="s">
        <v>545</v>
      </c>
      <c r="AI180" s="225">
        <f t="shared" si="26"/>
        <v>4.1193305518367866</v>
      </c>
      <c r="AJ180" s="225">
        <f t="shared" si="27"/>
        <v>3.9466386771449162</v>
      </c>
      <c r="AK180" s="225">
        <f t="shared" si="28"/>
        <v>3.8444069397496015</v>
      </c>
      <c r="AL180" s="225">
        <f t="shared" si="29"/>
        <v>3.4638942428058881</v>
      </c>
      <c r="AM180" s="225">
        <f t="shared" si="30"/>
        <v>3.6896648914512369</v>
      </c>
      <c r="AN180" s="225">
        <f t="shared" si="31"/>
        <v>3.5770072588610464</v>
      </c>
      <c r="AO180" s="225">
        <f t="shared" si="32"/>
        <v>3.6944896366478424</v>
      </c>
      <c r="AP180" s="225">
        <f t="shared" si="33"/>
        <v>3.3987146920988058</v>
      </c>
      <c r="AQ180" s="225">
        <f t="shared" si="34"/>
        <v>2.4689526163079845</v>
      </c>
      <c r="AR180" s="225">
        <f t="shared" si="35"/>
        <v>2.3262435204540677</v>
      </c>
      <c r="AS180" s="225">
        <f t="shared" si="36"/>
        <v>2.2614899984418844</v>
      </c>
      <c r="AT180" s="225">
        <f t="shared" si="37"/>
        <v>2.183202826979918</v>
      </c>
      <c r="AU180" s="225">
        <f t="shared" si="38"/>
        <v>2.1334219980992759</v>
      </c>
    </row>
    <row r="181" spans="1:47" x14ac:dyDescent="0.2">
      <c r="A181" s="70" t="s">
        <v>254</v>
      </c>
      <c r="B181" s="70" t="s">
        <v>546</v>
      </c>
      <c r="C181" s="77">
        <v>124.831193998671</v>
      </c>
      <c r="D181" s="77">
        <v>118.939790729395</v>
      </c>
      <c r="E181" s="77">
        <v>118.414207273442</v>
      </c>
      <c r="F181" s="77">
        <v>117.348515529821</v>
      </c>
      <c r="G181" s="77">
        <v>110.519881404263</v>
      </c>
      <c r="H181" s="77">
        <v>104.99615635764</v>
      </c>
      <c r="I181" s="77">
        <v>102.05756509510699</v>
      </c>
      <c r="J181" s="77">
        <v>100.75942113180599</v>
      </c>
      <c r="K181" s="77">
        <v>98.007451911194096</v>
      </c>
      <c r="L181" s="77">
        <v>95.767647703118797</v>
      </c>
      <c r="M181" s="77">
        <v>93.154171410902293</v>
      </c>
      <c r="N181" s="77">
        <v>91.445964728399801</v>
      </c>
      <c r="O181" s="77">
        <v>84.887664010093602</v>
      </c>
      <c r="P181" s="77"/>
      <c r="Q181" s="70" t="s">
        <v>254</v>
      </c>
      <c r="R181" s="70" t="s">
        <v>546</v>
      </c>
      <c r="S181" s="77">
        <v>37247</v>
      </c>
      <c r="T181" s="77">
        <v>37515</v>
      </c>
      <c r="U181" s="77">
        <v>37796</v>
      </c>
      <c r="V181" s="77">
        <v>38053</v>
      </c>
      <c r="W181" s="77">
        <v>38355</v>
      </c>
      <c r="X181" s="77">
        <v>38619</v>
      </c>
      <c r="Y181" s="77">
        <v>39188</v>
      </c>
      <c r="Z181" s="77">
        <v>39602</v>
      </c>
      <c r="AA181" s="77">
        <v>40045</v>
      </c>
      <c r="AB181" s="77">
        <v>40390</v>
      </c>
      <c r="AC181" s="77">
        <v>41070</v>
      </c>
      <c r="AD181" s="77">
        <v>41420</v>
      </c>
      <c r="AE181" s="77">
        <v>41602</v>
      </c>
      <c r="AG181" s="70" t="s">
        <v>254</v>
      </c>
      <c r="AH181" s="70" t="s">
        <v>546</v>
      </c>
      <c r="AI181" s="225">
        <f t="shared" si="26"/>
        <v>3.3514429081179959</v>
      </c>
      <c r="AJ181" s="225">
        <f t="shared" si="27"/>
        <v>3.170459568956284</v>
      </c>
      <c r="AK181" s="225">
        <f t="shared" si="28"/>
        <v>3.1329825186115463</v>
      </c>
      <c r="AL181" s="225">
        <f t="shared" si="29"/>
        <v>3.0838177155499173</v>
      </c>
      <c r="AM181" s="225">
        <f t="shared" si="30"/>
        <v>2.8814986678207011</v>
      </c>
      <c r="AN181" s="225">
        <f t="shared" si="31"/>
        <v>2.718769423279733</v>
      </c>
      <c r="AO181" s="225">
        <f t="shared" si="32"/>
        <v>2.6043065503497753</v>
      </c>
      <c r="AP181" s="225">
        <f t="shared" si="33"/>
        <v>2.5443013264937631</v>
      </c>
      <c r="AQ181" s="225">
        <f t="shared" si="34"/>
        <v>2.4474329357271594</v>
      </c>
      <c r="AR181" s="225">
        <f t="shared" si="35"/>
        <v>2.3710732285991285</v>
      </c>
      <c r="AS181" s="225">
        <f t="shared" si="36"/>
        <v>2.2681804580205087</v>
      </c>
      <c r="AT181" s="225">
        <f t="shared" si="37"/>
        <v>2.2077731706518544</v>
      </c>
      <c r="AU181" s="225">
        <f t="shared" si="38"/>
        <v>2.0404707468413443</v>
      </c>
    </row>
    <row r="182" spans="1:47" x14ac:dyDescent="0.2">
      <c r="A182" s="70" t="s">
        <v>255</v>
      </c>
      <c r="B182" s="70" t="s">
        <v>547</v>
      </c>
      <c r="C182" s="77">
        <v>342.37709109789603</v>
      </c>
      <c r="D182" s="77">
        <v>346.095523191788</v>
      </c>
      <c r="E182" s="77">
        <v>364.42765393163103</v>
      </c>
      <c r="F182" s="77">
        <v>333.38560342038301</v>
      </c>
      <c r="G182" s="77">
        <v>316.88231885976001</v>
      </c>
      <c r="H182" s="77">
        <v>303.32378185866901</v>
      </c>
      <c r="I182" s="77">
        <v>284.26156612688402</v>
      </c>
      <c r="J182" s="77">
        <v>299.76979524121901</v>
      </c>
      <c r="K182" s="77">
        <v>285.92931468554502</v>
      </c>
      <c r="L182" s="77">
        <v>283.00503107471297</v>
      </c>
      <c r="M182" s="77">
        <v>272.12345713114001</v>
      </c>
      <c r="N182" s="77">
        <v>267.01100569308301</v>
      </c>
      <c r="O182" s="77">
        <v>252.195529999873</v>
      </c>
      <c r="P182" s="77"/>
      <c r="Q182" s="70" t="s">
        <v>255</v>
      </c>
      <c r="R182" s="70" t="s">
        <v>547</v>
      </c>
      <c r="S182" s="77">
        <v>101487</v>
      </c>
      <c r="T182" s="77">
        <v>102458</v>
      </c>
      <c r="U182" s="77">
        <v>103294</v>
      </c>
      <c r="V182" s="77">
        <v>104106</v>
      </c>
      <c r="W182" s="77">
        <v>104867</v>
      </c>
      <c r="X182" s="77">
        <v>105995</v>
      </c>
      <c r="Y182" s="77">
        <v>107022</v>
      </c>
      <c r="Z182" s="77">
        <v>108488</v>
      </c>
      <c r="AA182" s="77">
        <v>109880</v>
      </c>
      <c r="AB182" s="77">
        <v>111026</v>
      </c>
      <c r="AC182" s="77">
        <v>112178</v>
      </c>
      <c r="AD182" s="77">
        <v>113179</v>
      </c>
      <c r="AE182" s="77">
        <v>113714</v>
      </c>
      <c r="AG182" s="70" t="s">
        <v>255</v>
      </c>
      <c r="AH182" s="70" t="s">
        <v>547</v>
      </c>
      <c r="AI182" s="225">
        <f t="shared" si="26"/>
        <v>3.373605398700287</v>
      </c>
      <c r="AJ182" s="225">
        <f t="shared" si="27"/>
        <v>3.3779258153759395</v>
      </c>
      <c r="AK182" s="225">
        <f t="shared" si="28"/>
        <v>3.5280621713907006</v>
      </c>
      <c r="AL182" s="225">
        <f t="shared" si="29"/>
        <v>3.202366851289868</v>
      </c>
      <c r="AM182" s="225">
        <f t="shared" si="30"/>
        <v>3.0217544018591167</v>
      </c>
      <c r="AN182" s="225">
        <f t="shared" si="31"/>
        <v>2.8616800967844616</v>
      </c>
      <c r="AO182" s="225">
        <f t="shared" si="32"/>
        <v>2.6561040358700456</v>
      </c>
      <c r="AP182" s="225">
        <f t="shared" si="33"/>
        <v>2.7631608587237206</v>
      </c>
      <c r="AQ182" s="225">
        <f t="shared" si="34"/>
        <v>2.6021961656857031</v>
      </c>
      <c r="AR182" s="225">
        <f t="shared" si="35"/>
        <v>2.5489978119964061</v>
      </c>
      <c r="AS182" s="225">
        <f t="shared" si="36"/>
        <v>2.425818405847314</v>
      </c>
      <c r="AT182" s="225">
        <f t="shared" si="37"/>
        <v>2.3591921265701497</v>
      </c>
      <c r="AU182" s="225">
        <f t="shared" si="38"/>
        <v>2.2178054593090821</v>
      </c>
    </row>
    <row r="183" spans="1:47" x14ac:dyDescent="0.2">
      <c r="A183" s="70" t="s">
        <v>256</v>
      </c>
      <c r="B183" s="70" t="s">
        <v>548</v>
      </c>
      <c r="C183" s="77">
        <v>148.15541872485801</v>
      </c>
      <c r="D183" s="77">
        <v>144.620157322051</v>
      </c>
      <c r="E183" s="77">
        <v>147.708477504256</v>
      </c>
      <c r="F183" s="77">
        <v>142.097985340392</v>
      </c>
      <c r="G183" s="77">
        <v>138.41114527191499</v>
      </c>
      <c r="H183" s="77">
        <v>132.00954760252799</v>
      </c>
      <c r="I183" s="77">
        <v>129.98913320232899</v>
      </c>
      <c r="J183" s="77">
        <v>129.62146979755201</v>
      </c>
      <c r="K183" s="77">
        <v>122.928263081244</v>
      </c>
      <c r="L183" s="77">
        <v>126.62657417520499</v>
      </c>
      <c r="M183" s="77">
        <v>122.748262428936</v>
      </c>
      <c r="N183" s="77">
        <v>121.575035882774</v>
      </c>
      <c r="O183" s="77">
        <v>113.291729542776</v>
      </c>
      <c r="P183" s="77"/>
      <c r="Q183" s="70" t="s">
        <v>256</v>
      </c>
      <c r="R183" s="70" t="s">
        <v>548</v>
      </c>
      <c r="S183" s="77">
        <v>22706</v>
      </c>
      <c r="T183" s="77">
        <v>22753</v>
      </c>
      <c r="U183" s="77">
        <v>22838</v>
      </c>
      <c r="V183" s="77">
        <v>22996</v>
      </c>
      <c r="W183" s="77">
        <v>23015</v>
      </c>
      <c r="X183" s="77">
        <v>23211</v>
      </c>
      <c r="Y183" s="77">
        <v>23244</v>
      </c>
      <c r="Z183" s="77">
        <v>23494</v>
      </c>
      <c r="AA183" s="77">
        <v>23887</v>
      </c>
      <c r="AB183" s="77">
        <v>24296</v>
      </c>
      <c r="AC183" s="77">
        <v>24445</v>
      </c>
      <c r="AD183" s="77">
        <v>24668</v>
      </c>
      <c r="AE183" s="77">
        <v>24704</v>
      </c>
      <c r="AG183" s="70" t="s">
        <v>256</v>
      </c>
      <c r="AH183" s="70" t="s">
        <v>548</v>
      </c>
      <c r="AI183" s="225">
        <f t="shared" si="26"/>
        <v>6.524945773137409</v>
      </c>
      <c r="AJ183" s="225">
        <f t="shared" si="27"/>
        <v>6.3560918262229595</v>
      </c>
      <c r="AK183" s="225">
        <f t="shared" si="28"/>
        <v>6.4676625582036955</v>
      </c>
      <c r="AL183" s="225">
        <f t="shared" si="29"/>
        <v>6.1792479274826935</v>
      </c>
      <c r="AM183" s="225">
        <f t="shared" si="30"/>
        <v>6.0139537376456653</v>
      </c>
      <c r="AN183" s="225">
        <f t="shared" si="31"/>
        <v>5.6873701091089561</v>
      </c>
      <c r="AO183" s="225">
        <f t="shared" si="32"/>
        <v>5.592373653516133</v>
      </c>
      <c r="AP183" s="225">
        <f t="shared" si="33"/>
        <v>5.5172158762897769</v>
      </c>
      <c r="AQ183" s="225">
        <f t="shared" si="34"/>
        <v>5.1462411806105415</v>
      </c>
      <c r="AR183" s="225">
        <f t="shared" si="35"/>
        <v>5.2118280447483123</v>
      </c>
      <c r="AS183" s="225">
        <f t="shared" si="36"/>
        <v>5.0214057037813866</v>
      </c>
      <c r="AT183" s="225">
        <f t="shared" si="37"/>
        <v>4.9284512681520187</v>
      </c>
      <c r="AU183" s="225">
        <f t="shared" si="38"/>
        <v>4.5859670313623706</v>
      </c>
    </row>
    <row r="184" spans="1:47" x14ac:dyDescent="0.2">
      <c r="A184" s="70" t="s">
        <v>257</v>
      </c>
      <c r="B184" s="70" t="s">
        <v>549</v>
      </c>
      <c r="C184" s="77">
        <v>66.6812624782238</v>
      </c>
      <c r="D184" s="77">
        <v>65.175978731061605</v>
      </c>
      <c r="E184" s="77">
        <v>69.735501296414</v>
      </c>
      <c r="F184" s="77">
        <v>65.134549756199505</v>
      </c>
      <c r="G184" s="77">
        <v>63.824472566208399</v>
      </c>
      <c r="H184" s="77">
        <v>60.933828069596501</v>
      </c>
      <c r="I184" s="77">
        <v>54.510236196215601</v>
      </c>
      <c r="J184" s="77">
        <v>52.918853371755901</v>
      </c>
      <c r="K184" s="77">
        <v>51.505363293933797</v>
      </c>
      <c r="L184" s="77">
        <v>49.939802186562801</v>
      </c>
      <c r="M184" s="77">
        <v>47.157895394290399</v>
      </c>
      <c r="N184" s="77">
        <v>45.895381640314298</v>
      </c>
      <c r="O184" s="77">
        <v>43.909172285442999</v>
      </c>
      <c r="P184" s="77"/>
      <c r="Q184" s="70" t="s">
        <v>257</v>
      </c>
      <c r="R184" s="70" t="s">
        <v>549</v>
      </c>
      <c r="S184" s="77">
        <v>12545</v>
      </c>
      <c r="T184" s="77">
        <v>12434</v>
      </c>
      <c r="U184" s="77">
        <v>12295</v>
      </c>
      <c r="V184" s="77">
        <v>12226</v>
      </c>
      <c r="W184" s="77">
        <v>12211</v>
      </c>
      <c r="X184" s="77">
        <v>12229</v>
      </c>
      <c r="Y184" s="77">
        <v>12326</v>
      </c>
      <c r="Z184" s="77">
        <v>12601</v>
      </c>
      <c r="AA184" s="77">
        <v>12801</v>
      </c>
      <c r="AB184" s="77">
        <v>12711</v>
      </c>
      <c r="AC184" s="77">
        <v>12720</v>
      </c>
      <c r="AD184" s="77">
        <v>12610</v>
      </c>
      <c r="AE184" s="77">
        <v>12441</v>
      </c>
      <c r="AG184" s="70" t="s">
        <v>257</v>
      </c>
      <c r="AH184" s="70" t="s">
        <v>549</v>
      </c>
      <c r="AI184" s="225">
        <f t="shared" si="26"/>
        <v>5.3153656818034118</v>
      </c>
      <c r="AJ184" s="225">
        <f t="shared" si="27"/>
        <v>5.2417547636369317</v>
      </c>
      <c r="AK184" s="225">
        <f t="shared" si="28"/>
        <v>5.671858584498902</v>
      </c>
      <c r="AL184" s="225">
        <f t="shared" si="29"/>
        <v>5.3275437392605518</v>
      </c>
      <c r="AM184" s="225">
        <f t="shared" si="30"/>
        <v>5.2268014549347637</v>
      </c>
      <c r="AN184" s="225">
        <f t="shared" si="31"/>
        <v>4.9827318725649272</v>
      </c>
      <c r="AO184" s="225">
        <f t="shared" si="32"/>
        <v>4.4223784030679543</v>
      </c>
      <c r="AP184" s="225">
        <f t="shared" si="33"/>
        <v>4.1995756980998253</v>
      </c>
      <c r="AQ184" s="225">
        <f t="shared" si="34"/>
        <v>4.0235421681066947</v>
      </c>
      <c r="AR184" s="225">
        <f t="shared" si="35"/>
        <v>3.9288649348251754</v>
      </c>
      <c r="AS184" s="225">
        <f t="shared" si="36"/>
        <v>3.7073817133876097</v>
      </c>
      <c r="AT184" s="225">
        <f t="shared" si="37"/>
        <v>3.639602033331824</v>
      </c>
      <c r="AU184" s="225">
        <f t="shared" si="38"/>
        <v>3.5293925155086407</v>
      </c>
    </row>
    <row r="185" spans="1:47" x14ac:dyDescent="0.2">
      <c r="A185" s="70" t="s">
        <v>258</v>
      </c>
      <c r="B185" s="70" t="s">
        <v>550</v>
      </c>
      <c r="C185" s="77">
        <v>129.50491760910799</v>
      </c>
      <c r="D185" s="77">
        <v>133.482822795884</v>
      </c>
      <c r="E185" s="77">
        <v>140.51396172388701</v>
      </c>
      <c r="F185" s="77">
        <v>131.93538829174699</v>
      </c>
      <c r="G185" s="77">
        <v>125.839990929997</v>
      </c>
      <c r="H185" s="77">
        <v>125.166112820845</v>
      </c>
      <c r="I185" s="77">
        <v>120.349757046938</v>
      </c>
      <c r="J185" s="77">
        <v>115.483556444629</v>
      </c>
      <c r="K185" s="77">
        <v>112.02219385263101</v>
      </c>
      <c r="L185" s="77">
        <v>112.709931734837</v>
      </c>
      <c r="M185" s="77">
        <v>115.272463106779</v>
      </c>
      <c r="N185" s="77">
        <v>110.685294192443</v>
      </c>
      <c r="O185" s="77">
        <v>146.38162624021899</v>
      </c>
      <c r="P185" s="77"/>
      <c r="Q185" s="70" t="s">
        <v>258</v>
      </c>
      <c r="R185" s="70" t="s">
        <v>550</v>
      </c>
      <c r="S185" s="77">
        <v>23825</v>
      </c>
      <c r="T185" s="77">
        <v>23799</v>
      </c>
      <c r="U185" s="77">
        <v>23741</v>
      </c>
      <c r="V185" s="77">
        <v>23732</v>
      </c>
      <c r="W185" s="77">
        <v>23739</v>
      </c>
      <c r="X185" s="77">
        <v>23870</v>
      </c>
      <c r="Y185" s="77">
        <v>23921</v>
      </c>
      <c r="Z185" s="77">
        <v>24043</v>
      </c>
      <c r="AA185" s="77">
        <v>24215</v>
      </c>
      <c r="AB185" s="77">
        <v>24290</v>
      </c>
      <c r="AC185" s="77">
        <v>24372</v>
      </c>
      <c r="AD185" s="77">
        <v>24537</v>
      </c>
      <c r="AE185" s="77">
        <v>24513</v>
      </c>
      <c r="AG185" s="70" t="s">
        <v>258</v>
      </c>
      <c r="AH185" s="70" t="s">
        <v>550</v>
      </c>
      <c r="AI185" s="225">
        <f t="shared" si="26"/>
        <v>5.4356733519037981</v>
      </c>
      <c r="AJ185" s="225">
        <f t="shared" si="27"/>
        <v>5.6087576282988367</v>
      </c>
      <c r="AK185" s="225">
        <f t="shared" si="28"/>
        <v>5.918620181284993</v>
      </c>
      <c r="AL185" s="225">
        <f t="shared" si="29"/>
        <v>5.5593876745216155</v>
      </c>
      <c r="AM185" s="225">
        <f t="shared" si="30"/>
        <v>5.3009811251525765</v>
      </c>
      <c r="AN185" s="225">
        <f t="shared" si="31"/>
        <v>5.2436578475427309</v>
      </c>
      <c r="AO185" s="225">
        <f t="shared" si="32"/>
        <v>5.0311340264595126</v>
      </c>
      <c r="AP185" s="225">
        <f t="shared" si="33"/>
        <v>4.8032091022180676</v>
      </c>
      <c r="AQ185" s="225">
        <f t="shared" si="34"/>
        <v>4.6261488272818916</v>
      </c>
      <c r="AR185" s="225">
        <f t="shared" si="35"/>
        <v>4.6401783340813916</v>
      </c>
      <c r="AS185" s="225">
        <f t="shared" si="36"/>
        <v>4.7297088095674953</v>
      </c>
      <c r="AT185" s="225">
        <f t="shared" si="37"/>
        <v>4.5109546477745033</v>
      </c>
      <c r="AU185" s="225">
        <f t="shared" si="38"/>
        <v>5.9715916550491164</v>
      </c>
    </row>
    <row r="186" spans="1:47" x14ac:dyDescent="0.2">
      <c r="A186" s="70" t="s">
        <v>259</v>
      </c>
      <c r="B186" s="70" t="s">
        <v>551</v>
      </c>
      <c r="C186" s="77">
        <v>334.42498030135999</v>
      </c>
      <c r="D186" s="77">
        <v>382.21869795012299</v>
      </c>
      <c r="E186" s="77">
        <v>357.400656300008</v>
      </c>
      <c r="F186" s="77">
        <v>324.07066379786397</v>
      </c>
      <c r="G186" s="77">
        <v>277.93921561521802</v>
      </c>
      <c r="H186" s="77">
        <v>292.44263837758899</v>
      </c>
      <c r="I186" s="77">
        <v>297.49955132120402</v>
      </c>
      <c r="J186" s="77">
        <v>316.12530463301903</v>
      </c>
      <c r="K186" s="77">
        <v>355.60572793197599</v>
      </c>
      <c r="L186" s="77">
        <v>357.650535215231</v>
      </c>
      <c r="M186" s="77">
        <v>324.05874629662202</v>
      </c>
      <c r="N186" s="77">
        <v>310.23221362857601</v>
      </c>
      <c r="O186" s="77">
        <v>287.45506371717801</v>
      </c>
      <c r="P186" s="77"/>
      <c r="Q186" s="70" t="s">
        <v>259</v>
      </c>
      <c r="R186" s="70" t="s">
        <v>551</v>
      </c>
      <c r="S186" s="77">
        <v>37922</v>
      </c>
      <c r="T186" s="77">
        <v>37989</v>
      </c>
      <c r="U186" s="77">
        <v>38048</v>
      </c>
      <c r="V186" s="77">
        <v>38183</v>
      </c>
      <c r="W186" s="77">
        <v>38254</v>
      </c>
      <c r="X186" s="77">
        <v>38414</v>
      </c>
      <c r="Y186" s="77">
        <v>38761</v>
      </c>
      <c r="Z186" s="77">
        <v>39009</v>
      </c>
      <c r="AA186" s="77">
        <v>39235</v>
      </c>
      <c r="AB186" s="77">
        <v>39506</v>
      </c>
      <c r="AC186" s="77">
        <v>39879</v>
      </c>
      <c r="AD186" s="77">
        <v>40089</v>
      </c>
      <c r="AE186" s="77">
        <v>40328</v>
      </c>
      <c r="AG186" s="70" t="s">
        <v>259</v>
      </c>
      <c r="AH186" s="70" t="s">
        <v>551</v>
      </c>
      <c r="AI186" s="225">
        <f t="shared" si="26"/>
        <v>8.8187590396434796</v>
      </c>
      <c r="AJ186" s="225">
        <f t="shared" si="27"/>
        <v>10.061299269528627</v>
      </c>
      <c r="AK186" s="225">
        <f t="shared" si="28"/>
        <v>9.3934150625527764</v>
      </c>
      <c r="AL186" s="225">
        <f t="shared" si="29"/>
        <v>8.4873023020156619</v>
      </c>
      <c r="AM186" s="225">
        <f t="shared" si="30"/>
        <v>7.2656249180534855</v>
      </c>
      <c r="AN186" s="225">
        <f t="shared" si="31"/>
        <v>7.6129181646688444</v>
      </c>
      <c r="AO186" s="225">
        <f t="shared" si="32"/>
        <v>7.6752290013468176</v>
      </c>
      <c r="AP186" s="225">
        <f t="shared" si="33"/>
        <v>8.1039069095085505</v>
      </c>
      <c r="AQ186" s="225">
        <f t="shared" si="34"/>
        <v>9.0634822972339997</v>
      </c>
      <c r="AR186" s="225">
        <f t="shared" si="35"/>
        <v>9.0530687798114471</v>
      </c>
      <c r="AS186" s="225">
        <f t="shared" si="36"/>
        <v>8.1260499585401345</v>
      </c>
      <c r="AT186" s="225">
        <f t="shared" si="37"/>
        <v>7.7385869846735016</v>
      </c>
      <c r="AU186" s="225">
        <f t="shared" si="38"/>
        <v>7.1279275867183598</v>
      </c>
    </row>
    <row r="187" spans="1:47" x14ac:dyDescent="0.2">
      <c r="A187" s="70" t="s">
        <v>260</v>
      </c>
      <c r="B187" s="70" t="s">
        <v>552</v>
      </c>
      <c r="C187" s="77">
        <v>132.03524042075199</v>
      </c>
      <c r="D187" s="77">
        <v>128.89822816435199</v>
      </c>
      <c r="E187" s="77">
        <v>127.797611623751</v>
      </c>
      <c r="F187" s="77">
        <v>121.822591019451</v>
      </c>
      <c r="G187" s="77">
        <v>118.305427390297</v>
      </c>
      <c r="H187" s="77">
        <v>116.778964664803</v>
      </c>
      <c r="I187" s="77">
        <v>110.592778553218</v>
      </c>
      <c r="J187" s="77">
        <v>108.120545627179</v>
      </c>
      <c r="K187" s="77">
        <v>101.852223899693</v>
      </c>
      <c r="L187" s="77">
        <v>102.976312777475</v>
      </c>
      <c r="M187" s="77">
        <v>100.00292868824501</v>
      </c>
      <c r="N187" s="77">
        <v>102.261122997187</v>
      </c>
      <c r="O187" s="77">
        <v>96.132267594241696</v>
      </c>
      <c r="P187" s="77"/>
      <c r="Q187" s="70" t="s">
        <v>260</v>
      </c>
      <c r="R187" s="70" t="s">
        <v>552</v>
      </c>
      <c r="S187" s="77">
        <v>18518</v>
      </c>
      <c r="T187" s="77">
        <v>18455</v>
      </c>
      <c r="U187" s="77">
        <v>18314</v>
      </c>
      <c r="V187" s="77">
        <v>18220</v>
      </c>
      <c r="W187" s="77">
        <v>18281</v>
      </c>
      <c r="X187" s="77">
        <v>18580</v>
      </c>
      <c r="Y187" s="77">
        <v>18747</v>
      </c>
      <c r="Z187" s="77">
        <v>18711</v>
      </c>
      <c r="AA187" s="77">
        <v>18979</v>
      </c>
      <c r="AB187" s="77">
        <v>18843</v>
      </c>
      <c r="AC187" s="77">
        <v>18829</v>
      </c>
      <c r="AD187" s="77">
        <v>18837</v>
      </c>
      <c r="AE187" s="77">
        <v>18695</v>
      </c>
      <c r="AG187" s="70" t="s">
        <v>260</v>
      </c>
      <c r="AH187" s="70" t="s">
        <v>552</v>
      </c>
      <c r="AI187" s="225">
        <f t="shared" si="26"/>
        <v>7.1301026255941249</v>
      </c>
      <c r="AJ187" s="225">
        <f t="shared" si="27"/>
        <v>6.9844610221810886</v>
      </c>
      <c r="AK187" s="225">
        <f t="shared" si="28"/>
        <v>6.9781375791062032</v>
      </c>
      <c r="AL187" s="225">
        <f t="shared" si="29"/>
        <v>6.6862014829555978</v>
      </c>
      <c r="AM187" s="225">
        <f t="shared" si="30"/>
        <v>6.4714964930964936</v>
      </c>
      <c r="AN187" s="225">
        <f t="shared" si="31"/>
        <v>6.285197237072282</v>
      </c>
      <c r="AO187" s="225">
        <f t="shared" si="32"/>
        <v>5.8992253989021179</v>
      </c>
      <c r="AP187" s="225">
        <f t="shared" si="33"/>
        <v>5.778448272523061</v>
      </c>
      <c r="AQ187" s="225">
        <f t="shared" si="34"/>
        <v>5.3665748405971332</v>
      </c>
      <c r="AR187" s="225">
        <f t="shared" si="35"/>
        <v>5.4649637943785496</v>
      </c>
      <c r="AS187" s="225">
        <f t="shared" si="36"/>
        <v>5.3111120446250473</v>
      </c>
      <c r="AT187" s="225">
        <f t="shared" si="37"/>
        <v>5.4287372191531036</v>
      </c>
      <c r="AU187" s="225">
        <f t="shared" si="38"/>
        <v>5.1421378761295369</v>
      </c>
    </row>
    <row r="188" spans="1:47" x14ac:dyDescent="0.2">
      <c r="A188" s="70" t="s">
        <v>261</v>
      </c>
      <c r="B188" s="70" t="s">
        <v>553</v>
      </c>
      <c r="C188" s="77">
        <v>771.06418701577797</v>
      </c>
      <c r="D188" s="77">
        <v>660.48562237594297</v>
      </c>
      <c r="E188" s="77">
        <v>757.60787062604402</v>
      </c>
      <c r="F188" s="77">
        <v>746.58357178926803</v>
      </c>
      <c r="G188" s="77">
        <v>709.06135680817101</v>
      </c>
      <c r="H188" s="77">
        <v>675.81663377991197</v>
      </c>
      <c r="I188" s="77">
        <v>677.33328235531405</v>
      </c>
      <c r="J188" s="77">
        <v>688.39135108914297</v>
      </c>
      <c r="K188" s="77">
        <v>687.81204639563498</v>
      </c>
      <c r="L188" s="77">
        <v>744.67553005580203</v>
      </c>
      <c r="M188" s="77">
        <v>798.34920913314102</v>
      </c>
      <c r="N188" s="77">
        <v>776.54749037470799</v>
      </c>
      <c r="O188" s="77">
        <v>765.73939027440099</v>
      </c>
      <c r="P188" s="77"/>
      <c r="Q188" s="70" t="s">
        <v>261</v>
      </c>
      <c r="R188" s="70" t="s">
        <v>553</v>
      </c>
      <c r="S188" s="77">
        <v>50610</v>
      </c>
      <c r="T188" s="77">
        <v>50984</v>
      </c>
      <c r="U188" s="77">
        <v>51402</v>
      </c>
      <c r="V188" s="77">
        <v>51761</v>
      </c>
      <c r="W188" s="77">
        <v>52212</v>
      </c>
      <c r="X188" s="77">
        <v>52859</v>
      </c>
      <c r="Y188" s="77">
        <v>53134</v>
      </c>
      <c r="Z188" s="77">
        <v>53555</v>
      </c>
      <c r="AA188" s="77">
        <v>54133</v>
      </c>
      <c r="AB188" s="77">
        <v>54975</v>
      </c>
      <c r="AC188" s="77">
        <v>55729</v>
      </c>
      <c r="AD188" s="77">
        <v>56366</v>
      </c>
      <c r="AE188" s="77">
        <v>56791</v>
      </c>
      <c r="AG188" s="70" t="s">
        <v>261</v>
      </c>
      <c r="AH188" s="70" t="s">
        <v>553</v>
      </c>
      <c r="AI188" s="225">
        <f t="shared" si="26"/>
        <v>15.235411717363721</v>
      </c>
      <c r="AJ188" s="225">
        <f t="shared" si="27"/>
        <v>12.954762717243508</v>
      </c>
      <c r="AK188" s="225">
        <f t="shared" si="28"/>
        <v>14.738879238668613</v>
      </c>
      <c r="AL188" s="225">
        <f t="shared" si="29"/>
        <v>14.42366978592508</v>
      </c>
      <c r="AM188" s="225">
        <f t="shared" si="30"/>
        <v>13.58042895901653</v>
      </c>
      <c r="AN188" s="225">
        <f t="shared" si="31"/>
        <v>12.785270886318546</v>
      </c>
      <c r="AO188" s="225">
        <f t="shared" si="32"/>
        <v>12.747643361224714</v>
      </c>
      <c r="AP188" s="225">
        <f t="shared" si="33"/>
        <v>12.853913753881859</v>
      </c>
      <c r="AQ188" s="225">
        <f t="shared" si="34"/>
        <v>12.705965795275247</v>
      </c>
      <c r="AR188" s="225">
        <f t="shared" si="35"/>
        <v>13.545712233848151</v>
      </c>
      <c r="AS188" s="225">
        <f t="shared" si="36"/>
        <v>14.325561361824921</v>
      </c>
      <c r="AT188" s="225">
        <f t="shared" si="37"/>
        <v>13.776877734355958</v>
      </c>
      <c r="AU188" s="225">
        <f t="shared" si="38"/>
        <v>13.483463757891231</v>
      </c>
    </row>
    <row r="189" spans="1:47" x14ac:dyDescent="0.2">
      <c r="A189" s="70" t="s">
        <v>262</v>
      </c>
      <c r="B189" s="70" t="s">
        <v>554</v>
      </c>
      <c r="C189" s="77">
        <v>67.708115795854496</v>
      </c>
      <c r="D189" s="77">
        <v>65.746343631894902</v>
      </c>
      <c r="E189" s="77">
        <v>69.064243796486195</v>
      </c>
      <c r="F189" s="77">
        <v>68.052727777495704</v>
      </c>
      <c r="G189" s="77">
        <v>64.954113706469698</v>
      </c>
      <c r="H189" s="77">
        <v>65.725893040874396</v>
      </c>
      <c r="I189" s="77">
        <v>63.333414536377497</v>
      </c>
      <c r="J189" s="77">
        <v>63.649370977020197</v>
      </c>
      <c r="K189" s="77">
        <v>63.172944636301402</v>
      </c>
      <c r="L189" s="77">
        <v>64.014696763881204</v>
      </c>
      <c r="M189" s="77">
        <v>62.0293176114264</v>
      </c>
      <c r="N189" s="77">
        <v>61.897139754494901</v>
      </c>
      <c r="O189" s="77">
        <v>56.936879803704201</v>
      </c>
      <c r="P189" s="77"/>
      <c r="Q189" s="70" t="s">
        <v>262</v>
      </c>
      <c r="R189" s="70" t="s">
        <v>554</v>
      </c>
      <c r="S189" s="77">
        <v>8809</v>
      </c>
      <c r="T189" s="77">
        <v>8859</v>
      </c>
      <c r="U189" s="77">
        <v>8841</v>
      </c>
      <c r="V189" s="77">
        <v>8790</v>
      </c>
      <c r="W189" s="77">
        <v>8832</v>
      </c>
      <c r="X189" s="77">
        <v>8805</v>
      </c>
      <c r="Y189" s="77">
        <v>8885</v>
      </c>
      <c r="Z189" s="77">
        <v>8983</v>
      </c>
      <c r="AA189" s="77">
        <v>9048</v>
      </c>
      <c r="AB189" s="77">
        <v>9093</v>
      </c>
      <c r="AC189" s="77">
        <v>9176</v>
      </c>
      <c r="AD189" s="77">
        <v>9210</v>
      </c>
      <c r="AE189" s="77">
        <v>9229</v>
      </c>
      <c r="AG189" s="70" t="s">
        <v>262</v>
      </c>
      <c r="AH189" s="70" t="s">
        <v>554</v>
      </c>
      <c r="AI189" s="225">
        <f t="shared" si="26"/>
        <v>7.6862431372294804</v>
      </c>
      <c r="AJ189" s="225">
        <f t="shared" si="27"/>
        <v>7.4214181772090413</v>
      </c>
      <c r="AK189" s="225">
        <f t="shared" si="28"/>
        <v>7.8118135727277673</v>
      </c>
      <c r="AL189" s="225">
        <f t="shared" si="29"/>
        <v>7.7420623182588972</v>
      </c>
      <c r="AM189" s="225">
        <f t="shared" si="30"/>
        <v>7.3544059903158621</v>
      </c>
      <c r="AN189" s="225">
        <f t="shared" si="31"/>
        <v>7.464610226107256</v>
      </c>
      <c r="AO189" s="225">
        <f t="shared" si="32"/>
        <v>7.1281276912073714</v>
      </c>
      <c r="AP189" s="225">
        <f t="shared" si="33"/>
        <v>7.085536121231236</v>
      </c>
      <c r="AQ189" s="225">
        <f t="shared" si="34"/>
        <v>6.9819788501659374</v>
      </c>
      <c r="AR189" s="225">
        <f t="shared" si="35"/>
        <v>7.0399974446146709</v>
      </c>
      <c r="AS189" s="225">
        <f t="shared" si="36"/>
        <v>6.7599517885163909</v>
      </c>
      <c r="AT189" s="225">
        <f t="shared" si="37"/>
        <v>6.7206449244837021</v>
      </c>
      <c r="AU189" s="225">
        <f t="shared" si="38"/>
        <v>6.1693444364182684</v>
      </c>
    </row>
    <row r="190" spans="1:47" x14ac:dyDescent="0.2">
      <c r="A190" s="70" t="s">
        <v>263</v>
      </c>
      <c r="B190" s="70" t="s">
        <v>555</v>
      </c>
      <c r="C190" s="77">
        <v>85.926621204897799</v>
      </c>
      <c r="D190" s="77">
        <v>71.534902194969106</v>
      </c>
      <c r="E190" s="77">
        <v>74.463456938630799</v>
      </c>
      <c r="F190" s="77">
        <v>80.078750331527999</v>
      </c>
      <c r="G190" s="77">
        <v>74.204963520375799</v>
      </c>
      <c r="H190" s="77">
        <v>75.120819871615794</v>
      </c>
      <c r="I190" s="77">
        <v>71.893513237278597</v>
      </c>
      <c r="J190" s="77">
        <v>69.640196908160505</v>
      </c>
      <c r="K190" s="77">
        <v>66.658459439322996</v>
      </c>
      <c r="L190" s="77">
        <v>67.633353439120896</v>
      </c>
      <c r="M190" s="77">
        <v>65.211275045977203</v>
      </c>
      <c r="N190" s="77">
        <v>64.410611422017695</v>
      </c>
      <c r="O190" s="77">
        <v>63.437627848419297</v>
      </c>
      <c r="P190" s="77"/>
      <c r="Q190" s="70" t="s">
        <v>263</v>
      </c>
      <c r="R190" s="70" t="s">
        <v>555</v>
      </c>
      <c r="S190" s="77">
        <v>12693</v>
      </c>
      <c r="T190" s="77">
        <v>12632</v>
      </c>
      <c r="U190" s="77">
        <v>12572</v>
      </c>
      <c r="V190" s="77">
        <v>12569</v>
      </c>
      <c r="W190" s="77">
        <v>12556</v>
      </c>
      <c r="X190" s="77">
        <v>12565</v>
      </c>
      <c r="Y190" s="77">
        <v>12617</v>
      </c>
      <c r="Z190" s="77">
        <v>12669</v>
      </c>
      <c r="AA190" s="77">
        <v>12797</v>
      </c>
      <c r="AB190" s="77">
        <v>12827</v>
      </c>
      <c r="AC190" s="77">
        <v>12828</v>
      </c>
      <c r="AD190" s="77">
        <v>12846</v>
      </c>
      <c r="AE190" s="77">
        <v>12790</v>
      </c>
      <c r="AG190" s="70" t="s">
        <v>263</v>
      </c>
      <c r="AH190" s="70" t="s">
        <v>555</v>
      </c>
      <c r="AI190" s="225">
        <f t="shared" si="26"/>
        <v>6.7696069648544714</v>
      </c>
      <c r="AJ190" s="225">
        <f t="shared" si="27"/>
        <v>5.6629909907353628</v>
      </c>
      <c r="AK190" s="225">
        <f t="shared" si="28"/>
        <v>5.9229603037409166</v>
      </c>
      <c r="AL190" s="225">
        <f t="shared" si="29"/>
        <v>6.3711313812974781</v>
      </c>
      <c r="AM190" s="225">
        <f t="shared" si="30"/>
        <v>5.9099206371755173</v>
      </c>
      <c r="AN190" s="225">
        <f t="shared" si="31"/>
        <v>5.9785769893844645</v>
      </c>
      <c r="AO190" s="225">
        <f t="shared" si="32"/>
        <v>5.6981464085978129</v>
      </c>
      <c r="AP190" s="225">
        <f t="shared" si="33"/>
        <v>5.4968976958055498</v>
      </c>
      <c r="AQ190" s="225">
        <f t="shared" si="34"/>
        <v>5.2089129826774236</v>
      </c>
      <c r="AR190" s="225">
        <f t="shared" si="35"/>
        <v>5.2727335650675053</v>
      </c>
      <c r="AS190" s="225">
        <f t="shared" si="36"/>
        <v>5.0835106833471464</v>
      </c>
      <c r="AT190" s="225">
        <f t="shared" si="37"/>
        <v>5.0140597401539546</v>
      </c>
      <c r="AU190" s="225">
        <f t="shared" si="38"/>
        <v>4.959939628492517</v>
      </c>
    </row>
    <row r="191" spans="1:47" x14ac:dyDescent="0.2">
      <c r="A191" s="70" t="s">
        <v>264</v>
      </c>
      <c r="B191" s="70" t="s">
        <v>556</v>
      </c>
      <c r="C191" s="77">
        <v>252.47595819678</v>
      </c>
      <c r="D191" s="77">
        <v>245.95504194903401</v>
      </c>
      <c r="E191" s="77">
        <v>250.028546207369</v>
      </c>
      <c r="F191" s="77">
        <v>245.54319410655401</v>
      </c>
      <c r="G191" s="77">
        <v>236.448026685299</v>
      </c>
      <c r="H191" s="77">
        <v>242.02165320837901</v>
      </c>
      <c r="I191" s="77">
        <v>239.38403226906499</v>
      </c>
      <c r="J191" s="77">
        <v>239.309049764034</v>
      </c>
      <c r="K191" s="77">
        <v>234.346173673473</v>
      </c>
      <c r="L191" s="77">
        <v>236.46034110123301</v>
      </c>
      <c r="M191" s="77">
        <v>229.109072332989</v>
      </c>
      <c r="N191" s="77">
        <v>229.29575987734901</v>
      </c>
      <c r="O191" s="77">
        <v>223.47139371290299</v>
      </c>
      <c r="P191" s="77"/>
      <c r="Q191" s="70" t="s">
        <v>264</v>
      </c>
      <c r="R191" s="70" t="s">
        <v>556</v>
      </c>
      <c r="S191" s="77">
        <v>31349</v>
      </c>
      <c r="T191" s="77">
        <v>31419</v>
      </c>
      <c r="U191" s="77">
        <v>31513</v>
      </c>
      <c r="V191" s="77">
        <v>31689</v>
      </c>
      <c r="W191" s="77">
        <v>31689</v>
      </c>
      <c r="X191" s="77">
        <v>31988</v>
      </c>
      <c r="Y191" s="77">
        <v>32185</v>
      </c>
      <c r="Z191" s="77">
        <v>32511</v>
      </c>
      <c r="AA191" s="77">
        <v>32806</v>
      </c>
      <c r="AB191" s="77">
        <v>33077</v>
      </c>
      <c r="AC191" s="77">
        <v>33155</v>
      </c>
      <c r="AD191" s="77">
        <v>33246</v>
      </c>
      <c r="AE191" s="77">
        <v>33238</v>
      </c>
      <c r="AG191" s="70" t="s">
        <v>264</v>
      </c>
      <c r="AH191" s="70" t="s">
        <v>556</v>
      </c>
      <c r="AI191" s="225">
        <f t="shared" si="26"/>
        <v>8.0537164884615144</v>
      </c>
      <c r="AJ191" s="225">
        <f t="shared" si="27"/>
        <v>7.8282262945680641</v>
      </c>
      <c r="AK191" s="225">
        <f t="shared" si="28"/>
        <v>7.9341397584288709</v>
      </c>
      <c r="AL191" s="225">
        <f t="shared" si="29"/>
        <v>7.7485308500285273</v>
      </c>
      <c r="AM191" s="225">
        <f t="shared" si="30"/>
        <v>7.4615174566978766</v>
      </c>
      <c r="AN191" s="225">
        <f t="shared" si="31"/>
        <v>7.5660139179810866</v>
      </c>
      <c r="AO191" s="225">
        <f t="shared" si="32"/>
        <v>7.4377515075055145</v>
      </c>
      <c r="AP191" s="225">
        <f t="shared" si="33"/>
        <v>7.3608640079983383</v>
      </c>
      <c r="AQ191" s="225">
        <f t="shared" si="34"/>
        <v>7.1433936985146929</v>
      </c>
      <c r="AR191" s="225">
        <f t="shared" si="35"/>
        <v>7.1487843849573114</v>
      </c>
      <c r="AS191" s="225">
        <f t="shared" si="36"/>
        <v>6.9102419644997433</v>
      </c>
      <c r="AT191" s="225">
        <f t="shared" si="37"/>
        <v>6.896942786420893</v>
      </c>
      <c r="AU191" s="225">
        <f t="shared" si="38"/>
        <v>6.7233706514502378</v>
      </c>
    </row>
    <row r="192" spans="1:47" x14ac:dyDescent="0.2">
      <c r="A192" s="70" t="s">
        <v>265</v>
      </c>
      <c r="B192" s="70" t="s">
        <v>557</v>
      </c>
      <c r="C192" s="77">
        <v>63.010314495895898</v>
      </c>
      <c r="D192" s="77">
        <v>60.093562238592497</v>
      </c>
      <c r="E192" s="77">
        <v>61.0173147286473</v>
      </c>
      <c r="F192" s="77">
        <v>58.028938976648803</v>
      </c>
      <c r="G192" s="77">
        <v>56.387773392262403</v>
      </c>
      <c r="H192" s="77">
        <v>53.234344143793997</v>
      </c>
      <c r="I192" s="77">
        <v>51.779714265381102</v>
      </c>
      <c r="J192" s="77">
        <v>52.578414958939803</v>
      </c>
      <c r="K192" s="77">
        <v>51.185692222529198</v>
      </c>
      <c r="L192" s="77">
        <v>51.361372418824701</v>
      </c>
      <c r="M192" s="77">
        <v>50.276063426113701</v>
      </c>
      <c r="N192" s="77">
        <v>49.670334439243803</v>
      </c>
      <c r="O192" s="77">
        <v>46.087024427921001</v>
      </c>
      <c r="P192" s="77"/>
      <c r="Q192" s="70" t="s">
        <v>265</v>
      </c>
      <c r="R192" s="70" t="s">
        <v>557</v>
      </c>
      <c r="S192" s="77">
        <v>11674</v>
      </c>
      <c r="T192" s="77">
        <v>11717</v>
      </c>
      <c r="U192" s="77">
        <v>11706</v>
      </c>
      <c r="V192" s="77">
        <v>11682</v>
      </c>
      <c r="W192" s="77">
        <v>11782</v>
      </c>
      <c r="X192" s="77">
        <v>11810</v>
      </c>
      <c r="Y192" s="77">
        <v>11885</v>
      </c>
      <c r="Z192" s="77">
        <v>11802</v>
      </c>
      <c r="AA192" s="77">
        <v>11800</v>
      </c>
      <c r="AB192" s="77">
        <v>11910</v>
      </c>
      <c r="AC192" s="77">
        <v>11962</v>
      </c>
      <c r="AD192" s="77">
        <v>12087</v>
      </c>
      <c r="AE192" s="77">
        <v>12115</v>
      </c>
      <c r="AG192" s="70" t="s">
        <v>265</v>
      </c>
      <c r="AH192" s="70" t="s">
        <v>557</v>
      </c>
      <c r="AI192" s="225">
        <f t="shared" si="26"/>
        <v>5.397491390774019</v>
      </c>
      <c r="AJ192" s="225">
        <f t="shared" si="27"/>
        <v>5.1287498710072965</v>
      </c>
      <c r="AK192" s="225">
        <f t="shared" si="28"/>
        <v>5.2124820373011538</v>
      </c>
      <c r="AL192" s="225">
        <f t="shared" si="29"/>
        <v>4.9673804979154941</v>
      </c>
      <c r="AM192" s="225">
        <f t="shared" si="30"/>
        <v>4.785925427963198</v>
      </c>
      <c r="AN192" s="225">
        <f t="shared" si="31"/>
        <v>4.5075651264855203</v>
      </c>
      <c r="AO192" s="225">
        <f t="shared" si="32"/>
        <v>4.3567281670493143</v>
      </c>
      <c r="AP192" s="225">
        <f t="shared" si="33"/>
        <v>4.4550427858786481</v>
      </c>
      <c r="AQ192" s="225">
        <f t="shared" si="34"/>
        <v>4.3377705273329834</v>
      </c>
      <c r="AR192" s="225">
        <f t="shared" si="35"/>
        <v>4.3124578017485051</v>
      </c>
      <c r="AS192" s="225">
        <f t="shared" si="36"/>
        <v>4.2029813932547819</v>
      </c>
      <c r="AT192" s="225">
        <f t="shared" si="37"/>
        <v>4.1094013766231328</v>
      </c>
      <c r="AU192" s="225">
        <f t="shared" si="38"/>
        <v>3.8041291314833678</v>
      </c>
    </row>
    <row r="193" spans="1:47" x14ac:dyDescent="0.2">
      <c r="A193" s="70" t="s">
        <v>266</v>
      </c>
      <c r="B193" s="70" t="s">
        <v>558</v>
      </c>
      <c r="C193" s="77">
        <v>61.187955377421801</v>
      </c>
      <c r="D193" s="77">
        <v>53.106066011821298</v>
      </c>
      <c r="E193" s="77">
        <v>76.617677636607397</v>
      </c>
      <c r="F193" s="77">
        <v>76.307425252556101</v>
      </c>
      <c r="G193" s="77">
        <v>74.170373181456895</v>
      </c>
      <c r="H193" s="77">
        <v>71.669651903495506</v>
      </c>
      <c r="I193" s="77">
        <v>95.272981766257999</v>
      </c>
      <c r="J193" s="77">
        <v>99.925184902845004</v>
      </c>
      <c r="K193" s="77">
        <v>100.453095263466</v>
      </c>
      <c r="L193" s="77">
        <v>101.787514283451</v>
      </c>
      <c r="M193" s="77">
        <v>97.5319669513772</v>
      </c>
      <c r="N193" s="77">
        <v>99.589828339608601</v>
      </c>
      <c r="O193" s="77">
        <v>96.816472339534101</v>
      </c>
      <c r="P193" s="77"/>
      <c r="Q193" s="70" t="s">
        <v>266</v>
      </c>
      <c r="R193" s="70" t="s">
        <v>558</v>
      </c>
      <c r="S193" s="77">
        <v>8653</v>
      </c>
      <c r="T193" s="77">
        <v>8577</v>
      </c>
      <c r="U193" s="77">
        <v>8524</v>
      </c>
      <c r="V193" s="77">
        <v>8460</v>
      </c>
      <c r="W193" s="77">
        <v>8496</v>
      </c>
      <c r="X193" s="77">
        <v>8426</v>
      </c>
      <c r="Y193" s="77">
        <v>8453</v>
      </c>
      <c r="Z193" s="77">
        <v>8505</v>
      </c>
      <c r="AA193" s="77">
        <v>8526</v>
      </c>
      <c r="AB193" s="77">
        <v>8618</v>
      </c>
      <c r="AC193" s="77">
        <v>8575</v>
      </c>
      <c r="AD193" s="77">
        <v>8564</v>
      </c>
      <c r="AE193" s="77">
        <v>8550</v>
      </c>
      <c r="AG193" s="70" t="s">
        <v>266</v>
      </c>
      <c r="AH193" s="70" t="s">
        <v>558</v>
      </c>
      <c r="AI193" s="225">
        <f t="shared" si="26"/>
        <v>7.0712995929067146</v>
      </c>
      <c r="AJ193" s="225">
        <f t="shared" si="27"/>
        <v>6.1916831073593679</v>
      </c>
      <c r="AK193" s="225">
        <f t="shared" si="28"/>
        <v>8.9884652318873055</v>
      </c>
      <c r="AL193" s="225">
        <f t="shared" si="29"/>
        <v>9.0197902189782635</v>
      </c>
      <c r="AM193" s="225">
        <f t="shared" si="30"/>
        <v>8.7300345081752457</v>
      </c>
      <c r="AN193" s="225">
        <f t="shared" si="31"/>
        <v>8.5057740213025763</v>
      </c>
      <c r="AO193" s="225">
        <f t="shared" si="32"/>
        <v>11.270907579114871</v>
      </c>
      <c r="AP193" s="225">
        <f t="shared" si="33"/>
        <v>11.748992933902999</v>
      </c>
      <c r="AQ193" s="225">
        <f t="shared" si="34"/>
        <v>11.781972233575649</v>
      </c>
      <c r="AR193" s="225">
        <f t="shared" si="35"/>
        <v>11.811036700330821</v>
      </c>
      <c r="AS193" s="225">
        <f t="shared" si="36"/>
        <v>11.37399031502941</v>
      </c>
      <c r="AT193" s="225">
        <f t="shared" si="37"/>
        <v>11.628891679076203</v>
      </c>
      <c r="AU193" s="225">
        <f t="shared" si="38"/>
        <v>11.323564016319777</v>
      </c>
    </row>
    <row r="194" spans="1:47" x14ac:dyDescent="0.2">
      <c r="A194" s="70" t="s">
        <v>267</v>
      </c>
      <c r="B194" s="70" t="s">
        <v>559</v>
      </c>
      <c r="C194" s="77">
        <v>73.140085648760305</v>
      </c>
      <c r="D194" s="77">
        <v>72.285048911383896</v>
      </c>
      <c r="E194" s="77">
        <v>71.640947078648395</v>
      </c>
      <c r="F194" s="77">
        <v>67.183745226516095</v>
      </c>
      <c r="G194" s="77">
        <v>64.131073396141801</v>
      </c>
      <c r="H194" s="77">
        <v>59.281561406201597</v>
      </c>
      <c r="I194" s="77">
        <v>56.816153774197097</v>
      </c>
      <c r="J194" s="77">
        <v>55.335050108249803</v>
      </c>
      <c r="K194" s="77">
        <v>53.9507838705998</v>
      </c>
      <c r="L194" s="77">
        <v>52.607418602712102</v>
      </c>
      <c r="M194" s="77">
        <v>52.003751363656797</v>
      </c>
      <c r="N194" s="77">
        <v>49.977369645389203</v>
      </c>
      <c r="O194" s="77">
        <v>45.698067767203199</v>
      </c>
      <c r="P194" s="77"/>
      <c r="Q194" s="70" t="s">
        <v>267</v>
      </c>
      <c r="R194" s="70" t="s">
        <v>559</v>
      </c>
      <c r="S194" s="77">
        <v>12707</v>
      </c>
      <c r="T194" s="77">
        <v>12508</v>
      </c>
      <c r="U194" s="77">
        <v>12414</v>
      </c>
      <c r="V194" s="77">
        <v>12312</v>
      </c>
      <c r="W194" s="77">
        <v>12219</v>
      </c>
      <c r="X194" s="77">
        <v>12013</v>
      </c>
      <c r="Y194" s="77">
        <v>11992</v>
      </c>
      <c r="Z194" s="77">
        <v>11910</v>
      </c>
      <c r="AA194" s="77">
        <v>12169</v>
      </c>
      <c r="AB194" s="77">
        <v>11890</v>
      </c>
      <c r="AC194" s="77">
        <v>11719</v>
      </c>
      <c r="AD194" s="77">
        <v>11616</v>
      </c>
      <c r="AE194" s="77">
        <v>11549</v>
      </c>
      <c r="AG194" s="70" t="s">
        <v>267</v>
      </c>
      <c r="AH194" s="70" t="s">
        <v>559</v>
      </c>
      <c r="AI194" s="225">
        <f t="shared" si="26"/>
        <v>5.7558893246840563</v>
      </c>
      <c r="AJ194" s="225">
        <f t="shared" si="27"/>
        <v>5.7791052855279741</v>
      </c>
      <c r="AK194" s="225">
        <f t="shared" si="28"/>
        <v>5.770980109444853</v>
      </c>
      <c r="AL194" s="225">
        <f t="shared" si="29"/>
        <v>5.456769430353809</v>
      </c>
      <c r="AM194" s="225">
        <f t="shared" si="30"/>
        <v>5.2484715112645715</v>
      </c>
      <c r="AN194" s="225">
        <f t="shared" si="31"/>
        <v>4.9347841010739693</v>
      </c>
      <c r="AO194" s="225">
        <f t="shared" si="32"/>
        <v>4.7378380398763422</v>
      </c>
      <c r="AP194" s="225">
        <f t="shared" si="33"/>
        <v>4.6460999251259283</v>
      </c>
      <c r="AQ194" s="225">
        <f t="shared" si="34"/>
        <v>4.4334607503163612</v>
      </c>
      <c r="AR194" s="225">
        <f t="shared" si="35"/>
        <v>4.4245095544753665</v>
      </c>
      <c r="AS194" s="225">
        <f t="shared" si="36"/>
        <v>4.4375587817780353</v>
      </c>
      <c r="AT194" s="225">
        <f t="shared" si="37"/>
        <v>4.3024595080397043</v>
      </c>
      <c r="AU194" s="225">
        <f t="shared" si="38"/>
        <v>3.9568852512947612</v>
      </c>
    </row>
    <row r="195" spans="1:47" x14ac:dyDescent="0.2">
      <c r="A195" s="70" t="s">
        <v>268</v>
      </c>
      <c r="B195" s="70" t="s">
        <v>560</v>
      </c>
      <c r="C195" s="77">
        <v>25.098202023842301</v>
      </c>
      <c r="D195" s="77">
        <v>26.4058761556369</v>
      </c>
      <c r="E195" s="77">
        <v>26.9993725765714</v>
      </c>
      <c r="F195" s="77">
        <v>25.9302453331454</v>
      </c>
      <c r="G195" s="77">
        <v>23.878128434874501</v>
      </c>
      <c r="H195" s="77">
        <v>17.2019925996543</v>
      </c>
      <c r="I195" s="77">
        <v>16.2739060941867</v>
      </c>
      <c r="J195" s="77">
        <v>16.029240610614998</v>
      </c>
      <c r="K195" s="77">
        <v>16.345718139843399</v>
      </c>
      <c r="L195" s="77">
        <v>17.104363465862999</v>
      </c>
      <c r="M195" s="77">
        <v>15.843796091765499</v>
      </c>
      <c r="N195" s="77">
        <v>16.449307440936401</v>
      </c>
      <c r="O195" s="77">
        <v>15.452077672182099</v>
      </c>
      <c r="P195" s="77"/>
      <c r="Q195" s="70" t="s">
        <v>268</v>
      </c>
      <c r="R195" s="70" t="s">
        <v>560</v>
      </c>
      <c r="S195" s="77">
        <v>4383</v>
      </c>
      <c r="T195" s="77">
        <v>4363</v>
      </c>
      <c r="U195" s="77">
        <v>4273</v>
      </c>
      <c r="V195" s="77">
        <v>4218</v>
      </c>
      <c r="W195" s="77">
        <v>4150</v>
      </c>
      <c r="X195" s="77">
        <v>4131</v>
      </c>
      <c r="Y195" s="77">
        <v>4106</v>
      </c>
      <c r="Z195" s="77">
        <v>4032</v>
      </c>
      <c r="AA195" s="77">
        <v>4046</v>
      </c>
      <c r="AB195" s="77">
        <v>4123</v>
      </c>
      <c r="AC195" s="77">
        <v>4055</v>
      </c>
      <c r="AD195" s="77">
        <v>4014</v>
      </c>
      <c r="AE195" s="77">
        <v>3990</v>
      </c>
      <c r="AG195" s="70" t="s">
        <v>268</v>
      </c>
      <c r="AH195" s="70" t="s">
        <v>560</v>
      </c>
      <c r="AI195" s="225">
        <f t="shared" si="26"/>
        <v>5.7262610138814285</v>
      </c>
      <c r="AJ195" s="225">
        <f t="shared" si="27"/>
        <v>6.0522292357636713</v>
      </c>
      <c r="AK195" s="225">
        <f t="shared" si="28"/>
        <v>6.3185987775734613</v>
      </c>
      <c r="AL195" s="225">
        <f t="shared" si="29"/>
        <v>6.1475214161084404</v>
      </c>
      <c r="AM195" s="225">
        <f t="shared" si="30"/>
        <v>5.7537658879215661</v>
      </c>
      <c r="AN195" s="225">
        <f t="shared" si="31"/>
        <v>4.1641231178054463</v>
      </c>
      <c r="AO195" s="225">
        <f t="shared" si="32"/>
        <v>3.9634452250820016</v>
      </c>
      <c r="AP195" s="225">
        <f t="shared" si="33"/>
        <v>3.9755061038231641</v>
      </c>
      <c r="AQ195" s="225">
        <f t="shared" si="34"/>
        <v>4.0399698813256055</v>
      </c>
      <c r="AR195" s="225">
        <f t="shared" si="35"/>
        <v>4.1485237608205194</v>
      </c>
      <c r="AS195" s="225">
        <f t="shared" si="36"/>
        <v>3.9072246835426632</v>
      </c>
      <c r="AT195" s="225">
        <f t="shared" si="37"/>
        <v>4.0979839165262586</v>
      </c>
      <c r="AU195" s="225">
        <f t="shared" si="38"/>
        <v>3.8727011709729569</v>
      </c>
    </row>
    <row r="196" spans="1:47" x14ac:dyDescent="0.2">
      <c r="A196" s="70" t="s">
        <v>269</v>
      </c>
      <c r="B196" s="70" t="s">
        <v>561</v>
      </c>
      <c r="C196" s="77">
        <v>113.41740122784</v>
      </c>
      <c r="D196" s="77">
        <v>117.234245296911</v>
      </c>
      <c r="E196" s="77">
        <v>117.66867509529401</v>
      </c>
      <c r="F196" s="77">
        <v>122.168971415475</v>
      </c>
      <c r="G196" s="77">
        <v>117.330095008467</v>
      </c>
      <c r="H196" s="77">
        <v>82.083925204178499</v>
      </c>
      <c r="I196" s="77">
        <v>65.658261987236401</v>
      </c>
      <c r="J196" s="77">
        <v>69.616877596620398</v>
      </c>
      <c r="K196" s="77">
        <v>69.625110482582997</v>
      </c>
      <c r="L196" s="77">
        <v>100.756249870557</v>
      </c>
      <c r="M196" s="77">
        <v>60.6973036014085</v>
      </c>
      <c r="N196" s="77">
        <v>66.098922380046105</v>
      </c>
      <c r="O196" s="77">
        <v>54.7375892762741</v>
      </c>
      <c r="P196" s="77"/>
      <c r="Q196" s="70" t="s">
        <v>269</v>
      </c>
      <c r="R196" s="70" t="s">
        <v>561</v>
      </c>
      <c r="S196" s="77">
        <v>14655</v>
      </c>
      <c r="T196" s="77">
        <v>14833</v>
      </c>
      <c r="U196" s="77">
        <v>14926</v>
      </c>
      <c r="V196" s="77">
        <v>14943</v>
      </c>
      <c r="W196" s="77">
        <v>15061</v>
      </c>
      <c r="X196" s="77">
        <v>15136</v>
      </c>
      <c r="Y196" s="77">
        <v>15256</v>
      </c>
      <c r="Z196" s="77">
        <v>15420</v>
      </c>
      <c r="AA196" s="77">
        <v>15725</v>
      </c>
      <c r="AB196" s="77">
        <v>16174</v>
      </c>
      <c r="AC196" s="77">
        <v>16483</v>
      </c>
      <c r="AD196" s="77">
        <v>16568</v>
      </c>
      <c r="AE196" s="77">
        <v>16668</v>
      </c>
      <c r="AG196" s="70" t="s">
        <v>269</v>
      </c>
      <c r="AH196" s="70" t="s">
        <v>561</v>
      </c>
      <c r="AI196" s="225">
        <f t="shared" si="26"/>
        <v>7.7391607797911979</v>
      </c>
      <c r="AJ196" s="225">
        <f t="shared" si="27"/>
        <v>7.903609876418189</v>
      </c>
      <c r="AK196" s="225">
        <f t="shared" si="28"/>
        <v>7.8834701256394215</v>
      </c>
      <c r="AL196" s="225">
        <f t="shared" si="29"/>
        <v>8.1756656237351937</v>
      </c>
      <c r="AM196" s="225">
        <f t="shared" si="30"/>
        <v>7.7903256761481314</v>
      </c>
      <c r="AN196" s="225">
        <f t="shared" si="31"/>
        <v>5.4230923100012216</v>
      </c>
      <c r="AO196" s="225">
        <f t="shared" si="32"/>
        <v>4.3037665172546147</v>
      </c>
      <c r="AP196" s="225">
        <f t="shared" si="33"/>
        <v>4.5147132034124775</v>
      </c>
      <c r="AQ196" s="225">
        <f t="shared" si="34"/>
        <v>4.427669982994149</v>
      </c>
      <c r="AR196" s="225">
        <f t="shared" si="35"/>
        <v>6.2295195913538395</v>
      </c>
      <c r="AS196" s="225">
        <f t="shared" si="36"/>
        <v>3.6824184675974339</v>
      </c>
      <c r="AT196" s="225">
        <f t="shared" si="37"/>
        <v>3.989553499519924</v>
      </c>
      <c r="AU196" s="225">
        <f t="shared" si="38"/>
        <v>3.2839926371654728</v>
      </c>
    </row>
    <row r="197" spans="1:47" x14ac:dyDescent="0.2">
      <c r="A197" s="70" t="s">
        <v>270</v>
      </c>
      <c r="B197" s="70" t="s">
        <v>562</v>
      </c>
      <c r="C197" s="77">
        <v>16.257752063122702</v>
      </c>
      <c r="D197" s="77">
        <v>16.454945650176999</v>
      </c>
      <c r="E197" s="77">
        <v>17.598548178253001</v>
      </c>
      <c r="F197" s="77">
        <v>16.238652238946901</v>
      </c>
      <c r="G197" s="77">
        <v>14.6189681439685</v>
      </c>
      <c r="H197" s="77">
        <v>13.637084335350201</v>
      </c>
      <c r="I197" s="77">
        <v>12.923714639017399</v>
      </c>
      <c r="J197" s="77">
        <v>13.557268011514701</v>
      </c>
      <c r="K197" s="77">
        <v>13.397768265972701</v>
      </c>
      <c r="L197" s="77">
        <v>13.5193664922796</v>
      </c>
      <c r="M197" s="77">
        <v>12.746082373051401</v>
      </c>
      <c r="N197" s="77">
        <v>11.945305766296901</v>
      </c>
      <c r="O197" s="77">
        <v>10.665537591457101</v>
      </c>
      <c r="P197" s="77"/>
      <c r="Q197" s="70" t="s">
        <v>270</v>
      </c>
      <c r="R197" s="70" t="s">
        <v>562</v>
      </c>
      <c r="S197" s="77">
        <v>3814</v>
      </c>
      <c r="T197" s="77">
        <v>3793</v>
      </c>
      <c r="U197" s="77">
        <v>3771</v>
      </c>
      <c r="V197" s="77">
        <v>3702</v>
      </c>
      <c r="W197" s="77">
        <v>3642</v>
      </c>
      <c r="X197" s="77">
        <v>3656</v>
      </c>
      <c r="Y197" s="77">
        <v>3656</v>
      </c>
      <c r="Z197" s="77">
        <v>3663</v>
      </c>
      <c r="AA197" s="77">
        <v>3738</v>
      </c>
      <c r="AB197" s="77">
        <v>3763</v>
      </c>
      <c r="AC197" s="77">
        <v>3789</v>
      </c>
      <c r="AD197" s="77">
        <v>3740</v>
      </c>
      <c r="AE197" s="77">
        <v>3725</v>
      </c>
      <c r="AG197" s="70" t="s">
        <v>270</v>
      </c>
      <c r="AH197" s="70" t="s">
        <v>562</v>
      </c>
      <c r="AI197" s="225">
        <f t="shared" si="26"/>
        <v>4.2626513012906928</v>
      </c>
      <c r="AJ197" s="225">
        <f t="shared" si="27"/>
        <v>4.3382403506925913</v>
      </c>
      <c r="AK197" s="225">
        <f t="shared" si="28"/>
        <v>4.666812033479979</v>
      </c>
      <c r="AL197" s="225">
        <f t="shared" si="29"/>
        <v>4.3864538732973797</v>
      </c>
      <c r="AM197" s="225">
        <f t="shared" si="30"/>
        <v>4.0139945480418726</v>
      </c>
      <c r="AN197" s="225">
        <f t="shared" si="31"/>
        <v>3.7300558904130745</v>
      </c>
      <c r="AO197" s="225">
        <f t="shared" si="32"/>
        <v>3.5349328881338624</v>
      </c>
      <c r="AP197" s="225">
        <f t="shared" si="33"/>
        <v>3.7011378682813816</v>
      </c>
      <c r="AQ197" s="225">
        <f t="shared" si="34"/>
        <v>3.5842076687995457</v>
      </c>
      <c r="AR197" s="225">
        <f t="shared" si="35"/>
        <v>3.5927096710814777</v>
      </c>
      <c r="AS197" s="225">
        <f t="shared" si="36"/>
        <v>3.3639700113622064</v>
      </c>
      <c r="AT197" s="225">
        <f t="shared" si="37"/>
        <v>3.1939320230740376</v>
      </c>
      <c r="AU197" s="225">
        <f t="shared" si="38"/>
        <v>2.8632315681764031</v>
      </c>
    </row>
    <row r="198" spans="1:47" x14ac:dyDescent="0.2">
      <c r="A198" s="70" t="s">
        <v>271</v>
      </c>
      <c r="B198" s="70" t="s">
        <v>563</v>
      </c>
      <c r="C198" s="77">
        <v>38.386978376527999</v>
      </c>
      <c r="D198" s="77">
        <v>38.5663080909992</v>
      </c>
      <c r="E198" s="77">
        <v>39.978528439836197</v>
      </c>
      <c r="F198" s="77">
        <v>37.002904859254798</v>
      </c>
      <c r="G198" s="77">
        <v>35.8046278999931</v>
      </c>
      <c r="H198" s="77">
        <v>34.076823446265998</v>
      </c>
      <c r="I198" s="77">
        <v>34.098420167367799</v>
      </c>
      <c r="J198" s="77">
        <v>34.697387915191399</v>
      </c>
      <c r="K198" s="77">
        <v>33.574555575632502</v>
      </c>
      <c r="L198" s="77">
        <v>33.835533120377399</v>
      </c>
      <c r="M198" s="77">
        <v>31.5334216932552</v>
      </c>
      <c r="N198" s="77">
        <v>30.342931592301898</v>
      </c>
      <c r="O198" s="77">
        <v>28.070292815194001</v>
      </c>
      <c r="P198" s="77"/>
      <c r="Q198" s="70" t="s">
        <v>271</v>
      </c>
      <c r="R198" s="70" t="s">
        <v>563</v>
      </c>
      <c r="S198" s="77">
        <v>11415</v>
      </c>
      <c r="T198" s="77">
        <v>11401</v>
      </c>
      <c r="U198" s="77">
        <v>11266</v>
      </c>
      <c r="V198" s="77">
        <v>11229</v>
      </c>
      <c r="W198" s="77">
        <v>11311</v>
      </c>
      <c r="X198" s="77">
        <v>11292</v>
      </c>
      <c r="Y198" s="77">
        <v>11379</v>
      </c>
      <c r="Z198" s="77">
        <v>11379</v>
      </c>
      <c r="AA198" s="77">
        <v>11451</v>
      </c>
      <c r="AB198" s="77">
        <v>11509</v>
      </c>
      <c r="AC198" s="77">
        <v>11518</v>
      </c>
      <c r="AD198" s="77">
        <v>11499</v>
      </c>
      <c r="AE198" s="77">
        <v>11524</v>
      </c>
      <c r="AG198" s="70" t="s">
        <v>271</v>
      </c>
      <c r="AH198" s="70" t="s">
        <v>563</v>
      </c>
      <c r="AI198" s="225">
        <f t="shared" si="26"/>
        <v>3.362853997067718</v>
      </c>
      <c r="AJ198" s="225">
        <f t="shared" si="27"/>
        <v>3.3827127524777825</v>
      </c>
      <c r="AK198" s="225">
        <f t="shared" si="28"/>
        <v>3.5486000745460853</v>
      </c>
      <c r="AL198" s="225">
        <f t="shared" si="29"/>
        <v>3.2952983221350789</v>
      </c>
      <c r="AM198" s="225">
        <f t="shared" si="30"/>
        <v>3.165469710900283</v>
      </c>
      <c r="AN198" s="225">
        <f t="shared" si="31"/>
        <v>3.0177845772463687</v>
      </c>
      <c r="AO198" s="225">
        <f t="shared" si="32"/>
        <v>2.9966095586051318</v>
      </c>
      <c r="AP198" s="225">
        <f t="shared" si="33"/>
        <v>3.049247553844046</v>
      </c>
      <c r="AQ198" s="225">
        <f t="shared" si="34"/>
        <v>2.9320195245509129</v>
      </c>
      <c r="AR198" s="225">
        <f t="shared" si="35"/>
        <v>2.939919464799496</v>
      </c>
      <c r="AS198" s="225">
        <f t="shared" si="36"/>
        <v>2.7377514927292239</v>
      </c>
      <c r="AT198" s="225">
        <f t="shared" si="37"/>
        <v>2.6387452467433601</v>
      </c>
      <c r="AU198" s="225">
        <f t="shared" si="38"/>
        <v>2.4358115945152727</v>
      </c>
    </row>
    <row r="199" spans="1:47" x14ac:dyDescent="0.2">
      <c r="A199" s="70" t="s">
        <v>272</v>
      </c>
      <c r="B199" s="70" t="s">
        <v>564</v>
      </c>
      <c r="C199" s="77">
        <v>104.59523259391401</v>
      </c>
      <c r="D199" s="77">
        <v>106.709484524982</v>
      </c>
      <c r="E199" s="77">
        <v>92.633148446186695</v>
      </c>
      <c r="F199" s="77">
        <v>81.550794447347499</v>
      </c>
      <c r="G199" s="77">
        <v>73.374497936388906</v>
      </c>
      <c r="H199" s="77">
        <v>73.099747351158797</v>
      </c>
      <c r="I199" s="77">
        <v>73.649138693067002</v>
      </c>
      <c r="J199" s="77">
        <v>68.933853064546497</v>
      </c>
      <c r="K199" s="77">
        <v>64.967176116425307</v>
      </c>
      <c r="L199" s="77">
        <v>64.734853115592202</v>
      </c>
      <c r="M199" s="77">
        <v>90.345806038900605</v>
      </c>
      <c r="N199" s="77">
        <v>76.955745915733104</v>
      </c>
      <c r="O199" s="77">
        <v>69.606155464580894</v>
      </c>
      <c r="P199" s="77"/>
      <c r="Q199" s="70" t="s">
        <v>272</v>
      </c>
      <c r="R199" s="70" t="s">
        <v>564</v>
      </c>
      <c r="S199" s="77">
        <v>9250</v>
      </c>
      <c r="T199" s="77">
        <v>9142</v>
      </c>
      <c r="U199" s="77">
        <v>9091</v>
      </c>
      <c r="V199" s="77">
        <v>9017</v>
      </c>
      <c r="W199" s="77">
        <v>8939</v>
      </c>
      <c r="X199" s="77">
        <v>8925</v>
      </c>
      <c r="Y199" s="77">
        <v>8958</v>
      </c>
      <c r="Z199" s="77">
        <v>8945</v>
      </c>
      <c r="AA199" s="77">
        <v>9063</v>
      </c>
      <c r="AB199" s="77">
        <v>9011</v>
      </c>
      <c r="AC199" s="77">
        <v>9016</v>
      </c>
      <c r="AD199" s="77">
        <v>9047</v>
      </c>
      <c r="AE199" s="77">
        <v>9043</v>
      </c>
      <c r="AG199" s="70" t="s">
        <v>272</v>
      </c>
      <c r="AH199" s="70" t="s">
        <v>564</v>
      </c>
      <c r="AI199" s="225">
        <f t="shared" si="26"/>
        <v>11.307592712855568</v>
      </c>
      <c r="AJ199" s="225">
        <f t="shared" si="27"/>
        <v>11.672444161560053</v>
      </c>
      <c r="AK199" s="225">
        <f t="shared" si="28"/>
        <v>10.1895444336362</v>
      </c>
      <c r="AL199" s="225">
        <f t="shared" si="29"/>
        <v>9.0441160527168112</v>
      </c>
      <c r="AM199" s="225">
        <f t="shared" si="30"/>
        <v>8.2083564085903227</v>
      </c>
      <c r="AN199" s="225">
        <f t="shared" si="31"/>
        <v>8.1904478824827791</v>
      </c>
      <c r="AO199" s="225">
        <f t="shared" si="32"/>
        <v>8.2216051231376426</v>
      </c>
      <c r="AP199" s="225">
        <f t="shared" si="33"/>
        <v>7.7064117456172712</v>
      </c>
      <c r="AQ199" s="225">
        <f t="shared" si="34"/>
        <v>7.168396349600056</v>
      </c>
      <c r="AR199" s="225">
        <f t="shared" si="35"/>
        <v>7.1839810360217733</v>
      </c>
      <c r="AS199" s="225">
        <f t="shared" si="36"/>
        <v>10.02060847813893</v>
      </c>
      <c r="AT199" s="225">
        <f t="shared" si="37"/>
        <v>8.5062170792232905</v>
      </c>
      <c r="AU199" s="225">
        <f t="shared" si="38"/>
        <v>7.6972415641469532</v>
      </c>
    </row>
    <row r="200" spans="1:47" x14ac:dyDescent="0.2">
      <c r="A200" s="70" t="s">
        <v>273</v>
      </c>
      <c r="B200" s="70" t="s">
        <v>565</v>
      </c>
      <c r="C200" s="77">
        <v>64.272296237563793</v>
      </c>
      <c r="D200" s="77">
        <v>61.506407061136699</v>
      </c>
      <c r="E200" s="77">
        <v>63.689128812644199</v>
      </c>
      <c r="F200" s="77">
        <v>58.980408212553399</v>
      </c>
      <c r="G200" s="77">
        <v>56.868805316196102</v>
      </c>
      <c r="H200" s="77">
        <v>52.717669472106003</v>
      </c>
      <c r="I200" s="77">
        <v>51.684711475554899</v>
      </c>
      <c r="J200" s="77">
        <v>49.893901968603402</v>
      </c>
      <c r="K200" s="77">
        <v>47.306660659275899</v>
      </c>
      <c r="L200" s="77">
        <v>46.566502685375902</v>
      </c>
      <c r="M200" s="77">
        <v>43.167509377559398</v>
      </c>
      <c r="N200" s="77">
        <v>41.941193475636098</v>
      </c>
      <c r="O200" s="77">
        <v>38.956765484323903</v>
      </c>
      <c r="P200" s="77"/>
      <c r="Q200" s="70" t="s">
        <v>273</v>
      </c>
      <c r="R200" s="70" t="s">
        <v>565</v>
      </c>
      <c r="S200" s="77">
        <v>9952</v>
      </c>
      <c r="T200" s="77">
        <v>9915</v>
      </c>
      <c r="U200" s="77">
        <v>9855</v>
      </c>
      <c r="V200" s="77">
        <v>9827</v>
      </c>
      <c r="W200" s="77">
        <v>9864</v>
      </c>
      <c r="X200" s="77">
        <v>9953</v>
      </c>
      <c r="Y200" s="77">
        <v>9804</v>
      </c>
      <c r="Z200" s="77">
        <v>9869</v>
      </c>
      <c r="AA200" s="77">
        <v>9958</v>
      </c>
      <c r="AB200" s="77">
        <v>9948</v>
      </c>
      <c r="AC200" s="77">
        <v>10011</v>
      </c>
      <c r="AD200" s="77">
        <v>10070</v>
      </c>
      <c r="AE200" s="77">
        <v>9996</v>
      </c>
      <c r="AG200" s="70" t="s">
        <v>273</v>
      </c>
      <c r="AH200" s="70" t="s">
        <v>565</v>
      </c>
      <c r="AI200" s="225">
        <f t="shared" si="26"/>
        <v>6.4582291235494163</v>
      </c>
      <c r="AJ200" s="225">
        <f t="shared" si="27"/>
        <v>6.2033693455508523</v>
      </c>
      <c r="AK200" s="225">
        <f t="shared" si="28"/>
        <v>6.4626208840836332</v>
      </c>
      <c r="AL200" s="225">
        <f t="shared" si="29"/>
        <v>6.0018732281014957</v>
      </c>
      <c r="AM200" s="225">
        <f t="shared" si="30"/>
        <v>5.7652884546022003</v>
      </c>
      <c r="AN200" s="225">
        <f t="shared" si="31"/>
        <v>5.2966612551096155</v>
      </c>
      <c r="AO200" s="225">
        <f t="shared" si="32"/>
        <v>5.2717983961194301</v>
      </c>
      <c r="AP200" s="225">
        <f t="shared" si="33"/>
        <v>5.0556188031820248</v>
      </c>
      <c r="AQ200" s="225">
        <f t="shared" si="34"/>
        <v>4.7506186643177246</v>
      </c>
      <c r="AR200" s="225">
        <f t="shared" si="35"/>
        <v>4.6809914239420891</v>
      </c>
      <c r="AS200" s="225">
        <f t="shared" si="36"/>
        <v>4.3120077292537609</v>
      </c>
      <c r="AT200" s="225">
        <f t="shared" si="37"/>
        <v>4.1649645953958396</v>
      </c>
      <c r="AU200" s="225">
        <f t="shared" si="38"/>
        <v>3.8972354426094338</v>
      </c>
    </row>
    <row r="201" spans="1:47" x14ac:dyDescent="0.2">
      <c r="A201" s="70" t="s">
        <v>274</v>
      </c>
      <c r="B201" s="70" t="s">
        <v>566</v>
      </c>
      <c r="C201" s="77">
        <v>101.381136965832</v>
      </c>
      <c r="D201" s="77">
        <v>98.376294604880499</v>
      </c>
      <c r="E201" s="77">
        <v>101.423810587153</v>
      </c>
      <c r="F201" s="77">
        <v>92.545117908022206</v>
      </c>
      <c r="G201" s="77">
        <v>90.5214725724028</v>
      </c>
      <c r="H201" s="77">
        <v>91.092196028299398</v>
      </c>
      <c r="I201" s="77">
        <v>87.1851319620217</v>
      </c>
      <c r="J201" s="77">
        <v>88.370056210046698</v>
      </c>
      <c r="K201" s="77">
        <v>86.210784062453698</v>
      </c>
      <c r="L201" s="77">
        <v>83.810541093496099</v>
      </c>
      <c r="M201" s="77">
        <v>74.930549238213601</v>
      </c>
      <c r="N201" s="77">
        <v>74.6969852403695</v>
      </c>
      <c r="O201" s="77">
        <v>69.376589641363907</v>
      </c>
      <c r="P201" s="77"/>
      <c r="Q201" s="70" t="s">
        <v>274</v>
      </c>
      <c r="R201" s="70" t="s">
        <v>566</v>
      </c>
      <c r="S201" s="77">
        <v>13473</v>
      </c>
      <c r="T201" s="77">
        <v>13345</v>
      </c>
      <c r="U201" s="77">
        <v>13255</v>
      </c>
      <c r="V201" s="77">
        <v>13142</v>
      </c>
      <c r="W201" s="77">
        <v>13102</v>
      </c>
      <c r="X201" s="77">
        <v>13011</v>
      </c>
      <c r="Y201" s="77">
        <v>13099</v>
      </c>
      <c r="Z201" s="77">
        <v>13208</v>
      </c>
      <c r="AA201" s="77">
        <v>13425</v>
      </c>
      <c r="AB201" s="77">
        <v>13331</v>
      </c>
      <c r="AC201" s="77">
        <v>13261</v>
      </c>
      <c r="AD201" s="77">
        <v>13306</v>
      </c>
      <c r="AE201" s="77">
        <v>13335</v>
      </c>
      <c r="AG201" s="70" t="s">
        <v>274</v>
      </c>
      <c r="AH201" s="70" t="s">
        <v>566</v>
      </c>
      <c r="AI201" s="225">
        <f t="shared" ref="AI201:AI264" si="39">(C201*1000)/S201</f>
        <v>7.524763376073035</v>
      </c>
      <c r="AJ201" s="225">
        <f t="shared" ref="AJ201:AJ264" si="40">(D201*1000)/T201</f>
        <v>7.3717717950453734</v>
      </c>
      <c r="AK201" s="225">
        <f t="shared" ref="AK201:AK264" si="41">(E201*1000)/U201</f>
        <v>7.6517397651567709</v>
      </c>
      <c r="AL201" s="225">
        <f t="shared" ref="AL201:AL264" si="42">(F201*1000)/V201</f>
        <v>7.0419356192377265</v>
      </c>
      <c r="AM201" s="225">
        <f t="shared" ref="AM201:AM264" si="43">(G201*1000)/W201</f>
        <v>6.9089812679287741</v>
      </c>
      <c r="AN201" s="225">
        <f t="shared" ref="AN201:AN264" si="44">(H201*1000)/X201</f>
        <v>7.0011679369994155</v>
      </c>
      <c r="AO201" s="225">
        <f t="shared" ref="AO201:AO264" si="45">(I201*1000)/Y201</f>
        <v>6.6558616659303533</v>
      </c>
      <c r="AP201" s="225">
        <f t="shared" ref="AP201:AP264" si="46">(J201*1000)/Z201</f>
        <v>6.6906462908878481</v>
      </c>
      <c r="AQ201" s="225">
        <f t="shared" ref="AQ201:AQ264" si="47">(K201*1000)/AA201</f>
        <v>6.4216598929202009</v>
      </c>
      <c r="AR201" s="225">
        <f t="shared" ref="AR201:AR264" si="48">(L201*1000)/AB201</f>
        <v>6.2868907879000897</v>
      </c>
      <c r="AS201" s="225">
        <f t="shared" ref="AS201:AS264" si="49">(M201*1000)/AC201</f>
        <v>5.6504448562109646</v>
      </c>
      <c r="AT201" s="225">
        <f t="shared" ref="AT201:AT264" si="50">(N201*1000)/AD201</f>
        <v>5.6137821464278899</v>
      </c>
      <c r="AU201" s="225">
        <f t="shared" si="38"/>
        <v>5.2025938988649356</v>
      </c>
    </row>
    <row r="202" spans="1:47" x14ac:dyDescent="0.2">
      <c r="A202" s="70" t="s">
        <v>275</v>
      </c>
      <c r="B202" s="70" t="s">
        <v>567</v>
      </c>
      <c r="C202" s="77">
        <v>365.37511342936102</v>
      </c>
      <c r="D202" s="77">
        <v>375.95891802898097</v>
      </c>
      <c r="E202" s="77">
        <v>381.12187263261399</v>
      </c>
      <c r="F202" s="77">
        <v>338.51147923267803</v>
      </c>
      <c r="G202" s="77">
        <v>327.18569176248002</v>
      </c>
      <c r="H202" s="77">
        <v>298.86260039930602</v>
      </c>
      <c r="I202" s="77">
        <v>288.87316137990399</v>
      </c>
      <c r="J202" s="77">
        <v>289.43681638745602</v>
      </c>
      <c r="K202" s="77">
        <v>292.04478324838101</v>
      </c>
      <c r="L202" s="77">
        <v>281.33815929084602</v>
      </c>
      <c r="M202" s="77">
        <v>271.300094415746</v>
      </c>
      <c r="N202" s="77">
        <v>271.89067391349499</v>
      </c>
      <c r="O202" s="77">
        <v>250.58186933334599</v>
      </c>
      <c r="P202" s="77"/>
      <c r="Q202" s="70" t="s">
        <v>275</v>
      </c>
      <c r="R202" s="70" t="s">
        <v>567</v>
      </c>
      <c r="S202" s="77">
        <v>83994</v>
      </c>
      <c r="T202" s="77">
        <v>84736</v>
      </c>
      <c r="U202" s="77">
        <v>85753</v>
      </c>
      <c r="V202" s="77">
        <v>86409</v>
      </c>
      <c r="W202" s="77">
        <v>86929</v>
      </c>
      <c r="X202" s="77">
        <v>87786</v>
      </c>
      <c r="Y202" s="77">
        <v>88350</v>
      </c>
      <c r="Z202" s="77">
        <v>89245</v>
      </c>
      <c r="AA202" s="77">
        <v>90198</v>
      </c>
      <c r="AB202" s="77">
        <v>91120</v>
      </c>
      <c r="AC202" s="77">
        <v>92497</v>
      </c>
      <c r="AD202" s="77">
        <v>93898</v>
      </c>
      <c r="AE202" s="77">
        <v>94828</v>
      </c>
      <c r="AG202" s="70" t="s">
        <v>275</v>
      </c>
      <c r="AH202" s="70" t="s">
        <v>567</v>
      </c>
      <c r="AI202" s="225">
        <f t="shared" si="39"/>
        <v>4.3500144466195323</v>
      </c>
      <c r="AJ202" s="225">
        <f t="shared" si="40"/>
        <v>4.4368263551380869</v>
      </c>
      <c r="AK202" s="225">
        <f t="shared" si="41"/>
        <v>4.4444144535189904</v>
      </c>
      <c r="AL202" s="225">
        <f t="shared" si="42"/>
        <v>3.9175488575574073</v>
      </c>
      <c r="AM202" s="225">
        <f t="shared" si="43"/>
        <v>3.7638267064211024</v>
      </c>
      <c r="AN202" s="225">
        <f t="shared" si="44"/>
        <v>3.4044449046465957</v>
      </c>
      <c r="AO202" s="225">
        <f t="shared" si="45"/>
        <v>3.2696452900951214</v>
      </c>
      <c r="AP202" s="225">
        <f t="shared" si="46"/>
        <v>3.2431712296202142</v>
      </c>
      <c r="AQ202" s="225">
        <f t="shared" si="47"/>
        <v>3.2378188346568768</v>
      </c>
      <c r="AR202" s="225">
        <f t="shared" si="48"/>
        <v>3.08755662083896</v>
      </c>
      <c r="AS202" s="225">
        <f t="shared" si="49"/>
        <v>2.9330691202498027</v>
      </c>
      <c r="AT202" s="225">
        <f t="shared" si="50"/>
        <v>2.8955960075134186</v>
      </c>
      <c r="AU202" s="225">
        <f t="shared" ref="AU202:AU265" si="51">(O202*1000)/AE202</f>
        <v>2.6424881821123085</v>
      </c>
    </row>
    <row r="203" spans="1:47" x14ac:dyDescent="0.2">
      <c r="A203" s="70" t="s">
        <v>276</v>
      </c>
      <c r="B203" s="70" t="s">
        <v>568</v>
      </c>
      <c r="C203" s="77">
        <v>161.05237209632</v>
      </c>
      <c r="D203" s="77">
        <v>152.16466464827499</v>
      </c>
      <c r="E203" s="77">
        <v>162.556017427558</v>
      </c>
      <c r="F203" s="77">
        <v>146.027623248325</v>
      </c>
      <c r="G203" s="77">
        <v>135.87694563928801</v>
      </c>
      <c r="H203" s="77">
        <v>123.989567826729</v>
      </c>
      <c r="I203" s="77">
        <v>124.843164849945</v>
      </c>
      <c r="J203" s="77">
        <v>124.579876343398</v>
      </c>
      <c r="K203" s="77">
        <v>119.411419054307</v>
      </c>
      <c r="L203" s="77">
        <v>119.330051254407</v>
      </c>
      <c r="M203" s="77">
        <v>117.681516867141</v>
      </c>
      <c r="N203" s="77">
        <v>110.510877305112</v>
      </c>
      <c r="O203" s="77">
        <v>102.07918543686201</v>
      </c>
      <c r="P203" s="77"/>
      <c r="Q203" s="70" t="s">
        <v>276</v>
      </c>
      <c r="R203" s="70" t="s">
        <v>568</v>
      </c>
      <c r="S203" s="77">
        <v>23958</v>
      </c>
      <c r="T203" s="77">
        <v>23963</v>
      </c>
      <c r="U203" s="77">
        <v>23808</v>
      </c>
      <c r="V203" s="77">
        <v>23698</v>
      </c>
      <c r="W203" s="77">
        <v>23729</v>
      </c>
      <c r="X203" s="77">
        <v>23949</v>
      </c>
      <c r="Y203" s="77">
        <v>24114</v>
      </c>
      <c r="Z203" s="77">
        <v>24270</v>
      </c>
      <c r="AA203" s="77">
        <v>24671</v>
      </c>
      <c r="AB203" s="77">
        <v>24650</v>
      </c>
      <c r="AC203" s="77">
        <v>24336</v>
      </c>
      <c r="AD203" s="77">
        <v>24255</v>
      </c>
      <c r="AE203" s="77">
        <v>24190</v>
      </c>
      <c r="AG203" s="70" t="s">
        <v>276</v>
      </c>
      <c r="AH203" s="70" t="s">
        <v>568</v>
      </c>
      <c r="AI203" s="225">
        <f t="shared" si="39"/>
        <v>6.7222794931263046</v>
      </c>
      <c r="AJ203" s="225">
        <f t="shared" si="40"/>
        <v>6.3499839188864087</v>
      </c>
      <c r="AK203" s="225">
        <f t="shared" si="41"/>
        <v>6.8277897104989078</v>
      </c>
      <c r="AL203" s="225">
        <f t="shared" si="42"/>
        <v>6.1620230925953665</v>
      </c>
      <c r="AM203" s="225">
        <f t="shared" si="43"/>
        <v>5.7261977175307859</v>
      </c>
      <c r="AN203" s="225">
        <f t="shared" si="44"/>
        <v>5.1772336142105724</v>
      </c>
      <c r="AO203" s="225">
        <f t="shared" si="45"/>
        <v>5.1772068030996516</v>
      </c>
      <c r="AP203" s="225">
        <f t="shared" si="46"/>
        <v>5.1330810195054806</v>
      </c>
      <c r="AQ203" s="225">
        <f t="shared" si="47"/>
        <v>4.84015317799469</v>
      </c>
      <c r="AR203" s="225">
        <f t="shared" si="48"/>
        <v>4.8409757101179309</v>
      </c>
      <c r="AS203" s="225">
        <f t="shared" si="49"/>
        <v>4.8356967811941569</v>
      </c>
      <c r="AT203" s="225">
        <f t="shared" si="50"/>
        <v>4.556210154818058</v>
      </c>
      <c r="AU203" s="225">
        <f t="shared" si="51"/>
        <v>4.2198919155379091</v>
      </c>
    </row>
    <row r="204" spans="1:47" x14ac:dyDescent="0.2">
      <c r="A204" s="70" t="s">
        <v>277</v>
      </c>
      <c r="B204" s="70" t="s">
        <v>569</v>
      </c>
      <c r="C204" s="77">
        <v>57.784502262924903</v>
      </c>
      <c r="D204" s="77">
        <v>57.797558445904002</v>
      </c>
      <c r="E204" s="77">
        <v>60.072162488235698</v>
      </c>
      <c r="F204" s="77">
        <v>56.189843475125997</v>
      </c>
      <c r="G204" s="77">
        <v>53.557126096415303</v>
      </c>
      <c r="H204" s="77">
        <v>49.7780520216592</v>
      </c>
      <c r="I204" s="77">
        <v>51.415623666588097</v>
      </c>
      <c r="J204" s="77">
        <v>47.447906100111702</v>
      </c>
      <c r="K204" s="77">
        <v>46.0855178067876</v>
      </c>
      <c r="L204" s="77">
        <v>46.525730033571698</v>
      </c>
      <c r="M204" s="77">
        <v>44.157319560263701</v>
      </c>
      <c r="N204" s="77">
        <v>41.584538266187302</v>
      </c>
      <c r="O204" s="77">
        <v>37.520864859250104</v>
      </c>
      <c r="P204" s="77"/>
      <c r="Q204" s="70" t="s">
        <v>277</v>
      </c>
      <c r="R204" s="70" t="s">
        <v>569</v>
      </c>
      <c r="S204" s="77">
        <v>10682</v>
      </c>
      <c r="T204" s="77">
        <v>10626</v>
      </c>
      <c r="U204" s="77">
        <v>10562</v>
      </c>
      <c r="V204" s="77">
        <v>10514</v>
      </c>
      <c r="W204" s="77">
        <v>10549</v>
      </c>
      <c r="X204" s="77">
        <v>10563</v>
      </c>
      <c r="Y204" s="77">
        <v>10613</v>
      </c>
      <c r="Z204" s="77">
        <v>10625</v>
      </c>
      <c r="AA204" s="77">
        <v>10960</v>
      </c>
      <c r="AB204" s="77">
        <v>10783</v>
      </c>
      <c r="AC204" s="77">
        <v>10837</v>
      </c>
      <c r="AD204" s="77">
        <v>10644</v>
      </c>
      <c r="AE204" s="77">
        <v>10503</v>
      </c>
      <c r="AG204" s="70" t="s">
        <v>277</v>
      </c>
      <c r="AH204" s="70" t="s">
        <v>569</v>
      </c>
      <c r="AI204" s="225">
        <f t="shared" si="39"/>
        <v>5.4095209008542318</v>
      </c>
      <c r="AJ204" s="225">
        <f t="shared" si="40"/>
        <v>5.4392582764825903</v>
      </c>
      <c r="AK204" s="225">
        <f t="shared" si="41"/>
        <v>5.6875745586286399</v>
      </c>
      <c r="AL204" s="225">
        <f t="shared" si="42"/>
        <v>5.3442879470350011</v>
      </c>
      <c r="AM204" s="225">
        <f t="shared" si="43"/>
        <v>5.0769860741696187</v>
      </c>
      <c r="AN204" s="225">
        <f t="shared" si="44"/>
        <v>4.712491907759083</v>
      </c>
      <c r="AO204" s="225">
        <f t="shared" si="45"/>
        <v>4.8445890574378678</v>
      </c>
      <c r="AP204" s="225">
        <f t="shared" si="46"/>
        <v>4.4656852800105131</v>
      </c>
      <c r="AQ204" s="225">
        <f t="shared" si="47"/>
        <v>4.204883011568211</v>
      </c>
      <c r="AR204" s="225">
        <f t="shared" si="48"/>
        <v>4.3147296701819258</v>
      </c>
      <c r="AS204" s="225">
        <f t="shared" si="49"/>
        <v>4.0746811442524402</v>
      </c>
      <c r="AT204" s="225">
        <f t="shared" si="50"/>
        <v>3.9068525240687055</v>
      </c>
      <c r="AU204" s="225">
        <f t="shared" si="51"/>
        <v>3.5723950165905078</v>
      </c>
    </row>
    <row r="205" spans="1:47" x14ac:dyDescent="0.2">
      <c r="A205" s="70" t="s">
        <v>278</v>
      </c>
      <c r="B205" s="70" t="s">
        <v>570</v>
      </c>
      <c r="C205" s="77">
        <v>99.163545336387699</v>
      </c>
      <c r="D205" s="77">
        <v>82.294501313086201</v>
      </c>
      <c r="E205" s="77">
        <v>109.486354875871</v>
      </c>
      <c r="F205" s="77">
        <v>106.32141540364</v>
      </c>
      <c r="G205" s="77">
        <v>104.001997553132</v>
      </c>
      <c r="H205" s="77">
        <v>91.793832794172801</v>
      </c>
      <c r="I205" s="77">
        <v>90.429716398234405</v>
      </c>
      <c r="J205" s="77">
        <v>88.686982476684193</v>
      </c>
      <c r="K205" s="77">
        <v>88.363889220467797</v>
      </c>
      <c r="L205" s="77">
        <v>90.440035213213307</v>
      </c>
      <c r="M205" s="77">
        <v>87.526778732131106</v>
      </c>
      <c r="N205" s="77">
        <v>78.355848055365499</v>
      </c>
      <c r="O205" s="77">
        <v>71.318660631597893</v>
      </c>
      <c r="P205" s="77"/>
      <c r="Q205" s="70" t="s">
        <v>278</v>
      </c>
      <c r="R205" s="70" t="s">
        <v>570</v>
      </c>
      <c r="S205" s="77">
        <v>12804</v>
      </c>
      <c r="T205" s="77">
        <v>12636</v>
      </c>
      <c r="U205" s="77">
        <v>12480</v>
      </c>
      <c r="V205" s="77">
        <v>12282</v>
      </c>
      <c r="W205" s="77">
        <v>12170</v>
      </c>
      <c r="X205" s="77">
        <v>12071</v>
      </c>
      <c r="Y205" s="77">
        <v>11921</v>
      </c>
      <c r="Z205" s="77">
        <v>11824</v>
      </c>
      <c r="AA205" s="77">
        <v>11917</v>
      </c>
      <c r="AB205" s="77">
        <v>11782</v>
      </c>
      <c r="AC205" s="77">
        <v>11698</v>
      </c>
      <c r="AD205" s="77">
        <v>11606</v>
      </c>
      <c r="AE205" s="77">
        <v>11517</v>
      </c>
      <c r="AG205" s="70" t="s">
        <v>278</v>
      </c>
      <c r="AH205" s="70" t="s">
        <v>570</v>
      </c>
      <c r="AI205" s="225">
        <f t="shared" si="39"/>
        <v>7.7447317507331848</v>
      </c>
      <c r="AJ205" s="225">
        <f t="shared" si="40"/>
        <v>6.5127019082847584</v>
      </c>
      <c r="AK205" s="225">
        <f t="shared" si="41"/>
        <v>8.772945102233253</v>
      </c>
      <c r="AL205" s="225">
        <f t="shared" si="42"/>
        <v>8.6566858332226015</v>
      </c>
      <c r="AM205" s="225">
        <f t="shared" si="43"/>
        <v>8.5457680816049297</v>
      </c>
      <c r="AN205" s="225">
        <f t="shared" si="44"/>
        <v>7.6044928170137362</v>
      </c>
      <c r="AO205" s="225">
        <f t="shared" si="45"/>
        <v>7.5857492155217185</v>
      </c>
      <c r="AP205" s="225">
        <f t="shared" si="46"/>
        <v>7.5005905342256591</v>
      </c>
      <c r="AQ205" s="225">
        <f t="shared" si="47"/>
        <v>7.4149441319516489</v>
      </c>
      <c r="AR205" s="225">
        <f t="shared" si="48"/>
        <v>7.6761190980489991</v>
      </c>
      <c r="AS205" s="225">
        <f t="shared" si="49"/>
        <v>7.482200267749282</v>
      </c>
      <c r="AT205" s="225">
        <f t="shared" si="50"/>
        <v>6.7513224242086416</v>
      </c>
      <c r="AU205" s="225">
        <f t="shared" si="51"/>
        <v>6.1924685796299297</v>
      </c>
    </row>
    <row r="206" spans="1:47" x14ac:dyDescent="0.2">
      <c r="A206" s="70" t="s">
        <v>279</v>
      </c>
      <c r="B206" s="70" t="s">
        <v>571</v>
      </c>
      <c r="C206" s="77">
        <v>124.965550085039</v>
      </c>
      <c r="D206" s="77">
        <v>118.99742246478201</v>
      </c>
      <c r="E206" s="77">
        <v>123.408536448634</v>
      </c>
      <c r="F206" s="77">
        <v>112.177860859806</v>
      </c>
      <c r="G206" s="77">
        <v>106.91175704745601</v>
      </c>
      <c r="H206" s="77">
        <v>104.733240459266</v>
      </c>
      <c r="I206" s="77">
        <v>97.585714207675395</v>
      </c>
      <c r="J206" s="77">
        <v>97.822902378336593</v>
      </c>
      <c r="K206" s="77">
        <v>94.284503050587006</v>
      </c>
      <c r="L206" s="77">
        <v>92.909338393086301</v>
      </c>
      <c r="M206" s="77">
        <v>90.410472803984703</v>
      </c>
      <c r="N206" s="77">
        <v>88.263202871326101</v>
      </c>
      <c r="O206" s="77">
        <v>80.872597956545405</v>
      </c>
      <c r="P206" s="77"/>
      <c r="Q206" s="70" t="s">
        <v>279</v>
      </c>
      <c r="R206" s="70" t="s">
        <v>571</v>
      </c>
      <c r="S206" s="77">
        <v>26176</v>
      </c>
      <c r="T206" s="77">
        <v>26100</v>
      </c>
      <c r="U206" s="77">
        <v>26034</v>
      </c>
      <c r="V206" s="77">
        <v>25907</v>
      </c>
      <c r="W206" s="77">
        <v>25829</v>
      </c>
      <c r="X206" s="77">
        <v>25817</v>
      </c>
      <c r="Y206" s="77">
        <v>25771</v>
      </c>
      <c r="Z206" s="77">
        <v>25841</v>
      </c>
      <c r="AA206" s="77">
        <v>26054</v>
      </c>
      <c r="AB206" s="77">
        <v>26060</v>
      </c>
      <c r="AC206" s="77">
        <v>26082</v>
      </c>
      <c r="AD206" s="77">
        <v>26045</v>
      </c>
      <c r="AE206" s="77">
        <v>25932</v>
      </c>
      <c r="AG206" s="70" t="s">
        <v>279</v>
      </c>
      <c r="AH206" s="70" t="s">
        <v>571</v>
      </c>
      <c r="AI206" s="225">
        <f t="shared" si="39"/>
        <v>4.7740506603392037</v>
      </c>
      <c r="AJ206" s="225">
        <f t="shared" si="40"/>
        <v>4.5592882170414564</v>
      </c>
      <c r="AK206" s="225">
        <f t="shared" si="41"/>
        <v>4.7402833390425592</v>
      </c>
      <c r="AL206" s="225">
        <f t="shared" si="42"/>
        <v>4.3300212629716297</v>
      </c>
      <c r="AM206" s="225">
        <f t="shared" si="43"/>
        <v>4.1392139474023777</v>
      </c>
      <c r="AN206" s="225">
        <f t="shared" si="44"/>
        <v>4.0567548692437541</v>
      </c>
      <c r="AO206" s="225">
        <f t="shared" si="45"/>
        <v>3.7866483336958363</v>
      </c>
      <c r="AP206" s="225">
        <f t="shared" si="46"/>
        <v>3.7855695359442976</v>
      </c>
      <c r="AQ206" s="225">
        <f t="shared" si="47"/>
        <v>3.6188110482300995</v>
      </c>
      <c r="AR206" s="225">
        <f t="shared" si="48"/>
        <v>3.5652086873785995</v>
      </c>
      <c r="AS206" s="225">
        <f t="shared" si="49"/>
        <v>3.4663934055664716</v>
      </c>
      <c r="AT206" s="225">
        <f t="shared" si="50"/>
        <v>3.3888732144874676</v>
      </c>
      <c r="AU206" s="225">
        <f t="shared" si="51"/>
        <v>3.1186409824365806</v>
      </c>
    </row>
    <row r="207" spans="1:47" x14ac:dyDescent="0.2">
      <c r="A207" s="70" t="s">
        <v>280</v>
      </c>
      <c r="B207" s="70" t="s">
        <v>572</v>
      </c>
      <c r="C207" s="77">
        <v>105.85419001771901</v>
      </c>
      <c r="D207" s="77">
        <v>90.570731358094605</v>
      </c>
      <c r="E207" s="77">
        <v>107.751529453139</v>
      </c>
      <c r="F207" s="77">
        <v>120.589933545261</v>
      </c>
      <c r="G207" s="77">
        <v>97.538225790729399</v>
      </c>
      <c r="H207" s="77">
        <v>90.036257638947106</v>
      </c>
      <c r="I207" s="77">
        <v>87.209704280180702</v>
      </c>
      <c r="J207" s="77">
        <v>88.928066292947904</v>
      </c>
      <c r="K207" s="77">
        <v>86.090595985953499</v>
      </c>
      <c r="L207" s="77">
        <v>89.737442241031999</v>
      </c>
      <c r="M207" s="77">
        <v>88.872381580678606</v>
      </c>
      <c r="N207" s="77">
        <v>87.9047993019567</v>
      </c>
      <c r="O207" s="77">
        <v>84.901856701990496</v>
      </c>
      <c r="P207" s="77"/>
      <c r="Q207" s="70" t="s">
        <v>280</v>
      </c>
      <c r="R207" s="70" t="s">
        <v>572</v>
      </c>
      <c r="S207" s="77">
        <v>15784</v>
      </c>
      <c r="T207" s="77">
        <v>15602</v>
      </c>
      <c r="U207" s="77">
        <v>15547</v>
      </c>
      <c r="V207" s="77">
        <v>15394</v>
      </c>
      <c r="W207" s="77">
        <v>15308</v>
      </c>
      <c r="X207" s="77">
        <v>15276</v>
      </c>
      <c r="Y207" s="77">
        <v>15334</v>
      </c>
      <c r="Z207" s="77">
        <v>15366</v>
      </c>
      <c r="AA207" s="77">
        <v>15633</v>
      </c>
      <c r="AB207" s="77">
        <v>15727</v>
      </c>
      <c r="AC207" s="77">
        <v>15643</v>
      </c>
      <c r="AD207" s="77">
        <v>15455</v>
      </c>
      <c r="AE207" s="77">
        <v>15420</v>
      </c>
      <c r="AG207" s="70" t="s">
        <v>280</v>
      </c>
      <c r="AH207" s="70" t="s">
        <v>572</v>
      </c>
      <c r="AI207" s="225">
        <f t="shared" si="39"/>
        <v>6.7064235946350106</v>
      </c>
      <c r="AJ207" s="225">
        <f t="shared" si="40"/>
        <v>5.8050718727146906</v>
      </c>
      <c r="AK207" s="225">
        <f t="shared" si="41"/>
        <v>6.930695919028687</v>
      </c>
      <c r="AL207" s="225">
        <f t="shared" si="42"/>
        <v>7.8335672044472524</v>
      </c>
      <c r="AM207" s="225">
        <f t="shared" si="43"/>
        <v>6.371715821186922</v>
      </c>
      <c r="AN207" s="225">
        <f t="shared" si="44"/>
        <v>5.8939681617535422</v>
      </c>
      <c r="AO207" s="225">
        <f t="shared" si="45"/>
        <v>5.6873421338320531</v>
      </c>
      <c r="AP207" s="225">
        <f t="shared" si="46"/>
        <v>5.7873269746809779</v>
      </c>
      <c r="AQ207" s="225">
        <f t="shared" si="47"/>
        <v>5.5069785700731462</v>
      </c>
      <c r="AR207" s="225">
        <f t="shared" si="48"/>
        <v>5.7059478756935205</v>
      </c>
      <c r="AS207" s="225">
        <f t="shared" si="49"/>
        <v>5.6812875778737197</v>
      </c>
      <c r="AT207" s="225">
        <f t="shared" si="50"/>
        <v>5.6877903139409058</v>
      </c>
      <c r="AU207" s="225">
        <f t="shared" si="51"/>
        <v>5.5059569845648832</v>
      </c>
    </row>
    <row r="208" spans="1:47" x14ac:dyDescent="0.2">
      <c r="A208" s="70" t="s">
        <v>281</v>
      </c>
      <c r="B208" s="70" t="s">
        <v>573</v>
      </c>
      <c r="C208" s="77">
        <v>47.3472015543854</v>
      </c>
      <c r="D208" s="77">
        <v>46.263750835868699</v>
      </c>
      <c r="E208" s="77">
        <v>48.061515321745297</v>
      </c>
      <c r="F208" s="77">
        <v>46.092758440833798</v>
      </c>
      <c r="G208" s="77">
        <v>45.413644540319602</v>
      </c>
      <c r="H208" s="77">
        <v>44.301568883306203</v>
      </c>
      <c r="I208" s="77">
        <v>43.955839206803603</v>
      </c>
      <c r="J208" s="77">
        <v>43.601554279910196</v>
      </c>
      <c r="K208" s="77">
        <v>42.622955248125301</v>
      </c>
      <c r="L208" s="77">
        <v>42.904979400003</v>
      </c>
      <c r="M208" s="77">
        <v>40.784192876460203</v>
      </c>
      <c r="N208" s="77">
        <v>41.810489056272502</v>
      </c>
      <c r="O208" s="77">
        <v>41.756064539461804</v>
      </c>
      <c r="P208" s="77"/>
      <c r="Q208" s="70" t="s">
        <v>281</v>
      </c>
      <c r="R208" s="70" t="s">
        <v>573</v>
      </c>
      <c r="S208" s="77">
        <v>7111</v>
      </c>
      <c r="T208" s="77">
        <v>7123</v>
      </c>
      <c r="U208" s="77">
        <v>7134</v>
      </c>
      <c r="V208" s="77">
        <v>7223</v>
      </c>
      <c r="W208" s="77">
        <v>7298</v>
      </c>
      <c r="X208" s="77">
        <v>7289</v>
      </c>
      <c r="Y208" s="77">
        <v>7363</v>
      </c>
      <c r="Z208" s="77">
        <v>7492</v>
      </c>
      <c r="AA208" s="77">
        <v>7636</v>
      </c>
      <c r="AB208" s="77">
        <v>7868</v>
      </c>
      <c r="AC208" s="77">
        <v>8116</v>
      </c>
      <c r="AD208" s="77">
        <v>8234</v>
      </c>
      <c r="AE208" s="77">
        <v>8472</v>
      </c>
      <c r="AG208" s="70" t="s">
        <v>281</v>
      </c>
      <c r="AH208" s="70" t="s">
        <v>573</v>
      </c>
      <c r="AI208" s="225">
        <f t="shared" si="39"/>
        <v>6.6583042545894244</v>
      </c>
      <c r="AJ208" s="225">
        <f t="shared" si="40"/>
        <v>6.4949811646593707</v>
      </c>
      <c r="AK208" s="225">
        <f t="shared" si="41"/>
        <v>6.7369659828630919</v>
      </c>
      <c r="AL208" s="225">
        <f t="shared" si="42"/>
        <v>6.3813870193595186</v>
      </c>
      <c r="AM208" s="225">
        <f t="shared" si="43"/>
        <v>6.222752060882379</v>
      </c>
      <c r="AN208" s="225">
        <f t="shared" si="44"/>
        <v>6.0778664951716559</v>
      </c>
      <c r="AO208" s="225">
        <f t="shared" si="45"/>
        <v>5.96982740823083</v>
      </c>
      <c r="AP208" s="225">
        <f t="shared" si="46"/>
        <v>5.8197483021770147</v>
      </c>
      <c r="AQ208" s="225">
        <f t="shared" si="47"/>
        <v>5.5818432750295051</v>
      </c>
      <c r="AR208" s="225">
        <f t="shared" si="48"/>
        <v>5.4530985510934169</v>
      </c>
      <c r="AS208" s="225">
        <f t="shared" si="49"/>
        <v>5.0251592997117056</v>
      </c>
      <c r="AT208" s="225">
        <f t="shared" si="50"/>
        <v>5.0777858946165297</v>
      </c>
      <c r="AU208" s="225">
        <f t="shared" si="51"/>
        <v>4.92871394469568</v>
      </c>
    </row>
    <row r="209" spans="1:47" x14ac:dyDescent="0.2">
      <c r="A209" s="70" t="s">
        <v>282</v>
      </c>
      <c r="B209" s="70" t="s">
        <v>574</v>
      </c>
      <c r="C209" s="77">
        <v>32.536263059668599</v>
      </c>
      <c r="D209" s="77">
        <v>31.804352655600201</v>
      </c>
      <c r="E209" s="77">
        <v>32.734257980436801</v>
      </c>
      <c r="F209" s="77">
        <v>30.514189514758101</v>
      </c>
      <c r="G209" s="77">
        <v>28.683354984798299</v>
      </c>
      <c r="H209" s="77">
        <v>28.270732441130299</v>
      </c>
      <c r="I209" s="77">
        <v>26.4660356815501</v>
      </c>
      <c r="J209" s="77">
        <v>26.256785949139399</v>
      </c>
      <c r="K209" s="77">
        <v>27.2917534057027</v>
      </c>
      <c r="L209" s="77">
        <v>26.646765820264399</v>
      </c>
      <c r="M209" s="77">
        <v>26.2982304775256</v>
      </c>
      <c r="N209" s="77">
        <v>24.546042214294101</v>
      </c>
      <c r="O209" s="77">
        <v>24.8279459726669</v>
      </c>
      <c r="P209" s="77"/>
      <c r="Q209" s="70" t="s">
        <v>282</v>
      </c>
      <c r="R209" s="70" t="s">
        <v>574</v>
      </c>
      <c r="S209" s="77">
        <v>5870</v>
      </c>
      <c r="T209" s="77">
        <v>5786</v>
      </c>
      <c r="U209" s="77">
        <v>5686</v>
      </c>
      <c r="V209" s="77">
        <v>5622</v>
      </c>
      <c r="W209" s="77">
        <v>5552</v>
      </c>
      <c r="X209" s="77">
        <v>5580</v>
      </c>
      <c r="Y209" s="77">
        <v>5664</v>
      </c>
      <c r="Z209" s="77">
        <v>5656</v>
      </c>
      <c r="AA209" s="77">
        <v>5709</v>
      </c>
      <c r="AB209" s="77">
        <v>5643</v>
      </c>
      <c r="AC209" s="77">
        <v>5637</v>
      </c>
      <c r="AD209" s="77">
        <v>5683</v>
      </c>
      <c r="AE209" s="77">
        <v>5659</v>
      </c>
      <c r="AG209" s="70" t="s">
        <v>282</v>
      </c>
      <c r="AH209" s="70" t="s">
        <v>574</v>
      </c>
      <c r="AI209" s="225">
        <f t="shared" si="39"/>
        <v>5.5428046098242927</v>
      </c>
      <c r="AJ209" s="225">
        <f t="shared" si="40"/>
        <v>5.4967771613550296</v>
      </c>
      <c r="AK209" s="225">
        <f t="shared" si="41"/>
        <v>5.756992258254801</v>
      </c>
      <c r="AL209" s="225">
        <f t="shared" si="42"/>
        <v>5.4276395437136431</v>
      </c>
      <c r="AM209" s="225">
        <f t="shared" si="43"/>
        <v>5.1663103358786557</v>
      </c>
      <c r="AN209" s="225">
        <f t="shared" si="44"/>
        <v>5.0664395055789067</v>
      </c>
      <c r="AO209" s="225">
        <f t="shared" si="45"/>
        <v>4.6726757912341279</v>
      </c>
      <c r="AP209" s="225">
        <f t="shared" si="46"/>
        <v>4.6422888877544901</v>
      </c>
      <c r="AQ209" s="225">
        <f t="shared" si="47"/>
        <v>4.7804787888776845</v>
      </c>
      <c r="AR209" s="225">
        <f t="shared" si="48"/>
        <v>4.7220921177147615</v>
      </c>
      <c r="AS209" s="225">
        <f t="shared" si="49"/>
        <v>4.6652883586172784</v>
      </c>
      <c r="AT209" s="225">
        <f t="shared" si="50"/>
        <v>4.3192050350684674</v>
      </c>
      <c r="AU209" s="225">
        <f t="shared" si="51"/>
        <v>4.3873380407610707</v>
      </c>
    </row>
    <row r="210" spans="1:47" x14ac:dyDescent="0.2">
      <c r="A210" s="70" t="s">
        <v>283</v>
      </c>
      <c r="B210" s="70" t="s">
        <v>575</v>
      </c>
      <c r="C210" s="77">
        <v>84.251204673049699</v>
      </c>
      <c r="D210" s="77">
        <v>81.614998987981195</v>
      </c>
      <c r="E210" s="77">
        <v>85.618438847282206</v>
      </c>
      <c r="F210" s="77">
        <v>78.311141454851906</v>
      </c>
      <c r="G210" s="77">
        <v>73.922168839586504</v>
      </c>
      <c r="H210" s="77">
        <v>74.177540876331193</v>
      </c>
      <c r="I210" s="77">
        <v>71.924806475330001</v>
      </c>
      <c r="J210" s="77">
        <v>70.436313165843004</v>
      </c>
      <c r="K210" s="77">
        <v>67.162477957183697</v>
      </c>
      <c r="L210" s="77">
        <v>65.940847821431603</v>
      </c>
      <c r="M210" s="77">
        <v>63.612843804650197</v>
      </c>
      <c r="N210" s="77">
        <v>61.549110009375902</v>
      </c>
      <c r="O210" s="77">
        <v>59.207852393285201</v>
      </c>
      <c r="P210" s="77"/>
      <c r="Q210" s="70" t="s">
        <v>283</v>
      </c>
      <c r="R210" s="70" t="s">
        <v>575</v>
      </c>
      <c r="S210" s="77">
        <v>15256</v>
      </c>
      <c r="T210" s="77">
        <v>15235</v>
      </c>
      <c r="U210" s="77">
        <v>15275</v>
      </c>
      <c r="V210" s="77">
        <v>15248</v>
      </c>
      <c r="W210" s="77">
        <v>15283</v>
      </c>
      <c r="X210" s="77">
        <v>15267</v>
      </c>
      <c r="Y210" s="77">
        <v>15315</v>
      </c>
      <c r="Z210" s="77">
        <v>15509</v>
      </c>
      <c r="AA210" s="77">
        <v>15649</v>
      </c>
      <c r="AB210" s="77">
        <v>15932</v>
      </c>
      <c r="AC210" s="77">
        <v>15954</v>
      </c>
      <c r="AD210" s="77">
        <v>15932</v>
      </c>
      <c r="AE210" s="77">
        <v>15990</v>
      </c>
      <c r="AG210" s="70" t="s">
        <v>283</v>
      </c>
      <c r="AH210" s="70" t="s">
        <v>575</v>
      </c>
      <c r="AI210" s="225">
        <f t="shared" si="39"/>
        <v>5.5224963734301058</v>
      </c>
      <c r="AJ210" s="225">
        <f t="shared" si="40"/>
        <v>5.3570724639305016</v>
      </c>
      <c r="AK210" s="225">
        <f t="shared" si="41"/>
        <v>5.6051351127516993</v>
      </c>
      <c r="AL210" s="225">
        <f t="shared" si="42"/>
        <v>5.1358303682353039</v>
      </c>
      <c r="AM210" s="225">
        <f t="shared" si="43"/>
        <v>4.8368886239342084</v>
      </c>
      <c r="AN210" s="225">
        <f t="shared" si="44"/>
        <v>4.8586848022749187</v>
      </c>
      <c r="AO210" s="225">
        <f t="shared" si="45"/>
        <v>4.696363465578191</v>
      </c>
      <c r="AP210" s="225">
        <f t="shared" si="46"/>
        <v>4.5416411867846413</v>
      </c>
      <c r="AQ210" s="225">
        <f t="shared" si="47"/>
        <v>4.2918063746682664</v>
      </c>
      <c r="AR210" s="225">
        <f t="shared" si="48"/>
        <v>4.1388932853020082</v>
      </c>
      <c r="AS210" s="225">
        <f t="shared" si="49"/>
        <v>3.9872661279083741</v>
      </c>
      <c r="AT210" s="225">
        <f t="shared" si="50"/>
        <v>3.8632381376710958</v>
      </c>
      <c r="AU210" s="225">
        <f t="shared" si="51"/>
        <v>3.7028050277226519</v>
      </c>
    </row>
    <row r="211" spans="1:47" x14ac:dyDescent="0.2">
      <c r="A211" s="70" t="s">
        <v>284</v>
      </c>
      <c r="B211" s="70" t="s">
        <v>576</v>
      </c>
      <c r="C211" s="77">
        <v>68.291097449280699</v>
      </c>
      <c r="D211" s="77">
        <v>61.9048474377406</v>
      </c>
      <c r="E211" s="77">
        <v>68.512561613489893</v>
      </c>
      <c r="F211" s="77">
        <v>67.837817842617</v>
      </c>
      <c r="G211" s="77">
        <v>66.113850813425302</v>
      </c>
      <c r="H211" s="77">
        <v>64.986148042327997</v>
      </c>
      <c r="I211" s="77">
        <v>72.269317516744195</v>
      </c>
      <c r="J211" s="77">
        <v>69.455818901016997</v>
      </c>
      <c r="K211" s="77">
        <v>69.200359361239904</v>
      </c>
      <c r="L211" s="77">
        <v>67.486511975442895</v>
      </c>
      <c r="M211" s="77">
        <v>67.774958279830102</v>
      </c>
      <c r="N211" s="77">
        <v>69.612565090293501</v>
      </c>
      <c r="O211" s="77">
        <v>62.499890850311601</v>
      </c>
      <c r="P211" s="77"/>
      <c r="Q211" s="70" t="s">
        <v>284</v>
      </c>
      <c r="R211" s="70" t="s">
        <v>576</v>
      </c>
      <c r="S211" s="77">
        <v>9839</v>
      </c>
      <c r="T211" s="77">
        <v>9709</v>
      </c>
      <c r="U211" s="77">
        <v>9641</v>
      </c>
      <c r="V211" s="77">
        <v>9551</v>
      </c>
      <c r="W211" s="77">
        <v>9477</v>
      </c>
      <c r="X211" s="77">
        <v>9500</v>
      </c>
      <c r="Y211" s="77">
        <v>9531</v>
      </c>
      <c r="Z211" s="77">
        <v>9543</v>
      </c>
      <c r="AA211" s="77">
        <v>9609</v>
      </c>
      <c r="AB211" s="77">
        <v>9668</v>
      </c>
      <c r="AC211" s="77">
        <v>9665</v>
      </c>
      <c r="AD211" s="77">
        <v>9666</v>
      </c>
      <c r="AE211" s="77">
        <v>9631</v>
      </c>
      <c r="AG211" s="70" t="s">
        <v>284</v>
      </c>
      <c r="AH211" s="70" t="s">
        <v>576</v>
      </c>
      <c r="AI211" s="225">
        <f t="shared" si="39"/>
        <v>6.9408575515073379</v>
      </c>
      <c r="AJ211" s="225">
        <f t="shared" si="40"/>
        <v>6.3760271333546816</v>
      </c>
      <c r="AK211" s="225">
        <f t="shared" si="41"/>
        <v>7.1063750247370487</v>
      </c>
      <c r="AL211" s="225">
        <f t="shared" si="42"/>
        <v>7.102692685856665</v>
      </c>
      <c r="AM211" s="225">
        <f t="shared" si="43"/>
        <v>6.9762425676295567</v>
      </c>
      <c r="AN211" s="225">
        <f t="shared" si="44"/>
        <v>6.8406471623503151</v>
      </c>
      <c r="AO211" s="225">
        <f t="shared" si="45"/>
        <v>7.5825535113570659</v>
      </c>
      <c r="AP211" s="225">
        <f t="shared" si="46"/>
        <v>7.2781954208338053</v>
      </c>
      <c r="AQ211" s="225">
        <f t="shared" si="47"/>
        <v>7.2016192487501192</v>
      </c>
      <c r="AR211" s="225">
        <f t="shared" si="48"/>
        <v>6.9804004939432032</v>
      </c>
      <c r="AS211" s="225">
        <f t="shared" si="49"/>
        <v>7.0124116171577962</v>
      </c>
      <c r="AT211" s="225">
        <f t="shared" si="50"/>
        <v>7.2017965125484693</v>
      </c>
      <c r="AU211" s="225">
        <f t="shared" si="51"/>
        <v>6.4894497819864609</v>
      </c>
    </row>
    <row r="212" spans="1:47" x14ac:dyDescent="0.2">
      <c r="A212" s="70" t="s">
        <v>285</v>
      </c>
      <c r="B212" s="70" t="s">
        <v>577</v>
      </c>
      <c r="C212" s="77">
        <v>56.825248000384001</v>
      </c>
      <c r="D212" s="77">
        <v>51.865239473767801</v>
      </c>
      <c r="E212" s="77">
        <v>55.167147498668001</v>
      </c>
      <c r="F212" s="77">
        <v>53.258303014254501</v>
      </c>
      <c r="G212" s="77">
        <v>50.701561532035697</v>
      </c>
      <c r="H212" s="77">
        <v>47.567157063007997</v>
      </c>
      <c r="I212" s="77">
        <v>42.9242254356678</v>
      </c>
      <c r="J212" s="77">
        <v>45.597869314857597</v>
      </c>
      <c r="K212" s="77">
        <v>44.632014033482399</v>
      </c>
      <c r="L212" s="77">
        <v>43.348755426172801</v>
      </c>
      <c r="M212" s="77">
        <v>44.168457827640403</v>
      </c>
      <c r="N212" s="77">
        <v>38.782847495774803</v>
      </c>
      <c r="O212" s="77">
        <v>34.4282336225751</v>
      </c>
      <c r="P212" s="77"/>
      <c r="Q212" s="70" t="s">
        <v>285</v>
      </c>
      <c r="R212" s="70" t="s">
        <v>577</v>
      </c>
      <c r="S212" s="77">
        <v>7361</v>
      </c>
      <c r="T212" s="77">
        <v>7333</v>
      </c>
      <c r="U212" s="77">
        <v>7220</v>
      </c>
      <c r="V212" s="77">
        <v>7140</v>
      </c>
      <c r="W212" s="77">
        <v>6988</v>
      </c>
      <c r="X212" s="77">
        <v>6982</v>
      </c>
      <c r="Y212" s="77">
        <v>6936</v>
      </c>
      <c r="Z212" s="77">
        <v>7032</v>
      </c>
      <c r="AA212" s="77">
        <v>7138</v>
      </c>
      <c r="AB212" s="77">
        <v>7109</v>
      </c>
      <c r="AC212" s="77">
        <v>6983</v>
      </c>
      <c r="AD212" s="77">
        <v>7013</v>
      </c>
      <c r="AE212" s="77">
        <v>6896</v>
      </c>
      <c r="AG212" s="70" t="s">
        <v>285</v>
      </c>
      <c r="AH212" s="70" t="s">
        <v>577</v>
      </c>
      <c r="AI212" s="225">
        <f t="shared" si="39"/>
        <v>7.7197728570009509</v>
      </c>
      <c r="AJ212" s="225">
        <f t="shared" si="40"/>
        <v>7.0728541488841952</v>
      </c>
      <c r="AK212" s="225">
        <f t="shared" si="41"/>
        <v>7.6408791549401665</v>
      </c>
      <c r="AL212" s="225">
        <f t="shared" si="42"/>
        <v>7.4591460804278018</v>
      </c>
      <c r="AM212" s="225">
        <f t="shared" si="43"/>
        <v>7.2555182501482109</v>
      </c>
      <c r="AN212" s="225">
        <f t="shared" si="44"/>
        <v>6.812826849471211</v>
      </c>
      <c r="AO212" s="225">
        <f t="shared" si="45"/>
        <v>6.1886138171378029</v>
      </c>
      <c r="AP212" s="225">
        <f t="shared" si="46"/>
        <v>6.484338639769283</v>
      </c>
      <c r="AQ212" s="225">
        <f t="shared" si="47"/>
        <v>6.2527338236876426</v>
      </c>
      <c r="AR212" s="225">
        <f t="shared" si="48"/>
        <v>6.0977289951009706</v>
      </c>
      <c r="AS212" s="225">
        <f t="shared" si="49"/>
        <v>6.325140745759759</v>
      </c>
      <c r="AT212" s="225">
        <f t="shared" si="50"/>
        <v>5.5301365315520892</v>
      </c>
      <c r="AU212" s="225">
        <f t="shared" si="51"/>
        <v>4.9924932747353683</v>
      </c>
    </row>
    <row r="213" spans="1:47" x14ac:dyDescent="0.2">
      <c r="A213" s="70" t="s">
        <v>286</v>
      </c>
      <c r="B213" s="70" t="s">
        <v>578</v>
      </c>
      <c r="C213" s="77">
        <v>38.7398925785564</v>
      </c>
      <c r="D213" s="77">
        <v>37.985452442496303</v>
      </c>
      <c r="E213" s="77">
        <v>38.502296097562599</v>
      </c>
      <c r="F213" s="77">
        <v>35.578367549425899</v>
      </c>
      <c r="G213" s="77">
        <v>34.963252924733403</v>
      </c>
      <c r="H213" s="77">
        <v>35.069960322762597</v>
      </c>
      <c r="I213" s="77">
        <v>35.021470843917697</v>
      </c>
      <c r="J213" s="77">
        <v>35.957658196025903</v>
      </c>
      <c r="K213" s="77">
        <v>32.25860322274</v>
      </c>
      <c r="L213" s="77">
        <v>28.981902103248199</v>
      </c>
      <c r="M213" s="77">
        <v>28.709322404182199</v>
      </c>
      <c r="N213" s="77">
        <v>24.672029063358199</v>
      </c>
      <c r="O213" s="77">
        <v>23.839431522297499</v>
      </c>
      <c r="P213" s="77"/>
      <c r="Q213" s="70" t="s">
        <v>286</v>
      </c>
      <c r="R213" s="70" t="s">
        <v>578</v>
      </c>
      <c r="S213" s="77">
        <v>5129</v>
      </c>
      <c r="T213" s="77">
        <v>5055</v>
      </c>
      <c r="U213" s="77">
        <v>4931</v>
      </c>
      <c r="V213" s="77">
        <v>4870</v>
      </c>
      <c r="W213" s="77">
        <v>4848</v>
      </c>
      <c r="X213" s="77">
        <v>4875</v>
      </c>
      <c r="Y213" s="77">
        <v>4913</v>
      </c>
      <c r="Z213" s="77">
        <v>4928</v>
      </c>
      <c r="AA213" s="77">
        <v>5006</v>
      </c>
      <c r="AB213" s="77">
        <v>4942</v>
      </c>
      <c r="AC213" s="77">
        <v>4846</v>
      </c>
      <c r="AD213" s="77">
        <v>4771</v>
      </c>
      <c r="AE213" s="77">
        <v>4674</v>
      </c>
      <c r="AG213" s="70" t="s">
        <v>286</v>
      </c>
      <c r="AH213" s="70" t="s">
        <v>578</v>
      </c>
      <c r="AI213" s="225">
        <f t="shared" si="39"/>
        <v>7.5531083210287386</v>
      </c>
      <c r="AJ213" s="225">
        <f t="shared" si="40"/>
        <v>7.5144317393662314</v>
      </c>
      <c r="AK213" s="225">
        <f t="shared" si="41"/>
        <v>7.8082125527403363</v>
      </c>
      <c r="AL213" s="225">
        <f t="shared" si="42"/>
        <v>7.3056196200053183</v>
      </c>
      <c r="AM213" s="225">
        <f t="shared" si="43"/>
        <v>7.2118921049367577</v>
      </c>
      <c r="AN213" s="225">
        <f t="shared" si="44"/>
        <v>7.1938380149256611</v>
      </c>
      <c r="AO213" s="225">
        <f t="shared" si="45"/>
        <v>7.1283270596209443</v>
      </c>
      <c r="AP213" s="225">
        <f t="shared" si="46"/>
        <v>7.2966027183494129</v>
      </c>
      <c r="AQ213" s="225">
        <f t="shared" si="47"/>
        <v>6.4439878591170592</v>
      </c>
      <c r="AR213" s="225">
        <f t="shared" si="48"/>
        <v>5.8644075482088622</v>
      </c>
      <c r="AS213" s="225">
        <f t="shared" si="49"/>
        <v>5.9243339670206767</v>
      </c>
      <c r="AT213" s="225">
        <f t="shared" si="50"/>
        <v>5.1712490176814496</v>
      </c>
      <c r="AU213" s="225">
        <f t="shared" si="51"/>
        <v>5.1004346431958707</v>
      </c>
    </row>
    <row r="214" spans="1:47" x14ac:dyDescent="0.2">
      <c r="A214" s="70" t="s">
        <v>287</v>
      </c>
      <c r="B214" s="70" t="s">
        <v>579</v>
      </c>
      <c r="C214" s="77">
        <v>878.74154701191105</v>
      </c>
      <c r="D214" s="77">
        <v>904.82982899304704</v>
      </c>
      <c r="E214" s="77">
        <v>976.99290323441096</v>
      </c>
      <c r="F214" s="77">
        <v>907.34211851247699</v>
      </c>
      <c r="G214" s="77">
        <v>945.93281167926295</v>
      </c>
      <c r="H214" s="77">
        <v>886.53968736466402</v>
      </c>
      <c r="I214" s="77">
        <v>749.55037822812096</v>
      </c>
      <c r="J214" s="77">
        <v>695.07439946598299</v>
      </c>
      <c r="K214" s="77">
        <v>824.90033657246795</v>
      </c>
      <c r="L214" s="77">
        <v>836.94102802382497</v>
      </c>
      <c r="M214" s="77">
        <v>826.26652774907996</v>
      </c>
      <c r="N214" s="77">
        <v>716.93109373971402</v>
      </c>
      <c r="O214" s="77">
        <v>670.603123721678</v>
      </c>
      <c r="P214" s="77"/>
      <c r="Q214" s="70" t="s">
        <v>287</v>
      </c>
      <c r="R214" s="70" t="s">
        <v>579</v>
      </c>
      <c r="S214" s="77">
        <v>132277</v>
      </c>
      <c r="T214" s="77">
        <v>134006</v>
      </c>
      <c r="U214" s="77">
        <v>135460</v>
      </c>
      <c r="V214" s="77">
        <v>137121</v>
      </c>
      <c r="W214" s="77">
        <v>138952</v>
      </c>
      <c r="X214" s="77">
        <v>140599</v>
      </c>
      <c r="Y214" s="77">
        <v>142618</v>
      </c>
      <c r="Z214" s="77">
        <v>144200</v>
      </c>
      <c r="AA214" s="77">
        <v>146631</v>
      </c>
      <c r="AB214" s="77">
        <v>150291</v>
      </c>
      <c r="AC214" s="77">
        <v>153367</v>
      </c>
      <c r="AD214" s="77">
        <v>155696</v>
      </c>
      <c r="AE214" s="77">
        <v>156381</v>
      </c>
      <c r="AG214" s="70" t="s">
        <v>287</v>
      </c>
      <c r="AH214" s="70" t="s">
        <v>579</v>
      </c>
      <c r="AI214" s="225">
        <f t="shared" si="39"/>
        <v>6.6431922935348631</v>
      </c>
      <c r="AJ214" s="225">
        <f t="shared" si="40"/>
        <v>6.752159074914907</v>
      </c>
      <c r="AK214" s="225">
        <f t="shared" si="41"/>
        <v>7.2124088530519037</v>
      </c>
      <c r="AL214" s="225">
        <f t="shared" si="42"/>
        <v>6.6170908796790942</v>
      </c>
      <c r="AM214" s="225">
        <f t="shared" si="43"/>
        <v>6.8076228602629891</v>
      </c>
      <c r="AN214" s="225">
        <f t="shared" si="44"/>
        <v>6.3054480285397769</v>
      </c>
      <c r="AO214" s="225">
        <f t="shared" si="45"/>
        <v>5.2556506067124831</v>
      </c>
      <c r="AP214" s="225">
        <f t="shared" si="46"/>
        <v>4.8202108146045983</v>
      </c>
      <c r="AQ214" s="225">
        <f t="shared" si="47"/>
        <v>5.6256885417985822</v>
      </c>
      <c r="AR214" s="225">
        <f t="shared" si="48"/>
        <v>5.5688033749447738</v>
      </c>
      <c r="AS214" s="225">
        <f t="shared" si="49"/>
        <v>5.3875118359821865</v>
      </c>
      <c r="AT214" s="225">
        <f t="shared" si="50"/>
        <v>4.6046853723905175</v>
      </c>
      <c r="AU214" s="225">
        <f t="shared" si="51"/>
        <v>4.2882647106853007</v>
      </c>
    </row>
    <row r="215" spans="1:47" x14ac:dyDescent="0.2">
      <c r="A215" s="70" t="s">
        <v>288</v>
      </c>
      <c r="B215" s="70" t="s">
        <v>580</v>
      </c>
      <c r="C215" s="77">
        <v>194.69002118978599</v>
      </c>
      <c r="D215" s="77">
        <v>195.12223690131799</v>
      </c>
      <c r="E215" s="77">
        <v>193.659509603478</v>
      </c>
      <c r="F215" s="77">
        <v>194.82959768402799</v>
      </c>
      <c r="G215" s="77">
        <v>214.18712127243001</v>
      </c>
      <c r="H215" s="77">
        <v>210.810855907346</v>
      </c>
      <c r="I215" s="77">
        <v>208.24819654312299</v>
      </c>
      <c r="J215" s="77">
        <v>204.57007935710399</v>
      </c>
      <c r="K215" s="77">
        <v>207.822538468923</v>
      </c>
      <c r="L215" s="77">
        <v>214.36904246470201</v>
      </c>
      <c r="M215" s="77">
        <v>206.20145079278899</v>
      </c>
      <c r="N215" s="77">
        <v>196.940997374669</v>
      </c>
      <c r="O215" s="77">
        <v>186.96309149119301</v>
      </c>
      <c r="P215" s="77"/>
      <c r="Q215" s="70" t="s">
        <v>288</v>
      </c>
      <c r="R215" s="70" t="s">
        <v>580</v>
      </c>
      <c r="S215" s="77">
        <v>20157</v>
      </c>
      <c r="T215" s="77">
        <v>20214</v>
      </c>
      <c r="U215" s="77">
        <v>20456</v>
      </c>
      <c r="V215" s="77">
        <v>20510</v>
      </c>
      <c r="W215" s="77">
        <v>20738</v>
      </c>
      <c r="X215" s="77">
        <v>20904</v>
      </c>
      <c r="Y215" s="77">
        <v>21016</v>
      </c>
      <c r="Z215" s="77">
        <v>21154</v>
      </c>
      <c r="AA215" s="77">
        <v>21334</v>
      </c>
      <c r="AB215" s="77">
        <v>21506</v>
      </c>
      <c r="AC215" s="77">
        <v>21640</v>
      </c>
      <c r="AD215" s="77">
        <v>21738</v>
      </c>
      <c r="AE215" s="77">
        <v>21862</v>
      </c>
      <c r="AG215" s="70" t="s">
        <v>288</v>
      </c>
      <c r="AH215" s="70" t="s">
        <v>580</v>
      </c>
      <c r="AI215" s="225">
        <f t="shared" si="39"/>
        <v>9.6586804182063801</v>
      </c>
      <c r="AJ215" s="225">
        <f t="shared" si="40"/>
        <v>9.6528266004411787</v>
      </c>
      <c r="AK215" s="225">
        <f t="shared" si="41"/>
        <v>9.4671250295012719</v>
      </c>
      <c r="AL215" s="225">
        <f t="shared" si="42"/>
        <v>9.4992490338385167</v>
      </c>
      <c r="AM215" s="225">
        <f t="shared" si="43"/>
        <v>10.328243865002893</v>
      </c>
      <c r="AN215" s="225">
        <f t="shared" si="44"/>
        <v>10.084713734564964</v>
      </c>
      <c r="AO215" s="225">
        <f t="shared" si="45"/>
        <v>9.9090310498250371</v>
      </c>
      <c r="AP215" s="225">
        <f t="shared" si="46"/>
        <v>9.670515238588635</v>
      </c>
      <c r="AQ215" s="225">
        <f t="shared" si="47"/>
        <v>9.7413770726972437</v>
      </c>
      <c r="AR215" s="225">
        <f t="shared" si="48"/>
        <v>9.96787140633786</v>
      </c>
      <c r="AS215" s="225">
        <f t="shared" si="49"/>
        <v>9.5287176891307297</v>
      </c>
      <c r="AT215" s="225">
        <f t="shared" si="50"/>
        <v>9.059756986598078</v>
      </c>
      <c r="AU215" s="225">
        <f t="shared" si="51"/>
        <v>8.551966493970955</v>
      </c>
    </row>
    <row r="216" spans="1:47" x14ac:dyDescent="0.2">
      <c r="A216" s="70" t="s">
        <v>289</v>
      </c>
      <c r="B216" s="70" t="s">
        <v>581</v>
      </c>
      <c r="C216" s="77">
        <v>97.459521885803298</v>
      </c>
      <c r="D216" s="77">
        <v>103.17518151471801</v>
      </c>
      <c r="E216" s="77">
        <v>91.147994142997604</v>
      </c>
      <c r="F216" s="77">
        <v>87.178160913105401</v>
      </c>
      <c r="G216" s="77">
        <v>82.090899584895396</v>
      </c>
      <c r="H216" s="77">
        <v>85.849027377460004</v>
      </c>
      <c r="I216" s="77">
        <v>84.648446675294593</v>
      </c>
      <c r="J216" s="77">
        <v>85.382378062476505</v>
      </c>
      <c r="K216" s="77">
        <v>82.911461325331501</v>
      </c>
      <c r="L216" s="77">
        <v>85.312746413336299</v>
      </c>
      <c r="M216" s="77">
        <v>84.6127956129816</v>
      </c>
      <c r="N216" s="77">
        <v>78.418176051929194</v>
      </c>
      <c r="O216" s="77">
        <v>76.825954354263104</v>
      </c>
      <c r="P216" s="77"/>
      <c r="Q216" s="70" t="s">
        <v>289</v>
      </c>
      <c r="R216" s="70" t="s">
        <v>581</v>
      </c>
      <c r="S216" s="77">
        <v>11386</v>
      </c>
      <c r="T216" s="77">
        <v>11307</v>
      </c>
      <c r="U216" s="77">
        <v>11278</v>
      </c>
      <c r="V216" s="77">
        <v>11134</v>
      </c>
      <c r="W216" s="77">
        <v>11011</v>
      </c>
      <c r="X216" s="77">
        <v>11096</v>
      </c>
      <c r="Y216" s="77">
        <v>11119</v>
      </c>
      <c r="Z216" s="77">
        <v>11151</v>
      </c>
      <c r="AA216" s="77">
        <v>11282</v>
      </c>
      <c r="AB216" s="77">
        <v>11175</v>
      </c>
      <c r="AC216" s="77">
        <v>11313</v>
      </c>
      <c r="AD216" s="77">
        <v>11377</v>
      </c>
      <c r="AE216" s="77">
        <v>11471</v>
      </c>
      <c r="AG216" s="70" t="s">
        <v>289</v>
      </c>
      <c r="AH216" s="70" t="s">
        <v>581</v>
      </c>
      <c r="AI216" s="225">
        <f t="shared" si="39"/>
        <v>8.5595926476201747</v>
      </c>
      <c r="AJ216" s="225">
        <f t="shared" si="40"/>
        <v>9.1248944472201288</v>
      </c>
      <c r="AK216" s="225">
        <f t="shared" si="41"/>
        <v>8.081928900780067</v>
      </c>
      <c r="AL216" s="225">
        <f t="shared" si="42"/>
        <v>7.8299048781305371</v>
      </c>
      <c r="AM216" s="225">
        <f t="shared" si="43"/>
        <v>7.4553536994728358</v>
      </c>
      <c r="AN216" s="225">
        <f t="shared" si="44"/>
        <v>7.7369346951568136</v>
      </c>
      <c r="AO216" s="225">
        <f t="shared" si="45"/>
        <v>7.6129550027245783</v>
      </c>
      <c r="AP216" s="225">
        <f t="shared" si="46"/>
        <v>7.6569256624945305</v>
      </c>
      <c r="AQ216" s="225">
        <f t="shared" si="47"/>
        <v>7.3490038402172937</v>
      </c>
      <c r="AR216" s="225">
        <f t="shared" si="48"/>
        <v>7.6342502383298703</v>
      </c>
      <c r="AS216" s="225">
        <f t="shared" si="49"/>
        <v>7.4792535678406793</v>
      </c>
      <c r="AT216" s="225">
        <f t="shared" si="50"/>
        <v>6.8926936847964493</v>
      </c>
      <c r="AU216" s="225">
        <f t="shared" si="51"/>
        <v>6.6974068829450877</v>
      </c>
    </row>
    <row r="217" spans="1:47" x14ac:dyDescent="0.2">
      <c r="A217" s="70" t="s">
        <v>290</v>
      </c>
      <c r="B217" s="70" t="s">
        <v>582</v>
      </c>
      <c r="C217" s="77">
        <v>163.30405974632299</v>
      </c>
      <c r="D217" s="77">
        <v>181.880214311212</v>
      </c>
      <c r="E217" s="77">
        <v>170.286967556017</v>
      </c>
      <c r="F217" s="77">
        <v>148.26094572759399</v>
      </c>
      <c r="G217" s="77">
        <v>141.963485924601</v>
      </c>
      <c r="H217" s="77">
        <v>150.18470626951799</v>
      </c>
      <c r="I217" s="77">
        <v>160.91722944930501</v>
      </c>
      <c r="J217" s="77">
        <v>154.90754687805199</v>
      </c>
      <c r="K217" s="77">
        <v>168.500605498504</v>
      </c>
      <c r="L217" s="77">
        <v>152.645197108216</v>
      </c>
      <c r="M217" s="77">
        <v>148.48854169886101</v>
      </c>
      <c r="N217" s="77">
        <v>137.78643989729201</v>
      </c>
      <c r="O217" s="77">
        <v>104.057117820163</v>
      </c>
      <c r="P217" s="77"/>
      <c r="Q217" s="70" t="s">
        <v>290</v>
      </c>
      <c r="R217" s="70" t="s">
        <v>582</v>
      </c>
      <c r="S217" s="77">
        <v>29872</v>
      </c>
      <c r="T217" s="77">
        <v>29742</v>
      </c>
      <c r="U217" s="77">
        <v>29668</v>
      </c>
      <c r="V217" s="77">
        <v>29616</v>
      </c>
      <c r="W217" s="77">
        <v>29631</v>
      </c>
      <c r="X217" s="77">
        <v>29728</v>
      </c>
      <c r="Y217" s="77">
        <v>30054</v>
      </c>
      <c r="Z217" s="77">
        <v>30283</v>
      </c>
      <c r="AA217" s="77">
        <v>30538</v>
      </c>
      <c r="AB217" s="77">
        <v>30413</v>
      </c>
      <c r="AC217" s="77">
        <v>30419</v>
      </c>
      <c r="AD217" s="77">
        <v>30381</v>
      </c>
      <c r="AE217" s="77">
        <v>30263</v>
      </c>
      <c r="AG217" s="70" t="s">
        <v>290</v>
      </c>
      <c r="AH217" s="70" t="s">
        <v>582</v>
      </c>
      <c r="AI217" s="225">
        <f t="shared" si="39"/>
        <v>5.4667936444269873</v>
      </c>
      <c r="AJ217" s="225">
        <f t="shared" si="40"/>
        <v>6.1152650901490153</v>
      </c>
      <c r="AK217" s="225">
        <f t="shared" si="41"/>
        <v>5.7397521759477224</v>
      </c>
      <c r="AL217" s="225">
        <f t="shared" si="42"/>
        <v>5.0061097287815368</v>
      </c>
      <c r="AM217" s="225">
        <f t="shared" si="43"/>
        <v>4.7910460640748207</v>
      </c>
      <c r="AN217" s="225">
        <f t="shared" si="44"/>
        <v>5.051961324997241</v>
      </c>
      <c r="AO217" s="225">
        <f t="shared" si="45"/>
        <v>5.3542699623778871</v>
      </c>
      <c r="AP217" s="225">
        <f t="shared" si="46"/>
        <v>5.1153302802909888</v>
      </c>
      <c r="AQ217" s="225">
        <f t="shared" si="47"/>
        <v>5.5177354606884537</v>
      </c>
      <c r="AR217" s="225">
        <f t="shared" si="48"/>
        <v>5.0190772731468778</v>
      </c>
      <c r="AS217" s="225">
        <f t="shared" si="49"/>
        <v>4.8814406028752106</v>
      </c>
      <c r="AT217" s="225">
        <f t="shared" si="50"/>
        <v>4.5352832328525068</v>
      </c>
      <c r="AU217" s="225">
        <f t="shared" si="51"/>
        <v>3.4384270501986913</v>
      </c>
    </row>
    <row r="218" spans="1:47" x14ac:dyDescent="0.2">
      <c r="A218" s="70" t="s">
        <v>291</v>
      </c>
      <c r="B218" s="70" t="s">
        <v>583</v>
      </c>
      <c r="C218" s="77">
        <v>41.838223460492102</v>
      </c>
      <c r="D218" s="77">
        <v>47.580782827797798</v>
      </c>
      <c r="E218" s="77">
        <v>42.321676675223202</v>
      </c>
      <c r="F218" s="77">
        <v>41.082014263898799</v>
      </c>
      <c r="G218" s="77">
        <v>39.248786400494403</v>
      </c>
      <c r="H218" s="77">
        <v>37.514092087647597</v>
      </c>
      <c r="I218" s="77">
        <v>35.6764385173012</v>
      </c>
      <c r="J218" s="77">
        <v>35.768479517835097</v>
      </c>
      <c r="K218" s="77">
        <v>34.8643502243469</v>
      </c>
      <c r="L218" s="77">
        <v>32.948470699595397</v>
      </c>
      <c r="M218" s="77">
        <v>30.6161082933288</v>
      </c>
      <c r="N218" s="77">
        <v>29.302241510589599</v>
      </c>
      <c r="O218" s="77">
        <v>28.702767748915999</v>
      </c>
      <c r="P218" s="77"/>
      <c r="Q218" s="70" t="s">
        <v>291</v>
      </c>
      <c r="R218" s="70" t="s">
        <v>583</v>
      </c>
      <c r="S218" s="77">
        <v>10375</v>
      </c>
      <c r="T218" s="77">
        <v>10343</v>
      </c>
      <c r="U218" s="77">
        <v>10447</v>
      </c>
      <c r="V218" s="77">
        <v>10429</v>
      </c>
      <c r="W218" s="77">
        <v>10356</v>
      </c>
      <c r="X218" s="77">
        <v>10399</v>
      </c>
      <c r="Y218" s="77">
        <v>10352</v>
      </c>
      <c r="Z218" s="77">
        <v>10502</v>
      </c>
      <c r="AA218" s="77">
        <v>10665</v>
      </c>
      <c r="AB218" s="77">
        <v>10747</v>
      </c>
      <c r="AC218" s="77">
        <v>10737</v>
      </c>
      <c r="AD218" s="77">
        <v>10726</v>
      </c>
      <c r="AE218" s="77">
        <v>10686</v>
      </c>
      <c r="AG218" s="70" t="s">
        <v>291</v>
      </c>
      <c r="AH218" s="70" t="s">
        <v>583</v>
      </c>
      <c r="AI218" s="225">
        <f t="shared" si="39"/>
        <v>4.0325998516136963</v>
      </c>
      <c r="AJ218" s="225">
        <f t="shared" si="40"/>
        <v>4.6002883909695251</v>
      </c>
      <c r="AK218" s="225">
        <f t="shared" si="41"/>
        <v>4.0510842036204844</v>
      </c>
      <c r="AL218" s="225">
        <f t="shared" si="42"/>
        <v>3.9392093454692487</v>
      </c>
      <c r="AM218" s="225">
        <f t="shared" si="43"/>
        <v>3.789956199352492</v>
      </c>
      <c r="AN218" s="225">
        <f t="shared" si="44"/>
        <v>3.607471111419136</v>
      </c>
      <c r="AO218" s="225">
        <f t="shared" si="45"/>
        <v>3.4463329325059116</v>
      </c>
      <c r="AP218" s="225">
        <f t="shared" si="46"/>
        <v>3.4058731211040847</v>
      </c>
      <c r="AQ218" s="225">
        <f t="shared" si="47"/>
        <v>3.2690436215983962</v>
      </c>
      <c r="AR218" s="225">
        <f t="shared" si="48"/>
        <v>3.0658295989202005</v>
      </c>
      <c r="AS218" s="225">
        <f t="shared" si="49"/>
        <v>2.8514583490107852</v>
      </c>
      <c r="AT218" s="225">
        <f t="shared" si="50"/>
        <v>2.7318890090051835</v>
      </c>
      <c r="AU218" s="225">
        <f t="shared" si="51"/>
        <v>2.6860160723297772</v>
      </c>
    </row>
    <row r="219" spans="1:47" x14ac:dyDescent="0.2">
      <c r="A219" s="70" t="s">
        <v>292</v>
      </c>
      <c r="B219" s="70" t="s">
        <v>584</v>
      </c>
      <c r="C219" s="77">
        <v>168.240289573078</v>
      </c>
      <c r="D219" s="77">
        <v>158.619330365742</v>
      </c>
      <c r="E219" s="77">
        <v>155.00002221731299</v>
      </c>
      <c r="F219" s="77">
        <v>144.69746298928101</v>
      </c>
      <c r="G219" s="77">
        <v>131.460293444223</v>
      </c>
      <c r="H219" s="77">
        <v>129.31505028599099</v>
      </c>
      <c r="I219" s="77">
        <v>126.356515854234</v>
      </c>
      <c r="J219" s="77">
        <v>124.432148064998</v>
      </c>
      <c r="K219" s="77">
        <v>127.513648392436</v>
      </c>
      <c r="L219" s="77">
        <v>129.56995606215901</v>
      </c>
      <c r="M219" s="77">
        <v>126.329050491911</v>
      </c>
      <c r="N219" s="77">
        <v>124.74817455137701</v>
      </c>
      <c r="O219" s="77">
        <v>115.41739098310499</v>
      </c>
      <c r="P219" s="77"/>
      <c r="Q219" s="70" t="s">
        <v>292</v>
      </c>
      <c r="R219" s="70" t="s">
        <v>584</v>
      </c>
      <c r="S219" s="77">
        <v>23099</v>
      </c>
      <c r="T219" s="77">
        <v>23029</v>
      </c>
      <c r="U219" s="77">
        <v>23034</v>
      </c>
      <c r="V219" s="77">
        <v>23108</v>
      </c>
      <c r="W219" s="77">
        <v>22979</v>
      </c>
      <c r="X219" s="77">
        <v>23176</v>
      </c>
      <c r="Y219" s="77">
        <v>23269</v>
      </c>
      <c r="Z219" s="77">
        <v>23562</v>
      </c>
      <c r="AA219" s="77">
        <v>23744</v>
      </c>
      <c r="AB219" s="77">
        <v>23613</v>
      </c>
      <c r="AC219" s="77">
        <v>23575</v>
      </c>
      <c r="AD219" s="77">
        <v>23588</v>
      </c>
      <c r="AE219" s="77">
        <v>23658</v>
      </c>
      <c r="AG219" s="70" t="s">
        <v>292</v>
      </c>
      <c r="AH219" s="70" t="s">
        <v>584</v>
      </c>
      <c r="AI219" s="225">
        <f t="shared" si="39"/>
        <v>7.2834447193851686</v>
      </c>
      <c r="AJ219" s="225">
        <f t="shared" si="40"/>
        <v>6.8878079971228452</v>
      </c>
      <c r="AK219" s="225">
        <f t="shared" si="41"/>
        <v>6.7291839114922727</v>
      </c>
      <c r="AL219" s="225">
        <f t="shared" si="42"/>
        <v>6.2617908511892431</v>
      </c>
      <c r="AM219" s="225">
        <f t="shared" si="43"/>
        <v>5.7208883521573179</v>
      </c>
      <c r="AN219" s="225">
        <f t="shared" si="44"/>
        <v>5.579696681307861</v>
      </c>
      <c r="AO219" s="225">
        <f t="shared" si="45"/>
        <v>5.4302512292850578</v>
      </c>
      <c r="AP219" s="225">
        <f t="shared" si="46"/>
        <v>5.2810520356929809</v>
      </c>
      <c r="AQ219" s="225">
        <f t="shared" si="47"/>
        <v>5.3703524424038074</v>
      </c>
      <c r="AR219" s="225">
        <f t="shared" si="48"/>
        <v>5.4872297489585824</v>
      </c>
      <c r="AS219" s="225">
        <f t="shared" si="49"/>
        <v>5.358602353845642</v>
      </c>
      <c r="AT219" s="225">
        <f t="shared" si="50"/>
        <v>5.2886287328886299</v>
      </c>
      <c r="AU219" s="225">
        <f t="shared" si="51"/>
        <v>4.8785776897077096</v>
      </c>
    </row>
    <row r="220" spans="1:47" x14ac:dyDescent="0.2">
      <c r="A220" s="70" t="s">
        <v>293</v>
      </c>
      <c r="B220" s="70" t="s">
        <v>585</v>
      </c>
      <c r="C220" s="77">
        <v>27.060225061573099</v>
      </c>
      <c r="D220" s="77">
        <v>23.6406942500677</v>
      </c>
      <c r="E220" s="77">
        <v>24.016066293328201</v>
      </c>
      <c r="F220" s="77">
        <v>22.701140110107801</v>
      </c>
      <c r="G220" s="77">
        <v>21.357867364972201</v>
      </c>
      <c r="H220" s="77">
        <v>20.602800810498302</v>
      </c>
      <c r="I220" s="77">
        <v>20.311348542415701</v>
      </c>
      <c r="J220" s="77">
        <v>20.564962744132298</v>
      </c>
      <c r="K220" s="77">
        <v>20.281165144239999</v>
      </c>
      <c r="L220" s="77">
        <v>19.677487177210399</v>
      </c>
      <c r="M220" s="77">
        <v>18.5692542033024</v>
      </c>
      <c r="N220" s="77">
        <v>18.659774523942499</v>
      </c>
      <c r="O220" s="77">
        <v>17.743411046862299</v>
      </c>
      <c r="P220" s="77"/>
      <c r="Q220" s="70" t="s">
        <v>293</v>
      </c>
      <c r="R220" s="70" t="s">
        <v>585</v>
      </c>
      <c r="S220" s="77">
        <v>4622</v>
      </c>
      <c r="T220" s="77">
        <v>4567</v>
      </c>
      <c r="U220" s="77">
        <v>4445</v>
      </c>
      <c r="V220" s="77">
        <v>4412</v>
      </c>
      <c r="W220" s="77">
        <v>4392</v>
      </c>
      <c r="X220" s="77">
        <v>4411</v>
      </c>
      <c r="Y220" s="77">
        <v>4434</v>
      </c>
      <c r="Z220" s="77">
        <v>4472</v>
      </c>
      <c r="AA220" s="77">
        <v>4429</v>
      </c>
      <c r="AB220" s="77">
        <v>4431</v>
      </c>
      <c r="AC220" s="77">
        <v>4429</v>
      </c>
      <c r="AD220" s="77">
        <v>4393</v>
      </c>
      <c r="AE220" s="77">
        <v>4366</v>
      </c>
      <c r="AG220" s="70" t="s">
        <v>293</v>
      </c>
      <c r="AH220" s="70" t="s">
        <v>585</v>
      </c>
      <c r="AI220" s="225">
        <f t="shared" si="39"/>
        <v>5.8546570881811117</v>
      </c>
      <c r="AJ220" s="225">
        <f t="shared" si="40"/>
        <v>5.1764165207067441</v>
      </c>
      <c r="AK220" s="225">
        <f t="shared" si="41"/>
        <v>5.4029395485552758</v>
      </c>
      <c r="AL220" s="225">
        <f t="shared" si="42"/>
        <v>5.145317341366229</v>
      </c>
      <c r="AM220" s="225">
        <f t="shared" si="43"/>
        <v>4.8629024055036885</v>
      </c>
      <c r="AN220" s="225">
        <f t="shared" si="44"/>
        <v>4.6707777851957157</v>
      </c>
      <c r="AO220" s="225">
        <f t="shared" si="45"/>
        <v>4.580818345154646</v>
      </c>
      <c r="AP220" s="225">
        <f t="shared" si="46"/>
        <v>4.5986052647880813</v>
      </c>
      <c r="AQ220" s="225">
        <f t="shared" si="47"/>
        <v>4.5791747898487243</v>
      </c>
      <c r="AR220" s="225">
        <f t="shared" si="48"/>
        <v>4.4408682413022786</v>
      </c>
      <c r="AS220" s="225">
        <f t="shared" si="49"/>
        <v>4.1926516602624524</v>
      </c>
      <c r="AT220" s="225">
        <f t="shared" si="50"/>
        <v>4.2476154163310946</v>
      </c>
      <c r="AU220" s="225">
        <f t="shared" si="51"/>
        <v>4.0639970331796382</v>
      </c>
    </row>
    <row r="221" spans="1:47" x14ac:dyDescent="0.2">
      <c r="A221" s="70" t="s">
        <v>294</v>
      </c>
      <c r="B221" s="70" t="s">
        <v>586</v>
      </c>
      <c r="C221" s="77">
        <v>65.544177736396307</v>
      </c>
      <c r="D221" s="77">
        <v>63.6447072542963</v>
      </c>
      <c r="E221" s="77">
        <v>61.325531137393</v>
      </c>
      <c r="F221" s="77">
        <v>56.288610570845997</v>
      </c>
      <c r="G221" s="77">
        <v>52.518209967705801</v>
      </c>
      <c r="H221" s="77">
        <v>46.7120877065814</v>
      </c>
      <c r="I221" s="77">
        <v>44.729429590518798</v>
      </c>
      <c r="J221" s="77">
        <v>47.883330668333997</v>
      </c>
      <c r="K221" s="77">
        <v>34.170158723023</v>
      </c>
      <c r="L221" s="77">
        <v>33.176938798034001</v>
      </c>
      <c r="M221" s="77">
        <v>31.420793982208799</v>
      </c>
      <c r="N221" s="77">
        <v>28.5917879841735</v>
      </c>
      <c r="O221" s="77">
        <v>28.464473244481301</v>
      </c>
      <c r="P221" s="77"/>
      <c r="Q221" s="70" t="s">
        <v>294</v>
      </c>
      <c r="R221" s="70" t="s">
        <v>586</v>
      </c>
      <c r="S221" s="77">
        <v>10062</v>
      </c>
      <c r="T221" s="77">
        <v>9980</v>
      </c>
      <c r="U221" s="77">
        <v>9949</v>
      </c>
      <c r="V221" s="77">
        <v>9871</v>
      </c>
      <c r="W221" s="77">
        <v>9890</v>
      </c>
      <c r="X221" s="77">
        <v>9834</v>
      </c>
      <c r="Y221" s="77">
        <v>9918</v>
      </c>
      <c r="Z221" s="77">
        <v>9985</v>
      </c>
      <c r="AA221" s="77">
        <v>10059</v>
      </c>
      <c r="AB221" s="77">
        <v>10037</v>
      </c>
      <c r="AC221" s="77">
        <v>10088</v>
      </c>
      <c r="AD221" s="77">
        <v>10106</v>
      </c>
      <c r="AE221" s="77">
        <v>10092</v>
      </c>
      <c r="AG221" s="70" t="s">
        <v>294</v>
      </c>
      <c r="AH221" s="70" t="s">
        <v>586</v>
      </c>
      <c r="AI221" s="225">
        <f t="shared" si="39"/>
        <v>6.5140307827863548</v>
      </c>
      <c r="AJ221" s="225">
        <f t="shared" si="40"/>
        <v>6.3772251757811924</v>
      </c>
      <c r="AK221" s="225">
        <f t="shared" si="41"/>
        <v>6.163989459985225</v>
      </c>
      <c r="AL221" s="225">
        <f t="shared" si="42"/>
        <v>5.7024223048167357</v>
      </c>
      <c r="AM221" s="225">
        <f t="shared" si="43"/>
        <v>5.3102335659965423</v>
      </c>
      <c r="AN221" s="225">
        <f t="shared" si="44"/>
        <v>4.75005976271928</v>
      </c>
      <c r="AO221" s="225">
        <f t="shared" si="45"/>
        <v>4.5099243386286343</v>
      </c>
      <c r="AP221" s="225">
        <f t="shared" si="46"/>
        <v>4.7955263563679518</v>
      </c>
      <c r="AQ221" s="225">
        <f t="shared" si="47"/>
        <v>3.3969737273111642</v>
      </c>
      <c r="AR221" s="225">
        <f t="shared" si="48"/>
        <v>3.3054636642456914</v>
      </c>
      <c r="AS221" s="225">
        <f t="shared" si="49"/>
        <v>3.1146702995845361</v>
      </c>
      <c r="AT221" s="225">
        <f t="shared" si="50"/>
        <v>2.8291893908740846</v>
      </c>
      <c r="AU221" s="225">
        <f t="shared" si="51"/>
        <v>2.820498736076229</v>
      </c>
    </row>
    <row r="222" spans="1:47" x14ac:dyDescent="0.2">
      <c r="A222" s="70" t="s">
        <v>295</v>
      </c>
      <c r="B222" s="70" t="s">
        <v>587</v>
      </c>
      <c r="C222" s="77">
        <v>38.734666329363399</v>
      </c>
      <c r="D222" s="77">
        <v>37.029733107228097</v>
      </c>
      <c r="E222" s="77">
        <v>38.734464784746599</v>
      </c>
      <c r="F222" s="77">
        <v>36.9728140124923</v>
      </c>
      <c r="G222" s="77">
        <v>35.474057480708503</v>
      </c>
      <c r="H222" s="77">
        <v>34.006455605957498</v>
      </c>
      <c r="I222" s="77">
        <v>33.672266633893997</v>
      </c>
      <c r="J222" s="77">
        <v>34.033188626445799</v>
      </c>
      <c r="K222" s="77">
        <v>33.6830855777553</v>
      </c>
      <c r="L222" s="77">
        <v>34.456055287737001</v>
      </c>
      <c r="M222" s="77">
        <v>32.359317258325099</v>
      </c>
      <c r="N222" s="77">
        <v>33.083710115673298</v>
      </c>
      <c r="O222" s="77">
        <v>30.331085627807902</v>
      </c>
      <c r="P222" s="77"/>
      <c r="Q222" s="70" t="s">
        <v>295</v>
      </c>
      <c r="R222" s="70" t="s">
        <v>587</v>
      </c>
      <c r="S222" s="77">
        <v>8170</v>
      </c>
      <c r="T222" s="77">
        <v>8116</v>
      </c>
      <c r="U222" s="77">
        <v>8089</v>
      </c>
      <c r="V222" s="77">
        <v>8086</v>
      </c>
      <c r="W222" s="77">
        <v>8030</v>
      </c>
      <c r="X222" s="77">
        <v>8175</v>
      </c>
      <c r="Y222" s="77">
        <v>8269</v>
      </c>
      <c r="Z222" s="77">
        <v>8343</v>
      </c>
      <c r="AA222" s="77">
        <v>8432</v>
      </c>
      <c r="AB222" s="77">
        <v>8603</v>
      </c>
      <c r="AC222" s="77">
        <v>8667</v>
      </c>
      <c r="AD222" s="77">
        <v>8675</v>
      </c>
      <c r="AE222" s="77">
        <v>8745</v>
      </c>
      <c r="AG222" s="70" t="s">
        <v>295</v>
      </c>
      <c r="AH222" s="70" t="s">
        <v>587</v>
      </c>
      <c r="AI222" s="225">
        <f t="shared" si="39"/>
        <v>4.7410852300322395</v>
      </c>
      <c r="AJ222" s="225">
        <f t="shared" si="40"/>
        <v>4.5625595252868525</v>
      </c>
      <c r="AK222" s="225">
        <f t="shared" si="41"/>
        <v>4.788535639108245</v>
      </c>
      <c r="AL222" s="225">
        <f t="shared" si="42"/>
        <v>4.5724479362468839</v>
      </c>
      <c r="AM222" s="225">
        <f t="shared" si="43"/>
        <v>4.4176908444219798</v>
      </c>
      <c r="AN222" s="225">
        <f t="shared" si="44"/>
        <v>4.1598110832975532</v>
      </c>
      <c r="AO222" s="225">
        <f t="shared" si="45"/>
        <v>4.0721086750385771</v>
      </c>
      <c r="AP222" s="225">
        <f t="shared" si="46"/>
        <v>4.0792507043564425</v>
      </c>
      <c r="AQ222" s="225">
        <f t="shared" si="47"/>
        <v>3.9946733370203154</v>
      </c>
      <c r="AR222" s="225">
        <f t="shared" si="48"/>
        <v>4.0051209215084276</v>
      </c>
      <c r="AS222" s="225">
        <f t="shared" si="49"/>
        <v>3.7336237750461634</v>
      </c>
      <c r="AT222" s="225">
        <f t="shared" si="50"/>
        <v>3.8136841631900054</v>
      </c>
      <c r="AU222" s="225">
        <f t="shared" si="51"/>
        <v>3.4683917241632818</v>
      </c>
    </row>
    <row r="223" spans="1:47" x14ac:dyDescent="0.2">
      <c r="A223" s="70" t="s">
        <v>296</v>
      </c>
      <c r="B223" s="70" t="s">
        <v>588</v>
      </c>
      <c r="C223" s="77">
        <v>54.9620545284426</v>
      </c>
      <c r="D223" s="77">
        <v>50.312598641791801</v>
      </c>
      <c r="E223" s="77">
        <v>50.960863369815101</v>
      </c>
      <c r="F223" s="77">
        <v>50.359965251907298</v>
      </c>
      <c r="G223" s="77">
        <v>48.007435212867598</v>
      </c>
      <c r="H223" s="77">
        <v>46.591353136744502</v>
      </c>
      <c r="I223" s="77">
        <v>46.354278394537403</v>
      </c>
      <c r="J223" s="77">
        <v>47.001522643048403</v>
      </c>
      <c r="K223" s="77">
        <v>45.954286009634799</v>
      </c>
      <c r="L223" s="77">
        <v>45.634192790260599</v>
      </c>
      <c r="M223" s="77">
        <v>45.200814635984003</v>
      </c>
      <c r="N223" s="77">
        <v>45.893682379099403</v>
      </c>
      <c r="O223" s="77">
        <v>43.912173692908702</v>
      </c>
      <c r="P223" s="77"/>
      <c r="Q223" s="70" t="s">
        <v>296</v>
      </c>
      <c r="R223" s="70" t="s">
        <v>588</v>
      </c>
      <c r="S223" s="77">
        <v>15014</v>
      </c>
      <c r="T223" s="77">
        <v>15127</v>
      </c>
      <c r="U223" s="77">
        <v>15175</v>
      </c>
      <c r="V223" s="77">
        <v>15224</v>
      </c>
      <c r="W223" s="77">
        <v>15346</v>
      </c>
      <c r="X223" s="77">
        <v>15524</v>
      </c>
      <c r="Y223" s="77">
        <v>15596</v>
      </c>
      <c r="Z223" s="77">
        <v>15645</v>
      </c>
      <c r="AA223" s="77">
        <v>15843</v>
      </c>
      <c r="AB223" s="77">
        <v>15998</v>
      </c>
      <c r="AC223" s="77">
        <v>16186</v>
      </c>
      <c r="AD223" s="77">
        <v>16346</v>
      </c>
      <c r="AE223" s="77">
        <v>16400</v>
      </c>
      <c r="AG223" s="70" t="s">
        <v>296</v>
      </c>
      <c r="AH223" s="70" t="s">
        <v>588</v>
      </c>
      <c r="AI223" s="225">
        <f t="shared" si="39"/>
        <v>3.6607202962863061</v>
      </c>
      <c r="AJ223" s="225">
        <f t="shared" si="40"/>
        <v>3.3260129993912741</v>
      </c>
      <c r="AK223" s="225">
        <f t="shared" si="41"/>
        <v>3.3582117541888041</v>
      </c>
      <c r="AL223" s="225">
        <f t="shared" si="42"/>
        <v>3.3079325572718932</v>
      </c>
      <c r="AM223" s="225">
        <f t="shared" si="43"/>
        <v>3.1283354107172943</v>
      </c>
      <c r="AN223" s="225">
        <f t="shared" si="44"/>
        <v>3.0012466591564353</v>
      </c>
      <c r="AO223" s="225">
        <f t="shared" si="45"/>
        <v>2.9721902022657991</v>
      </c>
      <c r="AP223" s="225">
        <f t="shared" si="46"/>
        <v>3.0042520065866669</v>
      </c>
      <c r="AQ223" s="225">
        <f t="shared" si="47"/>
        <v>2.900605062780711</v>
      </c>
      <c r="AR223" s="225">
        <f t="shared" si="48"/>
        <v>2.8524936110926737</v>
      </c>
      <c r="AS223" s="225">
        <f t="shared" si="49"/>
        <v>2.7925870898297296</v>
      </c>
      <c r="AT223" s="225">
        <f t="shared" si="50"/>
        <v>2.8076399350972348</v>
      </c>
      <c r="AU223" s="225">
        <f t="shared" si="51"/>
        <v>2.6775715666407747</v>
      </c>
    </row>
    <row r="224" spans="1:47" x14ac:dyDescent="0.2">
      <c r="A224" s="70" t="s">
        <v>297</v>
      </c>
      <c r="B224" s="70" t="s">
        <v>589</v>
      </c>
      <c r="C224" s="77">
        <v>24.029105081437802</v>
      </c>
      <c r="D224" s="77">
        <v>24.1040710043678</v>
      </c>
      <c r="E224" s="77">
        <v>24.774770620519501</v>
      </c>
      <c r="F224" s="77">
        <v>22.547593692001801</v>
      </c>
      <c r="G224" s="77">
        <v>21.597870652046701</v>
      </c>
      <c r="H224" s="77">
        <v>21.412092515620898</v>
      </c>
      <c r="I224" s="77">
        <v>20.923690579171399</v>
      </c>
      <c r="J224" s="77">
        <v>20.033730713059299</v>
      </c>
      <c r="K224" s="77">
        <v>20.094284000340402</v>
      </c>
      <c r="L224" s="77">
        <v>19.440929680593399</v>
      </c>
      <c r="M224" s="77">
        <v>18.772887555851799</v>
      </c>
      <c r="N224" s="77">
        <v>18.5747689322586</v>
      </c>
      <c r="O224" s="77">
        <v>17.437048233339301</v>
      </c>
      <c r="P224" s="77"/>
      <c r="Q224" s="70" t="s">
        <v>297</v>
      </c>
      <c r="R224" s="70" t="s">
        <v>589</v>
      </c>
      <c r="S224" s="77">
        <v>5749</v>
      </c>
      <c r="T224" s="77">
        <v>5730</v>
      </c>
      <c r="U224" s="77">
        <v>5723</v>
      </c>
      <c r="V224" s="77">
        <v>5725</v>
      </c>
      <c r="W224" s="77">
        <v>5630</v>
      </c>
      <c r="X224" s="77">
        <v>5608</v>
      </c>
      <c r="Y224" s="77">
        <v>5719</v>
      </c>
      <c r="Z224" s="77">
        <v>5803</v>
      </c>
      <c r="AA224" s="77">
        <v>5795</v>
      </c>
      <c r="AB224" s="77">
        <v>5796</v>
      </c>
      <c r="AC224" s="77">
        <v>5795</v>
      </c>
      <c r="AD224" s="77">
        <v>5690</v>
      </c>
      <c r="AE224" s="77">
        <v>5729</v>
      </c>
      <c r="AG224" s="70" t="s">
        <v>297</v>
      </c>
      <c r="AH224" s="70" t="s">
        <v>589</v>
      </c>
      <c r="AI224" s="225">
        <f t="shared" si="39"/>
        <v>4.1797017014155164</v>
      </c>
      <c r="AJ224" s="225">
        <f t="shared" si="40"/>
        <v>4.20664415433993</v>
      </c>
      <c r="AK224" s="225">
        <f t="shared" si="41"/>
        <v>4.3289831592730206</v>
      </c>
      <c r="AL224" s="225">
        <f t="shared" si="42"/>
        <v>3.9384443130134148</v>
      </c>
      <c r="AM224" s="225">
        <f t="shared" si="43"/>
        <v>3.8362114834896452</v>
      </c>
      <c r="AN224" s="225">
        <f t="shared" si="44"/>
        <v>3.8181334728282628</v>
      </c>
      <c r="AO224" s="225">
        <f t="shared" si="45"/>
        <v>3.658627483680958</v>
      </c>
      <c r="AP224" s="225">
        <f t="shared" si="46"/>
        <v>3.4523058268239359</v>
      </c>
      <c r="AQ224" s="225">
        <f t="shared" si="47"/>
        <v>3.4675209664090425</v>
      </c>
      <c r="AR224" s="225">
        <f t="shared" si="48"/>
        <v>3.3541976674591787</v>
      </c>
      <c r="AS224" s="225">
        <f t="shared" si="49"/>
        <v>3.2394974211996201</v>
      </c>
      <c r="AT224" s="225">
        <f t="shared" si="50"/>
        <v>3.2644585118204921</v>
      </c>
      <c r="AU224" s="225">
        <f t="shared" si="51"/>
        <v>3.0436460522498345</v>
      </c>
    </row>
    <row r="225" spans="1:47" x14ac:dyDescent="0.2">
      <c r="A225" s="70" t="s">
        <v>298</v>
      </c>
      <c r="B225" s="70" t="s">
        <v>590</v>
      </c>
      <c r="C225" s="77">
        <v>1146.55791927679</v>
      </c>
      <c r="D225" s="77">
        <v>823.86661679392205</v>
      </c>
      <c r="E225" s="77">
        <v>1063.1111236198301</v>
      </c>
      <c r="F225" s="77">
        <v>943.41242284962004</v>
      </c>
      <c r="G225" s="77">
        <v>897.80652262667195</v>
      </c>
      <c r="H225" s="77">
        <v>867.67108547212001</v>
      </c>
      <c r="I225" s="77">
        <v>679.93411795850795</v>
      </c>
      <c r="J225" s="77">
        <v>606.93037658958394</v>
      </c>
      <c r="K225" s="77">
        <v>602.34902553887503</v>
      </c>
      <c r="L225" s="77">
        <v>628.39760700443503</v>
      </c>
      <c r="M225" s="77">
        <v>614.16874119135502</v>
      </c>
      <c r="N225" s="77">
        <v>582.86844885078096</v>
      </c>
      <c r="O225" s="77">
        <v>461.40170419198603</v>
      </c>
      <c r="P225" s="77"/>
      <c r="Q225" s="70" t="s">
        <v>298</v>
      </c>
      <c r="R225" s="70" t="s">
        <v>590</v>
      </c>
      <c r="S225" s="77">
        <v>134684</v>
      </c>
      <c r="T225" s="77">
        <v>135936</v>
      </c>
      <c r="U225" s="77">
        <v>137207</v>
      </c>
      <c r="V225" s="77">
        <v>138709</v>
      </c>
      <c r="W225" s="77">
        <v>140499</v>
      </c>
      <c r="X225" s="77">
        <v>142131</v>
      </c>
      <c r="Y225" s="77">
        <v>143702</v>
      </c>
      <c r="Z225" s="77">
        <v>145218</v>
      </c>
      <c r="AA225" s="77">
        <v>147420</v>
      </c>
      <c r="AB225" s="77">
        <v>150134</v>
      </c>
      <c r="AC225" s="77">
        <v>152078</v>
      </c>
      <c r="AD225" s="77">
        <v>154049</v>
      </c>
      <c r="AE225" s="77">
        <v>155551</v>
      </c>
      <c r="AG225" s="70" t="s">
        <v>298</v>
      </c>
      <c r="AH225" s="70" t="s">
        <v>590</v>
      </c>
      <c r="AI225" s="225">
        <f t="shared" si="39"/>
        <v>8.5129482290159935</v>
      </c>
      <c r="AJ225" s="225">
        <f t="shared" si="40"/>
        <v>6.060694862243424</v>
      </c>
      <c r="AK225" s="225">
        <f t="shared" si="41"/>
        <v>7.7482280322420136</v>
      </c>
      <c r="AL225" s="225">
        <f t="shared" si="42"/>
        <v>6.8013785900671193</v>
      </c>
      <c r="AM225" s="225">
        <f t="shared" si="43"/>
        <v>6.3901274929122049</v>
      </c>
      <c r="AN225" s="225">
        <f t="shared" si="44"/>
        <v>6.1047279303749358</v>
      </c>
      <c r="AO225" s="225">
        <f t="shared" si="45"/>
        <v>4.7315564011531359</v>
      </c>
      <c r="AP225" s="225">
        <f t="shared" si="46"/>
        <v>4.1794431584898835</v>
      </c>
      <c r="AQ225" s="225">
        <f t="shared" si="47"/>
        <v>4.0859383091770116</v>
      </c>
      <c r="AR225" s="225">
        <f t="shared" si="48"/>
        <v>4.185578263447554</v>
      </c>
      <c r="AS225" s="225">
        <f t="shared" si="49"/>
        <v>4.0385114296042497</v>
      </c>
      <c r="AT225" s="225">
        <f t="shared" si="50"/>
        <v>3.7836561668740529</v>
      </c>
      <c r="AU225" s="225">
        <f t="shared" si="51"/>
        <v>2.9662406811398578</v>
      </c>
    </row>
    <row r="226" spans="1:47" x14ac:dyDescent="0.2">
      <c r="A226" s="70" t="s">
        <v>299</v>
      </c>
      <c r="B226" s="70" t="s">
        <v>591</v>
      </c>
      <c r="C226" s="77">
        <v>124.078042956223</v>
      </c>
      <c r="D226" s="77">
        <v>120.24736926974499</v>
      </c>
      <c r="E226" s="77">
        <v>122.558501795102</v>
      </c>
      <c r="F226" s="77">
        <v>118.583140375749</v>
      </c>
      <c r="G226" s="77">
        <v>113.087768823145</v>
      </c>
      <c r="H226" s="77">
        <v>113.639474878824</v>
      </c>
      <c r="I226" s="77">
        <v>111.02007793626299</v>
      </c>
      <c r="J226" s="77">
        <v>110.884017993656</v>
      </c>
      <c r="K226" s="77">
        <v>106.203328895844</v>
      </c>
      <c r="L226" s="77">
        <v>107.467350946558</v>
      </c>
      <c r="M226" s="77">
        <v>101.665522087556</v>
      </c>
      <c r="N226" s="77">
        <v>100.540543899753</v>
      </c>
      <c r="O226" s="77">
        <v>100.29472758276199</v>
      </c>
      <c r="P226" s="77"/>
      <c r="Q226" s="70" t="s">
        <v>299</v>
      </c>
      <c r="R226" s="70" t="s">
        <v>591</v>
      </c>
      <c r="S226" s="77">
        <v>21365</v>
      </c>
      <c r="T226" s="77">
        <v>21499</v>
      </c>
      <c r="U226" s="77">
        <v>21535</v>
      </c>
      <c r="V226" s="77">
        <v>21568</v>
      </c>
      <c r="W226" s="77">
        <v>21596</v>
      </c>
      <c r="X226" s="77">
        <v>21769</v>
      </c>
      <c r="Y226" s="77">
        <v>21925</v>
      </c>
      <c r="Z226" s="77">
        <v>22109</v>
      </c>
      <c r="AA226" s="77">
        <v>22353</v>
      </c>
      <c r="AB226" s="77">
        <v>22631</v>
      </c>
      <c r="AC226" s="77">
        <v>22816</v>
      </c>
      <c r="AD226" s="77">
        <v>22894</v>
      </c>
      <c r="AE226" s="77">
        <v>22867</v>
      </c>
      <c r="AG226" s="70" t="s">
        <v>299</v>
      </c>
      <c r="AH226" s="70" t="s">
        <v>591</v>
      </c>
      <c r="AI226" s="225">
        <f t="shared" si="39"/>
        <v>5.8075376997998127</v>
      </c>
      <c r="AJ226" s="225">
        <f t="shared" si="40"/>
        <v>5.5931610432924783</v>
      </c>
      <c r="AK226" s="225">
        <f t="shared" si="41"/>
        <v>5.6911308007941486</v>
      </c>
      <c r="AL226" s="225">
        <f t="shared" si="42"/>
        <v>5.4981055441278279</v>
      </c>
      <c r="AM226" s="225">
        <f t="shared" si="43"/>
        <v>5.2365145778452025</v>
      </c>
      <c r="AN226" s="225">
        <f t="shared" si="44"/>
        <v>5.2202432302275721</v>
      </c>
      <c r="AO226" s="225">
        <f t="shared" si="45"/>
        <v>5.0636295523951196</v>
      </c>
      <c r="AP226" s="225">
        <f t="shared" si="46"/>
        <v>5.0153339361190463</v>
      </c>
      <c r="AQ226" s="225">
        <f t="shared" si="47"/>
        <v>4.7511890527376188</v>
      </c>
      <c r="AR226" s="225">
        <f t="shared" si="48"/>
        <v>4.7486788452369755</v>
      </c>
      <c r="AS226" s="225">
        <f t="shared" si="49"/>
        <v>4.4558871882694602</v>
      </c>
      <c r="AT226" s="225">
        <f t="shared" si="50"/>
        <v>4.3915673931926706</v>
      </c>
      <c r="AU226" s="225">
        <f t="shared" si="51"/>
        <v>4.3860028680090082</v>
      </c>
    </row>
    <row r="227" spans="1:47" x14ac:dyDescent="0.2">
      <c r="A227" s="70" t="s">
        <v>300</v>
      </c>
      <c r="B227" s="70" t="s">
        <v>592</v>
      </c>
      <c r="C227" s="77">
        <v>57.761685892005197</v>
      </c>
      <c r="D227" s="77">
        <v>53.5679921496044</v>
      </c>
      <c r="E227" s="77">
        <v>55.093048955635602</v>
      </c>
      <c r="F227" s="77">
        <v>53.441026358030399</v>
      </c>
      <c r="G227" s="77">
        <v>49.721325145605398</v>
      </c>
      <c r="H227" s="77">
        <v>48.217023422449003</v>
      </c>
      <c r="I227" s="77">
        <v>46.117015002355799</v>
      </c>
      <c r="J227" s="77">
        <v>46.193390781056003</v>
      </c>
      <c r="K227" s="77">
        <v>44.822960351960802</v>
      </c>
      <c r="L227" s="77">
        <v>45.513520747594598</v>
      </c>
      <c r="M227" s="77">
        <v>42.1302348937933</v>
      </c>
      <c r="N227" s="77">
        <v>40.355371050001999</v>
      </c>
      <c r="O227" s="77">
        <v>36.2798772129008</v>
      </c>
      <c r="P227" s="77"/>
      <c r="Q227" s="70" t="s">
        <v>300</v>
      </c>
      <c r="R227" s="70" t="s">
        <v>592</v>
      </c>
      <c r="S227" s="77">
        <v>12267</v>
      </c>
      <c r="T227" s="77">
        <v>12249</v>
      </c>
      <c r="U227" s="77">
        <v>12443</v>
      </c>
      <c r="V227" s="77">
        <v>12553</v>
      </c>
      <c r="W227" s="77">
        <v>12634</v>
      </c>
      <c r="X227" s="77">
        <v>12872</v>
      </c>
      <c r="Y227" s="77">
        <v>13133</v>
      </c>
      <c r="Z227" s="77">
        <v>13286</v>
      </c>
      <c r="AA227" s="77">
        <v>13445</v>
      </c>
      <c r="AB227" s="77">
        <v>13415</v>
      </c>
      <c r="AC227" s="77">
        <v>13464</v>
      </c>
      <c r="AD227" s="77">
        <v>13391</v>
      </c>
      <c r="AE227" s="77">
        <v>13267</v>
      </c>
      <c r="AG227" s="70" t="s">
        <v>300</v>
      </c>
      <c r="AH227" s="70" t="s">
        <v>592</v>
      </c>
      <c r="AI227" s="225">
        <f t="shared" si="39"/>
        <v>4.7087051350782749</v>
      </c>
      <c r="AJ227" s="225">
        <f t="shared" si="40"/>
        <v>4.3732543186875992</v>
      </c>
      <c r="AK227" s="225">
        <f t="shared" si="41"/>
        <v>4.4276339271586922</v>
      </c>
      <c r="AL227" s="225">
        <f t="shared" si="42"/>
        <v>4.2572314473058555</v>
      </c>
      <c r="AM227" s="225">
        <f t="shared" si="43"/>
        <v>3.9355172665510052</v>
      </c>
      <c r="AN227" s="225">
        <f t="shared" si="44"/>
        <v>3.7458843553798169</v>
      </c>
      <c r="AO227" s="225">
        <f t="shared" si="45"/>
        <v>3.5115369681227291</v>
      </c>
      <c r="AP227" s="225">
        <f t="shared" si="46"/>
        <v>3.4768471158404339</v>
      </c>
      <c r="AQ227" s="225">
        <f t="shared" si="47"/>
        <v>3.3338014393425661</v>
      </c>
      <c r="AR227" s="225">
        <f t="shared" si="48"/>
        <v>3.3927335629962432</v>
      </c>
      <c r="AS227" s="225">
        <f t="shared" si="49"/>
        <v>3.1291024133833405</v>
      </c>
      <c r="AT227" s="225">
        <f t="shared" si="50"/>
        <v>3.0136189268913451</v>
      </c>
      <c r="AU227" s="225">
        <f t="shared" si="51"/>
        <v>2.7345954030979724</v>
      </c>
    </row>
    <row r="228" spans="1:47" x14ac:dyDescent="0.2">
      <c r="A228" s="70" t="s">
        <v>301</v>
      </c>
      <c r="B228" s="70" t="s">
        <v>593</v>
      </c>
      <c r="C228" s="77">
        <v>810.10983597286202</v>
      </c>
      <c r="D228" s="77">
        <v>660.67240662049005</v>
      </c>
      <c r="E228" s="77">
        <v>766.66481327495001</v>
      </c>
      <c r="F228" s="77">
        <v>417.55491348935698</v>
      </c>
      <c r="G228" s="77">
        <v>436.83626920925099</v>
      </c>
      <c r="H228" s="77">
        <v>417.36491968918199</v>
      </c>
      <c r="I228" s="77">
        <v>446.03678766561598</v>
      </c>
      <c r="J228" s="77">
        <v>419.80118490210901</v>
      </c>
      <c r="K228" s="77">
        <v>449.44188063182798</v>
      </c>
      <c r="L228" s="77">
        <v>434.42029932667901</v>
      </c>
      <c r="M228" s="77">
        <v>379.38747974304101</v>
      </c>
      <c r="N228" s="77">
        <v>364.109682837393</v>
      </c>
      <c r="O228" s="77">
        <v>321.54560189899001</v>
      </c>
      <c r="P228" s="77"/>
      <c r="Q228" s="70" t="s">
        <v>301</v>
      </c>
      <c r="R228" s="70" t="s">
        <v>593</v>
      </c>
      <c r="S228" s="77">
        <v>24740</v>
      </c>
      <c r="T228" s="77">
        <v>24847</v>
      </c>
      <c r="U228" s="77">
        <v>24905</v>
      </c>
      <c r="V228" s="77">
        <v>24807</v>
      </c>
      <c r="W228" s="77">
        <v>24854</v>
      </c>
      <c r="X228" s="77">
        <v>25237</v>
      </c>
      <c r="Y228" s="77">
        <v>25376</v>
      </c>
      <c r="Z228" s="77">
        <v>25557</v>
      </c>
      <c r="AA228" s="77">
        <v>25950</v>
      </c>
      <c r="AB228" s="77">
        <v>26116</v>
      </c>
      <c r="AC228" s="77">
        <v>26268</v>
      </c>
      <c r="AD228" s="77">
        <v>26214</v>
      </c>
      <c r="AE228" s="77">
        <v>26085</v>
      </c>
      <c r="AG228" s="70" t="s">
        <v>301</v>
      </c>
      <c r="AH228" s="70" t="s">
        <v>593</v>
      </c>
      <c r="AI228" s="225">
        <f t="shared" si="39"/>
        <v>32.744940823478657</v>
      </c>
      <c r="AJ228" s="225">
        <f t="shared" si="40"/>
        <v>26.589624768402221</v>
      </c>
      <c r="AK228" s="225">
        <f t="shared" si="41"/>
        <v>30.783570097367999</v>
      </c>
      <c r="AL228" s="225">
        <f t="shared" si="42"/>
        <v>16.832140665512032</v>
      </c>
      <c r="AM228" s="225">
        <f t="shared" si="43"/>
        <v>17.576095164128549</v>
      </c>
      <c r="AN228" s="225">
        <f t="shared" si="44"/>
        <v>16.537818270364227</v>
      </c>
      <c r="AO228" s="225">
        <f t="shared" si="45"/>
        <v>17.577111745965322</v>
      </c>
      <c r="AP228" s="225">
        <f t="shared" si="46"/>
        <v>16.426074457178427</v>
      </c>
      <c r="AQ228" s="225">
        <f t="shared" si="47"/>
        <v>17.31953297232478</v>
      </c>
      <c r="AR228" s="225">
        <f t="shared" si="48"/>
        <v>16.63425866620765</v>
      </c>
      <c r="AS228" s="225">
        <f t="shared" si="49"/>
        <v>14.442952632215663</v>
      </c>
      <c r="AT228" s="225">
        <f t="shared" si="50"/>
        <v>13.889894058037424</v>
      </c>
      <c r="AU228" s="225">
        <f t="shared" si="51"/>
        <v>12.326839252405213</v>
      </c>
    </row>
    <row r="229" spans="1:47" x14ac:dyDescent="0.2">
      <c r="A229" s="70" t="s">
        <v>302</v>
      </c>
      <c r="B229" s="70" t="s">
        <v>594</v>
      </c>
      <c r="C229" s="77">
        <v>54.471230986225002</v>
      </c>
      <c r="D229" s="77">
        <v>51.889653777535401</v>
      </c>
      <c r="E229" s="77">
        <v>55.922439127155897</v>
      </c>
      <c r="F229" s="77">
        <v>52.896584927300303</v>
      </c>
      <c r="G229" s="77">
        <v>47.648913040311598</v>
      </c>
      <c r="H229" s="77">
        <v>46.701751558488802</v>
      </c>
      <c r="I229" s="77">
        <v>45.317539650543701</v>
      </c>
      <c r="J229" s="77">
        <v>47.759736222435599</v>
      </c>
      <c r="K229" s="77">
        <v>43.779346388342297</v>
      </c>
      <c r="L229" s="77">
        <v>43.1316959089162</v>
      </c>
      <c r="M229" s="77">
        <v>41.814773721866999</v>
      </c>
      <c r="N229" s="77">
        <v>40.910063666724703</v>
      </c>
      <c r="O229" s="77">
        <v>39.326650865342899</v>
      </c>
      <c r="P229" s="77"/>
      <c r="Q229" s="70" t="s">
        <v>302</v>
      </c>
      <c r="R229" s="70" t="s">
        <v>594</v>
      </c>
      <c r="S229" s="77">
        <v>13301</v>
      </c>
      <c r="T229" s="77">
        <v>13302</v>
      </c>
      <c r="U229" s="77">
        <v>13285</v>
      </c>
      <c r="V229" s="77">
        <v>13302</v>
      </c>
      <c r="W229" s="77">
        <v>13353</v>
      </c>
      <c r="X229" s="77">
        <v>13493</v>
      </c>
      <c r="Y229" s="77">
        <v>13631</v>
      </c>
      <c r="Z229" s="77">
        <v>13858</v>
      </c>
      <c r="AA229" s="77">
        <v>13903</v>
      </c>
      <c r="AB229" s="77">
        <v>13934</v>
      </c>
      <c r="AC229" s="77">
        <v>14138</v>
      </c>
      <c r="AD229" s="77">
        <v>14087</v>
      </c>
      <c r="AE229" s="77">
        <v>14039</v>
      </c>
      <c r="AG229" s="70" t="s">
        <v>302</v>
      </c>
      <c r="AH229" s="70" t="s">
        <v>594</v>
      </c>
      <c r="AI229" s="225">
        <f t="shared" si="39"/>
        <v>4.0952733618694088</v>
      </c>
      <c r="AJ229" s="225">
        <f t="shared" si="40"/>
        <v>3.9008911274646971</v>
      </c>
      <c r="AK229" s="225">
        <f t="shared" si="41"/>
        <v>4.2094421623753027</v>
      </c>
      <c r="AL229" s="225">
        <f t="shared" si="42"/>
        <v>3.9765888533529021</v>
      </c>
      <c r="AM229" s="225">
        <f t="shared" si="43"/>
        <v>3.568405080529589</v>
      </c>
      <c r="AN229" s="225">
        <f t="shared" si="44"/>
        <v>3.4611836921728898</v>
      </c>
      <c r="AO229" s="225">
        <f t="shared" si="45"/>
        <v>3.3245939146462988</v>
      </c>
      <c r="AP229" s="225">
        <f t="shared" si="46"/>
        <v>3.4463657253886271</v>
      </c>
      <c r="AQ229" s="225">
        <f t="shared" si="47"/>
        <v>3.1489136436986476</v>
      </c>
      <c r="AR229" s="225">
        <f t="shared" si="48"/>
        <v>3.0954281547951914</v>
      </c>
      <c r="AS229" s="225">
        <f t="shared" si="49"/>
        <v>2.9576159090300611</v>
      </c>
      <c r="AT229" s="225">
        <f t="shared" si="50"/>
        <v>2.9041004945499185</v>
      </c>
      <c r="AU229" s="225">
        <f t="shared" si="51"/>
        <v>2.8012430276617208</v>
      </c>
    </row>
    <row r="230" spans="1:47" x14ac:dyDescent="0.2">
      <c r="A230" s="70" t="s">
        <v>303</v>
      </c>
      <c r="B230" s="70" t="s">
        <v>595</v>
      </c>
      <c r="C230" s="77">
        <v>45.701489571019899</v>
      </c>
      <c r="D230" s="77">
        <v>42.634633119050797</v>
      </c>
      <c r="E230" s="77">
        <v>45.953833017783303</v>
      </c>
      <c r="F230" s="77">
        <v>42.752351794396603</v>
      </c>
      <c r="G230" s="77">
        <v>40.211044734681998</v>
      </c>
      <c r="H230" s="77">
        <v>38.213076721422098</v>
      </c>
      <c r="I230" s="77">
        <v>36.056935078597398</v>
      </c>
      <c r="J230" s="77">
        <v>33.135794934695298</v>
      </c>
      <c r="K230" s="77">
        <v>33.239231985587303</v>
      </c>
      <c r="L230" s="77">
        <v>33.146166676183299</v>
      </c>
      <c r="M230" s="77">
        <v>30.4032702374307</v>
      </c>
      <c r="N230" s="77">
        <v>30.217269459724601</v>
      </c>
      <c r="O230" s="77">
        <v>29.645883313757899</v>
      </c>
      <c r="P230" s="77"/>
      <c r="Q230" s="70" t="s">
        <v>303</v>
      </c>
      <c r="R230" s="70" t="s">
        <v>595</v>
      </c>
      <c r="S230" s="77">
        <v>6916</v>
      </c>
      <c r="T230" s="77">
        <v>6876</v>
      </c>
      <c r="U230" s="77">
        <v>6805</v>
      </c>
      <c r="V230" s="77">
        <v>6818</v>
      </c>
      <c r="W230" s="77">
        <v>6779</v>
      </c>
      <c r="X230" s="77">
        <v>6730</v>
      </c>
      <c r="Y230" s="77">
        <v>6694</v>
      </c>
      <c r="Z230" s="77">
        <v>6715</v>
      </c>
      <c r="AA230" s="77">
        <v>6884</v>
      </c>
      <c r="AB230" s="77">
        <v>6837</v>
      </c>
      <c r="AC230" s="77">
        <v>6807</v>
      </c>
      <c r="AD230" s="77">
        <v>6805</v>
      </c>
      <c r="AE230" s="77">
        <v>6801</v>
      </c>
      <c r="AG230" s="70" t="s">
        <v>303</v>
      </c>
      <c r="AH230" s="70" t="s">
        <v>595</v>
      </c>
      <c r="AI230" s="225">
        <f t="shared" si="39"/>
        <v>6.6080811988172208</v>
      </c>
      <c r="AJ230" s="225">
        <f t="shared" si="40"/>
        <v>6.200499290147004</v>
      </c>
      <c r="AK230" s="225">
        <f t="shared" si="41"/>
        <v>6.7529512149571351</v>
      </c>
      <c r="AL230" s="225">
        <f t="shared" si="42"/>
        <v>6.2705121435019944</v>
      </c>
      <c r="AM230" s="225">
        <f t="shared" si="43"/>
        <v>5.9317074398409799</v>
      </c>
      <c r="AN230" s="225">
        <f t="shared" si="44"/>
        <v>5.6780203152187365</v>
      </c>
      <c r="AO230" s="225">
        <f t="shared" si="45"/>
        <v>5.3864557930381531</v>
      </c>
      <c r="AP230" s="225">
        <f t="shared" si="46"/>
        <v>4.9345934377803866</v>
      </c>
      <c r="AQ230" s="225">
        <f t="shared" si="47"/>
        <v>4.8284764650765979</v>
      </c>
      <c r="AR230" s="225">
        <f t="shared" si="48"/>
        <v>4.8480571414631122</v>
      </c>
      <c r="AS230" s="225">
        <f t="shared" si="49"/>
        <v>4.4664713144455268</v>
      </c>
      <c r="AT230" s="225">
        <f t="shared" si="50"/>
        <v>4.4404510594745927</v>
      </c>
      <c r="AU230" s="225">
        <f t="shared" si="51"/>
        <v>4.359047686187016</v>
      </c>
    </row>
    <row r="231" spans="1:47" x14ac:dyDescent="0.2">
      <c r="A231" s="70" t="s">
        <v>304</v>
      </c>
      <c r="B231" s="70" t="s">
        <v>596</v>
      </c>
      <c r="C231" s="77">
        <v>50.6152654902764</v>
      </c>
      <c r="D231" s="77">
        <v>49.885800796979602</v>
      </c>
      <c r="E231" s="77">
        <v>51.326208636521201</v>
      </c>
      <c r="F231" s="77">
        <v>50.128095900505002</v>
      </c>
      <c r="G231" s="77">
        <v>47.266178807718497</v>
      </c>
      <c r="H231" s="77">
        <v>51.294256511220297</v>
      </c>
      <c r="I231" s="77">
        <v>42.800204077944201</v>
      </c>
      <c r="J231" s="77">
        <v>42.840808427777901</v>
      </c>
      <c r="K231" s="77">
        <v>43.009943072857098</v>
      </c>
      <c r="L231" s="77">
        <v>39.965433323359797</v>
      </c>
      <c r="M231" s="77">
        <v>39.440119510981802</v>
      </c>
      <c r="N231" s="77">
        <v>39.883857770394499</v>
      </c>
      <c r="O231" s="77">
        <v>36.785401649668401</v>
      </c>
      <c r="P231" s="77"/>
      <c r="Q231" s="70" t="s">
        <v>304</v>
      </c>
      <c r="R231" s="70" t="s">
        <v>596</v>
      </c>
      <c r="S231" s="77">
        <v>10385</v>
      </c>
      <c r="T231" s="77">
        <v>10408</v>
      </c>
      <c r="U231" s="77">
        <v>10356</v>
      </c>
      <c r="V231" s="77">
        <v>10262</v>
      </c>
      <c r="W231" s="77">
        <v>10178</v>
      </c>
      <c r="X231" s="77">
        <v>10061</v>
      </c>
      <c r="Y231" s="77">
        <v>9969</v>
      </c>
      <c r="Z231" s="77">
        <v>10036</v>
      </c>
      <c r="AA231" s="77">
        <v>10091</v>
      </c>
      <c r="AB231" s="77">
        <v>10114</v>
      </c>
      <c r="AC231" s="77">
        <v>10106</v>
      </c>
      <c r="AD231" s="77">
        <v>10138</v>
      </c>
      <c r="AE231" s="77">
        <v>10177</v>
      </c>
      <c r="AG231" s="70" t="s">
        <v>304</v>
      </c>
      <c r="AH231" s="70" t="s">
        <v>596</v>
      </c>
      <c r="AI231" s="225">
        <f t="shared" si="39"/>
        <v>4.8738820886159262</v>
      </c>
      <c r="AJ231" s="225">
        <f t="shared" si="40"/>
        <v>4.7930246730380093</v>
      </c>
      <c r="AK231" s="225">
        <f t="shared" si="41"/>
        <v>4.9561808262380458</v>
      </c>
      <c r="AL231" s="225">
        <f t="shared" si="42"/>
        <v>4.8848271195191</v>
      </c>
      <c r="AM231" s="225">
        <f t="shared" si="43"/>
        <v>4.6439554733462858</v>
      </c>
      <c r="AN231" s="225">
        <f t="shared" si="44"/>
        <v>5.0983258633555604</v>
      </c>
      <c r="AO231" s="225">
        <f t="shared" si="45"/>
        <v>4.2933297299572883</v>
      </c>
      <c r="AP231" s="225">
        <f t="shared" si="46"/>
        <v>4.2687134742704167</v>
      </c>
      <c r="AQ231" s="225">
        <f t="shared" si="47"/>
        <v>4.2622082125514913</v>
      </c>
      <c r="AR231" s="225">
        <f t="shared" si="48"/>
        <v>3.9514962748032225</v>
      </c>
      <c r="AS231" s="225">
        <f t="shared" si="49"/>
        <v>3.902643925488007</v>
      </c>
      <c r="AT231" s="225">
        <f t="shared" si="50"/>
        <v>3.9340952624180803</v>
      </c>
      <c r="AU231" s="225">
        <f t="shared" si="51"/>
        <v>3.6145624103044511</v>
      </c>
    </row>
    <row r="232" spans="1:47" x14ac:dyDescent="0.2">
      <c r="A232" s="70" t="s">
        <v>305</v>
      </c>
      <c r="B232" s="70" t="s">
        <v>597</v>
      </c>
      <c r="C232" s="77">
        <v>41.815278258331404</v>
      </c>
      <c r="D232" s="77">
        <v>40.616580903565499</v>
      </c>
      <c r="E232" s="77">
        <v>41.779146588219902</v>
      </c>
      <c r="F232" s="77">
        <v>40.101019421619299</v>
      </c>
      <c r="G232" s="77">
        <v>38.730183192430701</v>
      </c>
      <c r="H232" s="77">
        <v>37.809523409855601</v>
      </c>
      <c r="I232" s="77">
        <v>37.205022330807502</v>
      </c>
      <c r="J232" s="77">
        <v>36.490902616756998</v>
      </c>
      <c r="K232" s="77">
        <v>35.884974250145198</v>
      </c>
      <c r="L232" s="77">
        <v>36.149713490097298</v>
      </c>
      <c r="M232" s="77">
        <v>34.840477347981299</v>
      </c>
      <c r="N232" s="77">
        <v>37.3859086286554</v>
      </c>
      <c r="O232" s="77">
        <v>36.847824741791797</v>
      </c>
      <c r="P232" s="77"/>
      <c r="Q232" s="70" t="s">
        <v>305</v>
      </c>
      <c r="R232" s="70" t="s">
        <v>597</v>
      </c>
      <c r="S232" s="77">
        <v>10107</v>
      </c>
      <c r="T232" s="77">
        <v>10071</v>
      </c>
      <c r="U232" s="77">
        <v>10097</v>
      </c>
      <c r="V232" s="77">
        <v>10069</v>
      </c>
      <c r="W232" s="77">
        <v>10012</v>
      </c>
      <c r="X232" s="77">
        <v>10023</v>
      </c>
      <c r="Y232" s="77">
        <v>10024</v>
      </c>
      <c r="Z232" s="77">
        <v>10079</v>
      </c>
      <c r="AA232" s="77">
        <v>10175</v>
      </c>
      <c r="AB232" s="77">
        <v>10241</v>
      </c>
      <c r="AC232" s="77">
        <v>10271</v>
      </c>
      <c r="AD232" s="77">
        <v>10304</v>
      </c>
      <c r="AE232" s="77">
        <v>10378</v>
      </c>
      <c r="AG232" s="70" t="s">
        <v>305</v>
      </c>
      <c r="AH232" s="70" t="s">
        <v>597</v>
      </c>
      <c r="AI232" s="225">
        <f t="shared" si="39"/>
        <v>4.1372591528971414</v>
      </c>
      <c r="AJ232" s="225">
        <f t="shared" si="40"/>
        <v>4.0330236226358354</v>
      </c>
      <c r="AK232" s="225">
        <f t="shared" si="41"/>
        <v>4.137778210183213</v>
      </c>
      <c r="AL232" s="225">
        <f t="shared" si="42"/>
        <v>3.982621851387357</v>
      </c>
      <c r="AM232" s="225">
        <f t="shared" si="43"/>
        <v>3.8683762677218043</v>
      </c>
      <c r="AN232" s="225">
        <f t="shared" si="44"/>
        <v>3.7722761059418941</v>
      </c>
      <c r="AO232" s="225">
        <f t="shared" si="45"/>
        <v>3.7115944065051378</v>
      </c>
      <c r="AP232" s="225">
        <f t="shared" si="46"/>
        <v>3.6204884032897109</v>
      </c>
      <c r="AQ232" s="225">
        <f t="shared" si="47"/>
        <v>3.5267787960830663</v>
      </c>
      <c r="AR232" s="225">
        <f t="shared" si="48"/>
        <v>3.5299007411480612</v>
      </c>
      <c r="AS232" s="225">
        <f t="shared" si="49"/>
        <v>3.3921212489515433</v>
      </c>
      <c r="AT232" s="225">
        <f t="shared" si="50"/>
        <v>3.6282908218803769</v>
      </c>
      <c r="AU232" s="225">
        <f t="shared" si="51"/>
        <v>3.550570894371921</v>
      </c>
    </row>
    <row r="233" spans="1:47" x14ac:dyDescent="0.2">
      <c r="A233" s="70" t="s">
        <v>306</v>
      </c>
      <c r="B233" s="70" t="s">
        <v>598</v>
      </c>
      <c r="C233" s="77">
        <v>66.674570510631199</v>
      </c>
      <c r="D233" s="77">
        <v>63.721639141152401</v>
      </c>
      <c r="E233" s="77">
        <v>66.785574537393998</v>
      </c>
      <c r="F233" s="77">
        <v>62.660074936845803</v>
      </c>
      <c r="G233" s="77">
        <v>59.137198359842401</v>
      </c>
      <c r="H233" s="77">
        <v>57.637164605433298</v>
      </c>
      <c r="I233" s="77">
        <v>55.864434699727198</v>
      </c>
      <c r="J233" s="77">
        <v>52.799082306904999</v>
      </c>
      <c r="K233" s="77">
        <v>53.306172249367698</v>
      </c>
      <c r="L233" s="77">
        <v>52.700197811367403</v>
      </c>
      <c r="M233" s="77">
        <v>50.5088332344341</v>
      </c>
      <c r="N233" s="77">
        <v>49.554154140639298</v>
      </c>
      <c r="O233" s="77">
        <v>46.648438352003303</v>
      </c>
      <c r="P233" s="77"/>
      <c r="Q233" s="70" t="s">
        <v>306</v>
      </c>
      <c r="R233" s="70" t="s">
        <v>598</v>
      </c>
      <c r="S233" s="77">
        <v>15288</v>
      </c>
      <c r="T233" s="77">
        <v>15303</v>
      </c>
      <c r="U233" s="77">
        <v>15289</v>
      </c>
      <c r="V233" s="77">
        <v>15238</v>
      </c>
      <c r="W233" s="77">
        <v>15146</v>
      </c>
      <c r="X233" s="77">
        <v>15157</v>
      </c>
      <c r="Y233" s="77">
        <v>15252</v>
      </c>
      <c r="Z233" s="77">
        <v>15326</v>
      </c>
      <c r="AA233" s="77">
        <v>15507</v>
      </c>
      <c r="AB233" s="77">
        <v>15640</v>
      </c>
      <c r="AC233" s="77">
        <v>15804</v>
      </c>
      <c r="AD233" s="77">
        <v>15807</v>
      </c>
      <c r="AE233" s="77">
        <v>15801</v>
      </c>
      <c r="AG233" s="70" t="s">
        <v>306</v>
      </c>
      <c r="AH233" s="70" t="s">
        <v>598</v>
      </c>
      <c r="AI233" s="225">
        <f t="shared" si="39"/>
        <v>4.3612356430292509</v>
      </c>
      <c r="AJ233" s="225">
        <f t="shared" si="40"/>
        <v>4.1639965458506438</v>
      </c>
      <c r="AK233" s="225">
        <f t="shared" si="41"/>
        <v>4.3682107748965926</v>
      </c>
      <c r="AL233" s="225">
        <f t="shared" si="42"/>
        <v>4.1120931183124956</v>
      </c>
      <c r="AM233" s="225">
        <f t="shared" si="43"/>
        <v>3.9044763211304896</v>
      </c>
      <c r="AN233" s="225">
        <f t="shared" si="44"/>
        <v>3.802676295139757</v>
      </c>
      <c r="AO233" s="225">
        <f t="shared" si="45"/>
        <v>3.6627612575221087</v>
      </c>
      <c r="AP233" s="225">
        <f t="shared" si="46"/>
        <v>3.4450660516054419</v>
      </c>
      <c r="AQ233" s="225">
        <f t="shared" si="47"/>
        <v>3.4375554426625201</v>
      </c>
      <c r="AR233" s="225">
        <f t="shared" si="48"/>
        <v>3.3695778651769439</v>
      </c>
      <c r="AS233" s="225">
        <f t="shared" si="49"/>
        <v>3.1959524952185587</v>
      </c>
      <c r="AT233" s="225">
        <f t="shared" si="50"/>
        <v>3.1349499677762576</v>
      </c>
      <c r="AU233" s="225">
        <f t="shared" si="51"/>
        <v>2.9522459560789382</v>
      </c>
    </row>
    <row r="234" spans="1:47" x14ac:dyDescent="0.2">
      <c r="A234" s="70" t="s">
        <v>307</v>
      </c>
      <c r="B234" s="70" t="s">
        <v>599</v>
      </c>
      <c r="C234" s="77">
        <v>262.63952257939098</v>
      </c>
      <c r="D234" s="77">
        <v>223.94349368844701</v>
      </c>
      <c r="E234" s="77">
        <v>254.945061773482</v>
      </c>
      <c r="F234" s="77">
        <v>230.64723010767099</v>
      </c>
      <c r="G234" s="77">
        <v>231.65195334208201</v>
      </c>
      <c r="H234" s="77">
        <v>217.47228891293801</v>
      </c>
      <c r="I234" s="77">
        <v>196.55943829890001</v>
      </c>
      <c r="J234" s="77">
        <v>182.97419747475399</v>
      </c>
      <c r="K234" s="77">
        <v>225.66509074234699</v>
      </c>
      <c r="L234" s="77">
        <v>239.75853113099399</v>
      </c>
      <c r="M234" s="77">
        <v>197.64148034326001</v>
      </c>
      <c r="N234" s="77">
        <v>215.26280710405601</v>
      </c>
      <c r="O234" s="77">
        <v>217.52904851420899</v>
      </c>
      <c r="P234" s="77"/>
      <c r="Q234" s="70" t="s">
        <v>307</v>
      </c>
      <c r="R234" s="70" t="s">
        <v>599</v>
      </c>
      <c r="S234" s="77">
        <v>10850</v>
      </c>
      <c r="T234" s="77">
        <v>10797</v>
      </c>
      <c r="U234" s="77">
        <v>10811</v>
      </c>
      <c r="V234" s="77">
        <v>10859</v>
      </c>
      <c r="W234" s="77">
        <v>10799</v>
      </c>
      <c r="X234" s="77">
        <v>10766</v>
      </c>
      <c r="Y234" s="77">
        <v>10748</v>
      </c>
      <c r="Z234" s="77">
        <v>10759</v>
      </c>
      <c r="AA234" s="77">
        <v>10856</v>
      </c>
      <c r="AB234" s="77">
        <v>10837</v>
      </c>
      <c r="AC234" s="77">
        <v>10907</v>
      </c>
      <c r="AD234" s="77">
        <v>10950</v>
      </c>
      <c r="AE234" s="77">
        <v>11047</v>
      </c>
      <c r="AG234" s="70" t="s">
        <v>307</v>
      </c>
      <c r="AH234" s="70" t="s">
        <v>599</v>
      </c>
      <c r="AI234" s="225">
        <f t="shared" si="39"/>
        <v>24.206407611003776</v>
      </c>
      <c r="AJ234" s="225">
        <f t="shared" si="40"/>
        <v>20.741270138783644</v>
      </c>
      <c r="AK234" s="225">
        <f t="shared" si="41"/>
        <v>23.582005528950326</v>
      </c>
      <c r="AL234" s="225">
        <f t="shared" si="42"/>
        <v>21.240190635203149</v>
      </c>
      <c r="AM234" s="225">
        <f t="shared" si="43"/>
        <v>21.451241165115473</v>
      </c>
      <c r="AN234" s="225">
        <f t="shared" si="44"/>
        <v>20.199915373670631</v>
      </c>
      <c r="AO234" s="225">
        <f t="shared" si="45"/>
        <v>18.288001330377746</v>
      </c>
      <c r="AP234" s="225">
        <f t="shared" si="46"/>
        <v>17.006617480690956</v>
      </c>
      <c r="AQ234" s="225">
        <f t="shared" si="47"/>
        <v>20.787130687393788</v>
      </c>
      <c r="AR234" s="225">
        <f t="shared" si="48"/>
        <v>22.124068573497649</v>
      </c>
      <c r="AS234" s="225">
        <f t="shared" si="49"/>
        <v>18.120608814821676</v>
      </c>
      <c r="AT234" s="225">
        <f t="shared" si="50"/>
        <v>19.65870384511927</v>
      </c>
      <c r="AU234" s="225">
        <f t="shared" si="51"/>
        <v>19.69123277941604</v>
      </c>
    </row>
    <row r="235" spans="1:47" x14ac:dyDescent="0.2">
      <c r="A235" s="70" t="s">
        <v>308</v>
      </c>
      <c r="B235" s="70" t="s">
        <v>600</v>
      </c>
      <c r="C235" s="77">
        <v>27.836844604922899</v>
      </c>
      <c r="D235" s="77">
        <v>27.320079186375398</v>
      </c>
      <c r="E235" s="77">
        <v>28.683623903430501</v>
      </c>
      <c r="F235" s="77">
        <v>26.906354679048398</v>
      </c>
      <c r="G235" s="77">
        <v>26.865856635813799</v>
      </c>
      <c r="H235" s="77">
        <v>26.5018062503168</v>
      </c>
      <c r="I235" s="77">
        <v>26.967062151891501</v>
      </c>
      <c r="J235" s="77">
        <v>28.9452176017132</v>
      </c>
      <c r="K235" s="77">
        <v>27.842439564098001</v>
      </c>
      <c r="L235" s="77">
        <v>26.527985413279701</v>
      </c>
      <c r="M235" s="77">
        <v>24.939726851239101</v>
      </c>
      <c r="N235" s="77">
        <v>24.854332790481301</v>
      </c>
      <c r="O235" s="77">
        <v>23.718628616802398</v>
      </c>
      <c r="P235" s="77"/>
      <c r="Q235" s="70" t="s">
        <v>308</v>
      </c>
      <c r="R235" s="70" t="s">
        <v>600</v>
      </c>
      <c r="S235" s="77">
        <v>6990</v>
      </c>
      <c r="T235" s="77">
        <v>6934</v>
      </c>
      <c r="U235" s="77">
        <v>6922</v>
      </c>
      <c r="V235" s="77">
        <v>6867</v>
      </c>
      <c r="W235" s="77">
        <v>6835</v>
      </c>
      <c r="X235" s="77">
        <v>6849</v>
      </c>
      <c r="Y235" s="77">
        <v>6812</v>
      </c>
      <c r="Z235" s="77">
        <v>6750</v>
      </c>
      <c r="AA235" s="77">
        <v>6861</v>
      </c>
      <c r="AB235" s="77">
        <v>6887</v>
      </c>
      <c r="AC235" s="77">
        <v>6892</v>
      </c>
      <c r="AD235" s="77">
        <v>6911</v>
      </c>
      <c r="AE235" s="77">
        <v>6877</v>
      </c>
      <c r="AG235" s="70" t="s">
        <v>308</v>
      </c>
      <c r="AH235" s="70" t="s">
        <v>600</v>
      </c>
      <c r="AI235" s="225">
        <f t="shared" si="39"/>
        <v>3.9823812024210157</v>
      </c>
      <c r="AJ235" s="225">
        <f t="shared" si="40"/>
        <v>3.940017188689847</v>
      </c>
      <c r="AK235" s="225">
        <f t="shared" si="41"/>
        <v>4.1438347158957667</v>
      </c>
      <c r="AL235" s="225">
        <f t="shared" si="42"/>
        <v>3.9182109624360564</v>
      </c>
      <c r="AM235" s="225">
        <f t="shared" si="43"/>
        <v>3.9306300857079441</v>
      </c>
      <c r="AN235" s="225">
        <f t="shared" si="44"/>
        <v>3.8694417068647686</v>
      </c>
      <c r="AO235" s="225">
        <f t="shared" si="45"/>
        <v>3.9587583898842484</v>
      </c>
      <c r="AP235" s="225">
        <f t="shared" si="46"/>
        <v>4.2881803854389924</v>
      </c>
      <c r="AQ235" s="225">
        <f t="shared" si="47"/>
        <v>4.0580731036434923</v>
      </c>
      <c r="AR235" s="225">
        <f t="shared" si="48"/>
        <v>3.8518927563931613</v>
      </c>
      <c r="AS235" s="225">
        <f t="shared" si="49"/>
        <v>3.6186487015727078</v>
      </c>
      <c r="AT235" s="225">
        <f t="shared" si="50"/>
        <v>3.596343914119708</v>
      </c>
      <c r="AU235" s="225">
        <f t="shared" si="51"/>
        <v>3.4489790049152824</v>
      </c>
    </row>
    <row r="236" spans="1:47" x14ac:dyDescent="0.2">
      <c r="A236" s="70" t="s">
        <v>309</v>
      </c>
      <c r="B236" s="70" t="s">
        <v>601</v>
      </c>
      <c r="C236" s="77">
        <v>41.954097810428003</v>
      </c>
      <c r="D236" s="77">
        <v>40.9028032536715</v>
      </c>
      <c r="E236" s="77">
        <v>41.3388249248775</v>
      </c>
      <c r="F236" s="77">
        <v>40.785273905080203</v>
      </c>
      <c r="G236" s="77">
        <v>39.341121847999403</v>
      </c>
      <c r="H236" s="77">
        <v>38.186802908454197</v>
      </c>
      <c r="I236" s="77">
        <v>37.059597782471002</v>
      </c>
      <c r="J236" s="77">
        <v>36.724888685605897</v>
      </c>
      <c r="K236" s="77">
        <v>36.030281486186702</v>
      </c>
      <c r="L236" s="77">
        <v>33.663516852599102</v>
      </c>
      <c r="M236" s="77">
        <v>31.791474287576001</v>
      </c>
      <c r="N236" s="77">
        <v>33.095027435529502</v>
      </c>
      <c r="O236" s="77">
        <v>32.142077140458298</v>
      </c>
      <c r="P236" s="77"/>
      <c r="Q236" s="70" t="s">
        <v>309</v>
      </c>
      <c r="R236" s="70" t="s">
        <v>601</v>
      </c>
      <c r="S236" s="77">
        <v>7287</v>
      </c>
      <c r="T236" s="77">
        <v>7288</v>
      </c>
      <c r="U236" s="77">
        <v>7207</v>
      </c>
      <c r="V236" s="77">
        <v>7184</v>
      </c>
      <c r="W236" s="77">
        <v>7139</v>
      </c>
      <c r="X236" s="77">
        <v>7096</v>
      </c>
      <c r="Y236" s="77">
        <v>7052</v>
      </c>
      <c r="Z236" s="77">
        <v>7035</v>
      </c>
      <c r="AA236" s="77">
        <v>7039</v>
      </c>
      <c r="AB236" s="77">
        <v>7068</v>
      </c>
      <c r="AC236" s="77">
        <v>7121</v>
      </c>
      <c r="AD236" s="77">
        <v>7031</v>
      </c>
      <c r="AE236" s="77">
        <v>7033</v>
      </c>
      <c r="AG236" s="70" t="s">
        <v>309</v>
      </c>
      <c r="AH236" s="70" t="s">
        <v>601</v>
      </c>
      <c r="AI236" s="225">
        <f t="shared" si="39"/>
        <v>5.7573895718989982</v>
      </c>
      <c r="AJ236" s="225">
        <f t="shared" si="40"/>
        <v>5.6123495134016883</v>
      </c>
      <c r="AK236" s="225">
        <f t="shared" si="41"/>
        <v>5.7359268662241574</v>
      </c>
      <c r="AL236" s="225">
        <f t="shared" si="42"/>
        <v>5.6772374589476904</v>
      </c>
      <c r="AM236" s="225">
        <f t="shared" si="43"/>
        <v>5.5107328544613257</v>
      </c>
      <c r="AN236" s="225">
        <f t="shared" si="44"/>
        <v>5.3814547503458572</v>
      </c>
      <c r="AO236" s="225">
        <f t="shared" si="45"/>
        <v>5.2551897025625349</v>
      </c>
      <c r="AP236" s="225">
        <f t="shared" si="46"/>
        <v>5.2203111138032545</v>
      </c>
      <c r="AQ236" s="225">
        <f t="shared" si="47"/>
        <v>5.1186647941734194</v>
      </c>
      <c r="AR236" s="225">
        <f t="shared" si="48"/>
        <v>4.7628065722409598</v>
      </c>
      <c r="AS236" s="225">
        <f t="shared" si="49"/>
        <v>4.4644676713349254</v>
      </c>
      <c r="AT236" s="225">
        <f t="shared" si="50"/>
        <v>4.7070157069448877</v>
      </c>
      <c r="AU236" s="225">
        <f t="shared" si="51"/>
        <v>4.5701801706893646</v>
      </c>
    </row>
    <row r="237" spans="1:47" x14ac:dyDescent="0.2">
      <c r="A237" s="70" t="s">
        <v>310</v>
      </c>
      <c r="B237" s="70" t="s">
        <v>602</v>
      </c>
      <c r="C237" s="77">
        <v>113.346012169907</v>
      </c>
      <c r="D237" s="77">
        <v>90.254852122160798</v>
      </c>
      <c r="E237" s="77">
        <v>107.93911502390699</v>
      </c>
      <c r="F237" s="77">
        <v>107.475423618411</v>
      </c>
      <c r="G237" s="77">
        <v>97.185550376577396</v>
      </c>
      <c r="H237" s="77">
        <v>88.373158439459004</v>
      </c>
      <c r="I237" s="77">
        <v>80.948512891015298</v>
      </c>
      <c r="J237" s="77">
        <v>82.145861338887599</v>
      </c>
      <c r="K237" s="77">
        <v>86.217034635587197</v>
      </c>
      <c r="L237" s="77">
        <v>90.151835549388906</v>
      </c>
      <c r="M237" s="77">
        <v>87.835181004281296</v>
      </c>
      <c r="N237" s="77">
        <v>76.575715625716498</v>
      </c>
      <c r="O237" s="77">
        <v>65.649768837981298</v>
      </c>
      <c r="P237" s="77"/>
      <c r="Q237" s="70" t="s">
        <v>310</v>
      </c>
      <c r="R237" s="70" t="s">
        <v>602</v>
      </c>
      <c r="S237" s="77">
        <v>10734</v>
      </c>
      <c r="T237" s="77">
        <v>10758</v>
      </c>
      <c r="U237" s="77">
        <v>10715</v>
      </c>
      <c r="V237" s="77">
        <v>10662</v>
      </c>
      <c r="W237" s="77">
        <v>10650</v>
      </c>
      <c r="X237" s="77">
        <v>10691</v>
      </c>
      <c r="Y237" s="77">
        <v>10712</v>
      </c>
      <c r="Z237" s="77">
        <v>10790</v>
      </c>
      <c r="AA237" s="77">
        <v>10909</v>
      </c>
      <c r="AB237" s="77">
        <v>10894</v>
      </c>
      <c r="AC237" s="77">
        <v>10897</v>
      </c>
      <c r="AD237" s="77">
        <v>10894</v>
      </c>
      <c r="AE237" s="77">
        <v>10854</v>
      </c>
      <c r="AG237" s="70" t="s">
        <v>310</v>
      </c>
      <c r="AH237" s="70" t="s">
        <v>602</v>
      </c>
      <c r="AI237" s="225">
        <f t="shared" si="39"/>
        <v>10.559531597718186</v>
      </c>
      <c r="AJ237" s="225">
        <f t="shared" si="40"/>
        <v>8.3895568062986428</v>
      </c>
      <c r="AK237" s="225">
        <f t="shared" si="41"/>
        <v>10.073645825842931</v>
      </c>
      <c r="AL237" s="225">
        <f t="shared" si="42"/>
        <v>10.080231065317108</v>
      </c>
      <c r="AM237" s="225">
        <f t="shared" si="43"/>
        <v>9.1254037912279244</v>
      </c>
      <c r="AN237" s="225">
        <f t="shared" si="44"/>
        <v>8.2661265026151902</v>
      </c>
      <c r="AO237" s="225">
        <f t="shared" si="45"/>
        <v>7.5568066552478808</v>
      </c>
      <c r="AP237" s="225">
        <f t="shared" si="46"/>
        <v>7.6131474827513994</v>
      </c>
      <c r="AQ237" s="225">
        <f t="shared" si="47"/>
        <v>7.9032940357124577</v>
      </c>
      <c r="AR237" s="225">
        <f t="shared" si="48"/>
        <v>8.2753658481172128</v>
      </c>
      <c r="AS237" s="225">
        <f t="shared" si="49"/>
        <v>8.0604919706599336</v>
      </c>
      <c r="AT237" s="225">
        <f t="shared" si="50"/>
        <v>7.0291642762728568</v>
      </c>
      <c r="AU237" s="225">
        <f t="shared" si="51"/>
        <v>6.0484400993165011</v>
      </c>
    </row>
    <row r="238" spans="1:47" x14ac:dyDescent="0.2">
      <c r="A238" s="70" t="s">
        <v>311</v>
      </c>
      <c r="B238" s="70" t="s">
        <v>603</v>
      </c>
      <c r="C238" s="77">
        <v>79.348124289649206</v>
      </c>
      <c r="D238" s="77">
        <v>77.319152961290499</v>
      </c>
      <c r="E238" s="77">
        <v>84.769414641181498</v>
      </c>
      <c r="F238" s="77">
        <v>75.615052045586197</v>
      </c>
      <c r="G238" s="77">
        <v>71.8108276787693</v>
      </c>
      <c r="H238" s="77">
        <v>65.227308906772905</v>
      </c>
      <c r="I238" s="77">
        <v>63.2477128746796</v>
      </c>
      <c r="J238" s="77">
        <v>72.787138971405099</v>
      </c>
      <c r="K238" s="77">
        <v>74.094015783201002</v>
      </c>
      <c r="L238" s="77">
        <v>67.0563580901607</v>
      </c>
      <c r="M238" s="77">
        <v>65.838285043879395</v>
      </c>
      <c r="N238" s="77">
        <v>68.355572456894095</v>
      </c>
      <c r="O238" s="77">
        <v>63.732262610724703</v>
      </c>
      <c r="P238" s="77"/>
      <c r="Q238" s="70" t="s">
        <v>311</v>
      </c>
      <c r="R238" s="70" t="s">
        <v>603</v>
      </c>
      <c r="S238" s="77">
        <v>20153</v>
      </c>
      <c r="T238" s="77">
        <v>20146</v>
      </c>
      <c r="U238" s="77">
        <v>20153</v>
      </c>
      <c r="V238" s="77">
        <v>20107</v>
      </c>
      <c r="W238" s="77">
        <v>20082</v>
      </c>
      <c r="X238" s="77">
        <v>19998</v>
      </c>
      <c r="Y238" s="77">
        <v>20006</v>
      </c>
      <c r="Z238" s="77">
        <v>20101</v>
      </c>
      <c r="AA238" s="77">
        <v>20279</v>
      </c>
      <c r="AB238" s="77">
        <v>20369</v>
      </c>
      <c r="AC238" s="77">
        <v>20390</v>
      </c>
      <c r="AD238" s="77">
        <v>20470</v>
      </c>
      <c r="AE238" s="77">
        <v>20492</v>
      </c>
      <c r="AG238" s="70" t="s">
        <v>311</v>
      </c>
      <c r="AH238" s="70" t="s">
        <v>603</v>
      </c>
      <c r="AI238" s="225">
        <f t="shared" si="39"/>
        <v>3.9372859767602444</v>
      </c>
      <c r="AJ238" s="225">
        <f t="shared" si="40"/>
        <v>3.8379406810925492</v>
      </c>
      <c r="AK238" s="225">
        <f t="shared" si="41"/>
        <v>4.2062925937171389</v>
      </c>
      <c r="AL238" s="225">
        <f t="shared" si="42"/>
        <v>3.7606332145813002</v>
      </c>
      <c r="AM238" s="225">
        <f t="shared" si="43"/>
        <v>3.5758802748117371</v>
      </c>
      <c r="AN238" s="225">
        <f t="shared" si="44"/>
        <v>3.2616916145000951</v>
      </c>
      <c r="AO238" s="225">
        <f t="shared" si="45"/>
        <v>3.1614372125702088</v>
      </c>
      <c r="AP238" s="225">
        <f t="shared" si="46"/>
        <v>3.6210705423314811</v>
      </c>
      <c r="AQ238" s="225">
        <f t="shared" si="47"/>
        <v>3.653731238384585</v>
      </c>
      <c r="AR238" s="225">
        <f t="shared" si="48"/>
        <v>3.2920790461073546</v>
      </c>
      <c r="AS238" s="225">
        <f t="shared" si="49"/>
        <v>3.2289497324119369</v>
      </c>
      <c r="AT238" s="225">
        <f t="shared" si="50"/>
        <v>3.3393049563700092</v>
      </c>
      <c r="AU238" s="225">
        <f t="shared" si="51"/>
        <v>3.110104558399605</v>
      </c>
    </row>
    <row r="239" spans="1:47" x14ac:dyDescent="0.2">
      <c r="A239" s="70" t="s">
        <v>312</v>
      </c>
      <c r="B239" s="70" t="s">
        <v>604</v>
      </c>
      <c r="C239" s="77">
        <v>211.53360188361799</v>
      </c>
      <c r="D239" s="77">
        <v>193.13922879853001</v>
      </c>
      <c r="E239" s="77">
        <v>201.44824110838499</v>
      </c>
      <c r="F239" s="77">
        <v>181.541125463387</v>
      </c>
      <c r="G239" s="77">
        <v>186.126525606717</v>
      </c>
      <c r="H239" s="77">
        <v>178.30078484013799</v>
      </c>
      <c r="I239" s="77">
        <v>164.28145878946299</v>
      </c>
      <c r="J239" s="77">
        <v>154.53586770466299</v>
      </c>
      <c r="K239" s="77">
        <v>151.594074625226</v>
      </c>
      <c r="L239" s="77">
        <v>149.20302398489</v>
      </c>
      <c r="M239" s="77">
        <v>143.756543696666</v>
      </c>
      <c r="N239" s="77">
        <v>139.30000363821199</v>
      </c>
      <c r="O239" s="77">
        <v>135.976586870402</v>
      </c>
      <c r="P239" s="77"/>
      <c r="Q239" s="70" t="s">
        <v>312</v>
      </c>
      <c r="R239" s="70" t="s">
        <v>604</v>
      </c>
      <c r="S239" s="77">
        <v>55297</v>
      </c>
      <c r="T239" s="77">
        <v>55685</v>
      </c>
      <c r="U239" s="77">
        <v>56044</v>
      </c>
      <c r="V239" s="77">
        <v>56124</v>
      </c>
      <c r="W239" s="77">
        <v>56432</v>
      </c>
      <c r="X239" s="77">
        <v>56767</v>
      </c>
      <c r="Y239" s="77">
        <v>56896</v>
      </c>
      <c r="Z239" s="77">
        <v>57062</v>
      </c>
      <c r="AA239" s="77">
        <v>57685</v>
      </c>
      <c r="AB239" s="77">
        <v>58340</v>
      </c>
      <c r="AC239" s="77">
        <v>58923</v>
      </c>
      <c r="AD239" s="77">
        <v>59406</v>
      </c>
      <c r="AE239" s="77">
        <v>59528</v>
      </c>
      <c r="AG239" s="70" t="s">
        <v>312</v>
      </c>
      <c r="AH239" s="70" t="s">
        <v>604</v>
      </c>
      <c r="AI239" s="225">
        <f t="shared" si="39"/>
        <v>3.8254082840591348</v>
      </c>
      <c r="AJ239" s="225">
        <f t="shared" si="40"/>
        <v>3.4684246888485228</v>
      </c>
      <c r="AK239" s="225">
        <f t="shared" si="41"/>
        <v>3.5944657966666371</v>
      </c>
      <c r="AL239" s="225">
        <f t="shared" si="42"/>
        <v>3.234643387203104</v>
      </c>
      <c r="AM239" s="225">
        <f t="shared" si="43"/>
        <v>3.2982443579301988</v>
      </c>
      <c r="AN239" s="225">
        <f t="shared" si="44"/>
        <v>3.1409231567660436</v>
      </c>
      <c r="AO239" s="225">
        <f t="shared" si="45"/>
        <v>2.8873990928969167</v>
      </c>
      <c r="AP239" s="225">
        <f t="shared" si="46"/>
        <v>2.7082098017010092</v>
      </c>
      <c r="AQ239" s="225">
        <f t="shared" si="47"/>
        <v>2.6279635022141976</v>
      </c>
      <c r="AR239" s="225">
        <f t="shared" si="48"/>
        <v>2.5574738427303734</v>
      </c>
      <c r="AS239" s="225">
        <f t="shared" si="49"/>
        <v>2.4397356498594096</v>
      </c>
      <c r="AT239" s="225">
        <f t="shared" si="50"/>
        <v>2.3448810496955188</v>
      </c>
      <c r="AU239" s="225">
        <f t="shared" si="51"/>
        <v>2.2842458485150181</v>
      </c>
    </row>
    <row r="240" spans="1:47" x14ac:dyDescent="0.2">
      <c r="A240" s="70" t="s">
        <v>313</v>
      </c>
      <c r="B240" s="70" t="s">
        <v>605</v>
      </c>
      <c r="C240" s="77">
        <v>576.62433116782904</v>
      </c>
      <c r="D240" s="77">
        <v>480.14521894317102</v>
      </c>
      <c r="E240" s="77">
        <v>546.23854859042603</v>
      </c>
      <c r="F240" s="77">
        <v>490.69886005314902</v>
      </c>
      <c r="G240" s="77">
        <v>467.941368223822</v>
      </c>
      <c r="H240" s="77">
        <v>501.87031891223302</v>
      </c>
      <c r="I240" s="77">
        <v>502.34937311831402</v>
      </c>
      <c r="J240" s="77">
        <v>458.08635038392799</v>
      </c>
      <c r="K240" s="77">
        <v>448.78610289256198</v>
      </c>
      <c r="L240" s="77">
        <v>449.82783764642602</v>
      </c>
      <c r="M240" s="77">
        <v>450.263745034279</v>
      </c>
      <c r="N240" s="77">
        <v>423.22696928526</v>
      </c>
      <c r="O240" s="77">
        <v>391.838874576406</v>
      </c>
      <c r="P240" s="77"/>
      <c r="Q240" s="70" t="s">
        <v>313</v>
      </c>
      <c r="R240" s="70" t="s">
        <v>605</v>
      </c>
      <c r="S240" s="77">
        <v>48185</v>
      </c>
      <c r="T240" s="77">
        <v>48681</v>
      </c>
      <c r="U240" s="77">
        <v>49251</v>
      </c>
      <c r="V240" s="77">
        <v>49323</v>
      </c>
      <c r="W240" s="77">
        <v>49482</v>
      </c>
      <c r="X240" s="77">
        <v>50023</v>
      </c>
      <c r="Y240" s="77">
        <v>50715</v>
      </c>
      <c r="Z240" s="77">
        <v>50988</v>
      </c>
      <c r="AA240" s="77">
        <v>51604</v>
      </c>
      <c r="AB240" s="77">
        <v>51964</v>
      </c>
      <c r="AC240" s="77">
        <v>52224</v>
      </c>
      <c r="AD240" s="77">
        <v>52590</v>
      </c>
      <c r="AE240" s="77">
        <v>52394</v>
      </c>
      <c r="AG240" s="70" t="s">
        <v>313</v>
      </c>
      <c r="AH240" s="70" t="s">
        <v>605</v>
      </c>
      <c r="AI240" s="225">
        <f t="shared" si="39"/>
        <v>11.966884531863215</v>
      </c>
      <c r="AJ240" s="225">
        <f t="shared" si="40"/>
        <v>9.8630927660313272</v>
      </c>
      <c r="AK240" s="225">
        <f t="shared" si="41"/>
        <v>11.090912846245274</v>
      </c>
      <c r="AL240" s="225">
        <f t="shared" si="42"/>
        <v>9.9486823602203636</v>
      </c>
      <c r="AM240" s="225">
        <f t="shared" si="43"/>
        <v>9.4567998105133579</v>
      </c>
      <c r="AN240" s="225">
        <f t="shared" si="44"/>
        <v>10.032791294249305</v>
      </c>
      <c r="AO240" s="225">
        <f t="shared" si="45"/>
        <v>9.9053410848528838</v>
      </c>
      <c r="AP240" s="225">
        <f t="shared" si="46"/>
        <v>8.9841992308764418</v>
      </c>
      <c r="AQ240" s="225">
        <f t="shared" si="47"/>
        <v>8.6967309296287496</v>
      </c>
      <c r="AR240" s="225">
        <f t="shared" si="48"/>
        <v>8.6565283204993069</v>
      </c>
      <c r="AS240" s="225">
        <f t="shared" si="49"/>
        <v>8.6217782060791777</v>
      </c>
      <c r="AT240" s="225">
        <f t="shared" si="50"/>
        <v>8.0476700757798056</v>
      </c>
      <c r="AU240" s="225">
        <f t="shared" si="51"/>
        <v>7.4786974572738476</v>
      </c>
    </row>
    <row r="241" spans="1:47" x14ac:dyDescent="0.2">
      <c r="A241" s="70" t="s">
        <v>314</v>
      </c>
      <c r="B241" s="70" t="s">
        <v>606</v>
      </c>
      <c r="C241" s="77">
        <v>63.207435580750499</v>
      </c>
      <c r="D241" s="77">
        <v>62.107726018920999</v>
      </c>
      <c r="E241" s="77">
        <v>64.995402040546097</v>
      </c>
      <c r="F241" s="77">
        <v>63.420607715066197</v>
      </c>
      <c r="G241" s="77">
        <v>62.225911691934201</v>
      </c>
      <c r="H241" s="77">
        <v>61.0374261780144</v>
      </c>
      <c r="I241" s="77">
        <v>59.519723124235398</v>
      </c>
      <c r="J241" s="77">
        <v>59.175351147223402</v>
      </c>
      <c r="K241" s="77">
        <v>57.990252783448803</v>
      </c>
      <c r="L241" s="77">
        <v>57.258062112198402</v>
      </c>
      <c r="M241" s="77">
        <v>56.368799357270603</v>
      </c>
      <c r="N241" s="77">
        <v>54.284734528176699</v>
      </c>
      <c r="O241" s="77">
        <v>52.2403163941934</v>
      </c>
      <c r="P241" s="77"/>
      <c r="Q241" s="70" t="s">
        <v>314</v>
      </c>
      <c r="R241" s="70" t="s">
        <v>606</v>
      </c>
      <c r="S241" s="77">
        <v>10957</v>
      </c>
      <c r="T241" s="77">
        <v>10900</v>
      </c>
      <c r="U241" s="77">
        <v>10840</v>
      </c>
      <c r="V241" s="77">
        <v>10861</v>
      </c>
      <c r="W241" s="77">
        <v>10851</v>
      </c>
      <c r="X241" s="77">
        <v>10873</v>
      </c>
      <c r="Y241" s="77">
        <v>10886</v>
      </c>
      <c r="Z241" s="77">
        <v>11009</v>
      </c>
      <c r="AA241" s="77">
        <v>11086</v>
      </c>
      <c r="AB241" s="77">
        <v>11160</v>
      </c>
      <c r="AC241" s="77">
        <v>11123</v>
      </c>
      <c r="AD241" s="77">
        <v>11093</v>
      </c>
      <c r="AE241" s="77">
        <v>11161</v>
      </c>
      <c r="AG241" s="70" t="s">
        <v>314</v>
      </c>
      <c r="AH241" s="70" t="s">
        <v>606</v>
      </c>
      <c r="AI241" s="225">
        <f t="shared" si="39"/>
        <v>5.7686808050333571</v>
      </c>
      <c r="AJ241" s="225">
        <f t="shared" si="40"/>
        <v>5.6979565154973395</v>
      </c>
      <c r="AK241" s="225">
        <f t="shared" si="41"/>
        <v>5.9958857970983486</v>
      </c>
      <c r="AL241" s="225">
        <f t="shared" si="42"/>
        <v>5.8392972760396091</v>
      </c>
      <c r="AM241" s="225">
        <f t="shared" si="43"/>
        <v>5.7345785357970875</v>
      </c>
      <c r="AN241" s="225">
        <f t="shared" si="44"/>
        <v>5.6136692888820381</v>
      </c>
      <c r="AO241" s="225">
        <f t="shared" si="45"/>
        <v>5.4675475954653132</v>
      </c>
      <c r="AP241" s="225">
        <f t="shared" si="46"/>
        <v>5.3751795028815881</v>
      </c>
      <c r="AQ241" s="225">
        <f t="shared" si="47"/>
        <v>5.2309446854996207</v>
      </c>
      <c r="AR241" s="225">
        <f t="shared" si="48"/>
        <v>5.1306507268994981</v>
      </c>
      <c r="AS241" s="225">
        <f t="shared" si="49"/>
        <v>5.0677694288654687</v>
      </c>
      <c r="AT241" s="225">
        <f t="shared" si="50"/>
        <v>4.8936026799041468</v>
      </c>
      <c r="AU241" s="225">
        <f t="shared" si="51"/>
        <v>4.6806125252390824</v>
      </c>
    </row>
    <row r="242" spans="1:47" x14ac:dyDescent="0.2">
      <c r="A242" s="70" t="s">
        <v>315</v>
      </c>
      <c r="B242" s="70" t="s">
        <v>607</v>
      </c>
      <c r="C242" s="77">
        <v>95.188070636474805</v>
      </c>
      <c r="D242" s="77">
        <v>92.119359317604705</v>
      </c>
      <c r="E242" s="77">
        <v>97.510826503946006</v>
      </c>
      <c r="F242" s="77">
        <v>93.425599108459195</v>
      </c>
      <c r="G242" s="77">
        <v>88.463655915555506</v>
      </c>
      <c r="H242" s="77">
        <v>80.611383134937597</v>
      </c>
      <c r="I242" s="77">
        <v>78.574783059297204</v>
      </c>
      <c r="J242" s="77">
        <v>77.337529408137101</v>
      </c>
      <c r="K242" s="77">
        <v>75.433162364786398</v>
      </c>
      <c r="L242" s="77">
        <v>76.859024638097793</v>
      </c>
      <c r="M242" s="77">
        <v>79.505102436966396</v>
      </c>
      <c r="N242" s="77">
        <v>83.808527369714199</v>
      </c>
      <c r="O242" s="77">
        <v>81.429957807577907</v>
      </c>
      <c r="P242" s="77"/>
      <c r="Q242" s="70" t="s">
        <v>315</v>
      </c>
      <c r="R242" s="70" t="s">
        <v>607</v>
      </c>
      <c r="S242" s="77">
        <v>15259</v>
      </c>
      <c r="T242" s="77">
        <v>15195</v>
      </c>
      <c r="U242" s="77">
        <v>15164</v>
      </c>
      <c r="V242" s="77">
        <v>15119</v>
      </c>
      <c r="W242" s="77">
        <v>15064</v>
      </c>
      <c r="X242" s="77">
        <v>15021</v>
      </c>
      <c r="Y242" s="77">
        <v>15085</v>
      </c>
      <c r="Z242" s="77">
        <v>15235</v>
      </c>
      <c r="AA242" s="77">
        <v>15461</v>
      </c>
      <c r="AB242" s="77">
        <v>15566</v>
      </c>
      <c r="AC242" s="77">
        <v>15457</v>
      </c>
      <c r="AD242" s="77">
        <v>15491</v>
      </c>
      <c r="AE242" s="77">
        <v>15462</v>
      </c>
      <c r="AG242" s="70" t="s">
        <v>315</v>
      </c>
      <c r="AH242" s="70" t="s">
        <v>607</v>
      </c>
      <c r="AI242" s="225">
        <f t="shared" si="39"/>
        <v>6.2381591609197722</v>
      </c>
      <c r="AJ242" s="225">
        <f t="shared" si="40"/>
        <v>6.0624784019483187</v>
      </c>
      <c r="AK242" s="225">
        <f t="shared" si="41"/>
        <v>6.4304158865699028</v>
      </c>
      <c r="AL242" s="225">
        <f t="shared" si="42"/>
        <v>6.1793504271750246</v>
      </c>
      <c r="AM242" s="225">
        <f t="shared" si="43"/>
        <v>5.8725209715583846</v>
      </c>
      <c r="AN242" s="225">
        <f t="shared" si="44"/>
        <v>5.3665789983980829</v>
      </c>
      <c r="AO242" s="225">
        <f t="shared" si="45"/>
        <v>5.2088023241164869</v>
      </c>
      <c r="AP242" s="225">
        <f t="shared" si="46"/>
        <v>5.0763064921652177</v>
      </c>
      <c r="AQ242" s="225">
        <f t="shared" si="47"/>
        <v>4.8789316580290025</v>
      </c>
      <c r="AR242" s="225">
        <f t="shared" si="48"/>
        <v>4.9376220376524342</v>
      </c>
      <c r="AS242" s="225">
        <f t="shared" si="49"/>
        <v>5.1436308751353037</v>
      </c>
      <c r="AT242" s="225">
        <f t="shared" si="50"/>
        <v>5.4101431392236909</v>
      </c>
      <c r="AU242" s="225">
        <f t="shared" si="51"/>
        <v>5.2664569788887539</v>
      </c>
    </row>
    <row r="243" spans="1:47" x14ac:dyDescent="0.2">
      <c r="A243" s="70" t="s">
        <v>316</v>
      </c>
      <c r="B243" s="70" t="s">
        <v>608</v>
      </c>
      <c r="C243" s="77">
        <v>263.137781682134</v>
      </c>
      <c r="D243" s="77">
        <v>239.53737945541599</v>
      </c>
      <c r="E243" s="77">
        <v>252.42839217813099</v>
      </c>
      <c r="F243" s="77">
        <v>263.588960710832</v>
      </c>
      <c r="G243" s="77">
        <v>253.68990116627199</v>
      </c>
      <c r="H243" s="77">
        <v>235.784732547007</v>
      </c>
      <c r="I243" s="77">
        <v>233.19995567887699</v>
      </c>
      <c r="J243" s="77">
        <v>258.77891260880398</v>
      </c>
      <c r="K243" s="77">
        <v>261.44555820603301</v>
      </c>
      <c r="L243" s="77">
        <v>273.99809420031602</v>
      </c>
      <c r="M243" s="77">
        <v>267.89229455925499</v>
      </c>
      <c r="N243" s="77">
        <v>265.996475843756</v>
      </c>
      <c r="O243" s="77">
        <v>242.05326082486999</v>
      </c>
      <c r="P243" s="77"/>
      <c r="Q243" s="70" t="s">
        <v>316</v>
      </c>
      <c r="R243" s="70" t="s">
        <v>608</v>
      </c>
      <c r="S243" s="77">
        <v>21937</v>
      </c>
      <c r="T243" s="77">
        <v>21762</v>
      </c>
      <c r="U243" s="77">
        <v>21583</v>
      </c>
      <c r="V243" s="77">
        <v>21486</v>
      </c>
      <c r="W243" s="77">
        <v>21467</v>
      </c>
      <c r="X243" s="77">
        <v>21582</v>
      </c>
      <c r="Y243" s="77">
        <v>22022</v>
      </c>
      <c r="Z243" s="77">
        <v>22781</v>
      </c>
      <c r="AA243" s="77">
        <v>23161</v>
      </c>
      <c r="AB243" s="77">
        <v>23256</v>
      </c>
      <c r="AC243" s="77">
        <v>23323</v>
      </c>
      <c r="AD243" s="77">
        <v>23178</v>
      </c>
      <c r="AE243" s="77">
        <v>23067</v>
      </c>
      <c r="AG243" s="70" t="s">
        <v>316</v>
      </c>
      <c r="AH243" s="70" t="s">
        <v>608</v>
      </c>
      <c r="AI243" s="225">
        <f t="shared" si="39"/>
        <v>11.995158028998222</v>
      </c>
      <c r="AJ243" s="225">
        <f t="shared" si="40"/>
        <v>11.007139943728333</v>
      </c>
      <c r="AK243" s="225">
        <f t="shared" si="41"/>
        <v>11.695704590563453</v>
      </c>
      <c r="AL243" s="225">
        <f t="shared" si="42"/>
        <v>12.267940087072139</v>
      </c>
      <c r="AM243" s="225">
        <f t="shared" si="43"/>
        <v>11.817669034623934</v>
      </c>
      <c r="AN243" s="225">
        <f t="shared" si="44"/>
        <v>10.925064060189371</v>
      </c>
      <c r="AO243" s="225">
        <f t="shared" si="45"/>
        <v>10.589408576826672</v>
      </c>
      <c r="AP243" s="225">
        <f t="shared" si="46"/>
        <v>11.359418489478248</v>
      </c>
      <c r="AQ243" s="225">
        <f t="shared" si="47"/>
        <v>11.28818091645581</v>
      </c>
      <c r="AR243" s="225">
        <f t="shared" si="48"/>
        <v>11.78182379602322</v>
      </c>
      <c r="AS243" s="225">
        <f t="shared" si="49"/>
        <v>11.486185077359474</v>
      </c>
      <c r="AT243" s="225">
        <f t="shared" si="50"/>
        <v>11.476247987046165</v>
      </c>
      <c r="AU243" s="225">
        <f t="shared" si="51"/>
        <v>10.493486835083452</v>
      </c>
    </row>
    <row r="244" spans="1:47" x14ac:dyDescent="0.2">
      <c r="A244" s="70" t="s">
        <v>317</v>
      </c>
      <c r="B244" s="70" t="s">
        <v>609</v>
      </c>
      <c r="C244" s="77">
        <v>96.1665607645823</v>
      </c>
      <c r="D244" s="77">
        <v>92.663263319402105</v>
      </c>
      <c r="E244" s="77">
        <v>96.119996239090696</v>
      </c>
      <c r="F244" s="77">
        <v>91.679625593547499</v>
      </c>
      <c r="G244" s="77">
        <v>87.637672821143596</v>
      </c>
      <c r="H244" s="77">
        <v>85.397817114506296</v>
      </c>
      <c r="I244" s="77">
        <v>84.501994303997094</v>
      </c>
      <c r="J244" s="77">
        <v>81.385818938786898</v>
      </c>
      <c r="K244" s="77">
        <v>81.690064812711498</v>
      </c>
      <c r="L244" s="77">
        <v>76.951758100629206</v>
      </c>
      <c r="M244" s="77">
        <v>71.139052737380695</v>
      </c>
      <c r="N244" s="77">
        <v>69.153732311021798</v>
      </c>
      <c r="O244" s="77">
        <v>55.368644069820697</v>
      </c>
      <c r="P244" s="77"/>
      <c r="Q244" s="70" t="s">
        <v>317</v>
      </c>
      <c r="R244" s="70" t="s">
        <v>609</v>
      </c>
      <c r="S244" s="77">
        <v>25522</v>
      </c>
      <c r="T244" s="77">
        <v>25650</v>
      </c>
      <c r="U244" s="77">
        <v>25810</v>
      </c>
      <c r="V244" s="77">
        <v>25586</v>
      </c>
      <c r="W244" s="77">
        <v>25639</v>
      </c>
      <c r="X244" s="77">
        <v>25712</v>
      </c>
      <c r="Y244" s="77">
        <v>26030</v>
      </c>
      <c r="Z244" s="77">
        <v>26362</v>
      </c>
      <c r="AA244" s="77">
        <v>26933</v>
      </c>
      <c r="AB244" s="77">
        <v>26992</v>
      </c>
      <c r="AC244" s="77">
        <v>26946</v>
      </c>
      <c r="AD244" s="77">
        <v>26898</v>
      </c>
      <c r="AE244" s="77">
        <v>26604</v>
      </c>
      <c r="AG244" s="70" t="s">
        <v>317</v>
      </c>
      <c r="AH244" s="70" t="s">
        <v>609</v>
      </c>
      <c r="AI244" s="225">
        <f t="shared" si="39"/>
        <v>3.7679868648453216</v>
      </c>
      <c r="AJ244" s="225">
        <f t="shared" si="40"/>
        <v>3.6126028584562224</v>
      </c>
      <c r="AK244" s="225">
        <f t="shared" si="41"/>
        <v>3.7241377853192832</v>
      </c>
      <c r="AL244" s="225">
        <f t="shared" si="42"/>
        <v>3.5831949344777421</v>
      </c>
      <c r="AM244" s="225">
        <f t="shared" si="43"/>
        <v>3.4181392730271694</v>
      </c>
      <c r="AN244" s="225">
        <f t="shared" si="44"/>
        <v>3.3213214496929955</v>
      </c>
      <c r="AO244" s="225">
        <f t="shared" si="45"/>
        <v>3.2463309375335037</v>
      </c>
      <c r="AP244" s="225">
        <f t="shared" si="46"/>
        <v>3.0872399263632082</v>
      </c>
      <c r="AQ244" s="225">
        <f t="shared" si="47"/>
        <v>3.0330844990424941</v>
      </c>
      <c r="AR244" s="225">
        <f t="shared" si="48"/>
        <v>2.8509098288614849</v>
      </c>
      <c r="AS244" s="225">
        <f t="shared" si="49"/>
        <v>2.6400598507155308</v>
      </c>
      <c r="AT244" s="225">
        <f t="shared" si="50"/>
        <v>2.5709618674630752</v>
      </c>
      <c r="AU244" s="225">
        <f t="shared" si="51"/>
        <v>2.0812150078868101</v>
      </c>
    </row>
    <row r="245" spans="1:47" x14ac:dyDescent="0.2">
      <c r="A245" s="70" t="s">
        <v>318</v>
      </c>
      <c r="B245" s="70" t="s">
        <v>610</v>
      </c>
      <c r="C245" s="77">
        <v>29.2741514177184</v>
      </c>
      <c r="D245" s="77">
        <v>28.375788033812299</v>
      </c>
      <c r="E245" s="77">
        <v>29.737252664842401</v>
      </c>
      <c r="F245" s="77">
        <v>28.487805236551502</v>
      </c>
      <c r="G245" s="77">
        <v>27.607244625321801</v>
      </c>
      <c r="H245" s="77">
        <v>26.2555953661128</v>
      </c>
      <c r="I245" s="77">
        <v>25.702420859911498</v>
      </c>
      <c r="J245" s="77">
        <v>25.266149235921802</v>
      </c>
      <c r="K245" s="77">
        <v>23.1399796281747</v>
      </c>
      <c r="L245" s="77">
        <v>23.008539437039101</v>
      </c>
      <c r="M245" s="77">
        <v>21.834729129390201</v>
      </c>
      <c r="N245" s="77">
        <v>21.699675761752601</v>
      </c>
      <c r="O245" s="77">
        <v>20.988690639318101</v>
      </c>
      <c r="P245" s="77"/>
      <c r="Q245" s="70" t="s">
        <v>318</v>
      </c>
      <c r="R245" s="70" t="s">
        <v>610</v>
      </c>
      <c r="S245" s="77">
        <v>6027</v>
      </c>
      <c r="T245" s="77">
        <v>5982</v>
      </c>
      <c r="U245" s="77">
        <v>5936</v>
      </c>
      <c r="V245" s="77">
        <v>5907</v>
      </c>
      <c r="W245" s="77">
        <v>5850</v>
      </c>
      <c r="X245" s="77">
        <v>5785</v>
      </c>
      <c r="Y245" s="77">
        <v>5765</v>
      </c>
      <c r="Z245" s="77">
        <v>5849</v>
      </c>
      <c r="AA245" s="77">
        <v>5856</v>
      </c>
      <c r="AB245" s="77">
        <v>5896</v>
      </c>
      <c r="AC245" s="77">
        <v>5906</v>
      </c>
      <c r="AD245" s="77">
        <v>5908</v>
      </c>
      <c r="AE245" s="77">
        <v>5884</v>
      </c>
      <c r="AG245" s="70" t="s">
        <v>318</v>
      </c>
      <c r="AH245" s="70" t="s">
        <v>610</v>
      </c>
      <c r="AI245" s="225">
        <f t="shared" si="39"/>
        <v>4.8571679803747134</v>
      </c>
      <c r="AJ245" s="225">
        <f t="shared" si="40"/>
        <v>4.7435285914096124</v>
      </c>
      <c r="AK245" s="225">
        <f t="shared" si="41"/>
        <v>5.0096449907079519</v>
      </c>
      <c r="AL245" s="225">
        <f t="shared" si="42"/>
        <v>4.8227196946929922</v>
      </c>
      <c r="AM245" s="225">
        <f t="shared" si="43"/>
        <v>4.7191871154396239</v>
      </c>
      <c r="AN245" s="225">
        <f t="shared" si="44"/>
        <v>4.5385644539520831</v>
      </c>
      <c r="AO245" s="225">
        <f t="shared" si="45"/>
        <v>4.4583557432630521</v>
      </c>
      <c r="AP245" s="225">
        <f t="shared" si="46"/>
        <v>4.3197382861894003</v>
      </c>
      <c r="AQ245" s="225">
        <f t="shared" si="47"/>
        <v>3.9514992534451334</v>
      </c>
      <c r="AR245" s="225">
        <f t="shared" si="48"/>
        <v>3.9023981406104307</v>
      </c>
      <c r="AS245" s="225">
        <f t="shared" si="49"/>
        <v>3.6970418437843211</v>
      </c>
      <c r="AT245" s="225">
        <f t="shared" si="50"/>
        <v>3.6729309007705826</v>
      </c>
      <c r="AU245" s="225">
        <f t="shared" si="51"/>
        <v>3.5670786266686099</v>
      </c>
    </row>
    <row r="246" spans="1:47" x14ac:dyDescent="0.2">
      <c r="A246" s="70" t="s">
        <v>319</v>
      </c>
      <c r="B246" s="70" t="s">
        <v>611</v>
      </c>
      <c r="C246" s="77">
        <v>142.919548410445</v>
      </c>
      <c r="D246" s="77">
        <v>173.23851627639999</v>
      </c>
      <c r="E246" s="77">
        <v>135.59323905145601</v>
      </c>
      <c r="F246" s="77">
        <v>140.28463661113699</v>
      </c>
      <c r="G246" s="77">
        <v>125.65745613754601</v>
      </c>
      <c r="H246" s="77">
        <v>122.18132198255999</v>
      </c>
      <c r="I246" s="77">
        <v>151.764504123042</v>
      </c>
      <c r="J246" s="77">
        <v>126.65819175813</v>
      </c>
      <c r="K246" s="77">
        <v>117.061755151177</v>
      </c>
      <c r="L246" s="77">
        <v>135.73558611941399</v>
      </c>
      <c r="M246" s="77">
        <v>128.00848236193099</v>
      </c>
      <c r="N246" s="77">
        <v>111.21593748276101</v>
      </c>
      <c r="O246" s="77">
        <v>100.758376087431</v>
      </c>
      <c r="P246" s="77"/>
      <c r="Q246" s="70" t="s">
        <v>319</v>
      </c>
      <c r="R246" s="70" t="s">
        <v>611</v>
      </c>
      <c r="S246" s="77">
        <v>9896</v>
      </c>
      <c r="T246" s="77">
        <v>9873</v>
      </c>
      <c r="U246" s="77">
        <v>9741</v>
      </c>
      <c r="V246" s="77">
        <v>9578</v>
      </c>
      <c r="W246" s="77">
        <v>9521</v>
      </c>
      <c r="X246" s="77">
        <v>9511</v>
      </c>
      <c r="Y246" s="77">
        <v>9431</v>
      </c>
      <c r="Z246" s="77">
        <v>9435</v>
      </c>
      <c r="AA246" s="77">
        <v>9564</v>
      </c>
      <c r="AB246" s="77">
        <v>9660</v>
      </c>
      <c r="AC246" s="77">
        <v>9602</v>
      </c>
      <c r="AD246" s="77">
        <v>9588</v>
      </c>
      <c r="AE246" s="77">
        <v>9570</v>
      </c>
      <c r="AG246" s="70" t="s">
        <v>319</v>
      </c>
      <c r="AH246" s="70" t="s">
        <v>611</v>
      </c>
      <c r="AI246" s="225">
        <f t="shared" si="39"/>
        <v>14.442153234685227</v>
      </c>
      <c r="AJ246" s="225">
        <f t="shared" si="40"/>
        <v>17.546694649691077</v>
      </c>
      <c r="AK246" s="225">
        <f t="shared" si="41"/>
        <v>13.919847967503953</v>
      </c>
      <c r="AL246" s="225">
        <f t="shared" si="42"/>
        <v>14.646547986128313</v>
      </c>
      <c r="AM246" s="225">
        <f t="shared" si="43"/>
        <v>13.197926282695725</v>
      </c>
      <c r="AN246" s="225">
        <f t="shared" si="44"/>
        <v>12.846317104674586</v>
      </c>
      <c r="AO246" s="225">
        <f t="shared" si="45"/>
        <v>16.092090353413422</v>
      </c>
      <c r="AP246" s="225">
        <f t="shared" si="46"/>
        <v>13.424291654279809</v>
      </c>
      <c r="AQ246" s="225">
        <f t="shared" si="47"/>
        <v>12.239832198993831</v>
      </c>
      <c r="AR246" s="225">
        <f t="shared" si="48"/>
        <v>14.051302910912421</v>
      </c>
      <c r="AS246" s="225">
        <f t="shared" si="49"/>
        <v>13.33143952946584</v>
      </c>
      <c r="AT246" s="225">
        <f t="shared" si="50"/>
        <v>11.599492853854922</v>
      </c>
      <c r="AU246" s="225">
        <f t="shared" si="51"/>
        <v>10.528565944350158</v>
      </c>
    </row>
    <row r="247" spans="1:47" x14ac:dyDescent="0.2">
      <c r="A247" s="70" t="s">
        <v>320</v>
      </c>
      <c r="B247" s="70" t="s">
        <v>612</v>
      </c>
      <c r="C247" s="77">
        <v>65.701834607221201</v>
      </c>
      <c r="D247" s="77">
        <v>63.391731247996802</v>
      </c>
      <c r="E247" s="77">
        <v>65.420569626480301</v>
      </c>
      <c r="F247" s="77">
        <v>63.544033301061297</v>
      </c>
      <c r="G247" s="77">
        <v>60.896708947235197</v>
      </c>
      <c r="H247" s="77">
        <v>60.632344782769501</v>
      </c>
      <c r="I247" s="77">
        <v>58.088610168109099</v>
      </c>
      <c r="J247" s="77">
        <v>59.414820906168401</v>
      </c>
      <c r="K247" s="77">
        <v>56.657873260546403</v>
      </c>
      <c r="L247" s="77">
        <v>57.349755772469301</v>
      </c>
      <c r="M247" s="77">
        <v>53.953713180154097</v>
      </c>
      <c r="N247" s="77">
        <v>51.170535646968403</v>
      </c>
      <c r="O247" s="77">
        <v>48.839204954489801</v>
      </c>
      <c r="P247" s="77"/>
      <c r="Q247" s="70" t="s">
        <v>320</v>
      </c>
      <c r="R247" s="70" t="s">
        <v>612</v>
      </c>
      <c r="S247" s="77">
        <v>11647</v>
      </c>
      <c r="T247" s="77">
        <v>11530</v>
      </c>
      <c r="U247" s="77">
        <v>11440</v>
      </c>
      <c r="V247" s="77">
        <v>11404</v>
      </c>
      <c r="W247" s="77">
        <v>11392</v>
      </c>
      <c r="X247" s="77">
        <v>11354</v>
      </c>
      <c r="Y247" s="77">
        <v>11432</v>
      </c>
      <c r="Z247" s="77">
        <v>11469</v>
      </c>
      <c r="AA247" s="77">
        <v>11631</v>
      </c>
      <c r="AB247" s="77">
        <v>11609</v>
      </c>
      <c r="AC247" s="77">
        <v>11684</v>
      </c>
      <c r="AD247" s="77">
        <v>11670</v>
      </c>
      <c r="AE247" s="77">
        <v>11672</v>
      </c>
      <c r="AG247" s="70" t="s">
        <v>320</v>
      </c>
      <c r="AH247" s="70" t="s">
        <v>612</v>
      </c>
      <c r="AI247" s="225">
        <f t="shared" si="39"/>
        <v>5.6410950980699921</v>
      </c>
      <c r="AJ247" s="225">
        <f t="shared" si="40"/>
        <v>5.4979818948826367</v>
      </c>
      <c r="AK247" s="225">
        <f t="shared" si="41"/>
        <v>5.7185812610559701</v>
      </c>
      <c r="AL247" s="225">
        <f t="shared" si="42"/>
        <v>5.5720828920607941</v>
      </c>
      <c r="AM247" s="225">
        <f t="shared" si="43"/>
        <v>5.3455678500030892</v>
      </c>
      <c r="AN247" s="225">
        <f t="shared" si="44"/>
        <v>5.3401748091218515</v>
      </c>
      <c r="AO247" s="225">
        <f t="shared" si="45"/>
        <v>5.0812290210032458</v>
      </c>
      <c r="AP247" s="225">
        <f t="shared" si="46"/>
        <v>5.1804709134334646</v>
      </c>
      <c r="AQ247" s="225">
        <f t="shared" si="47"/>
        <v>4.8712813395706647</v>
      </c>
      <c r="AR247" s="225">
        <f t="shared" si="48"/>
        <v>4.9401116179231028</v>
      </c>
      <c r="AS247" s="225">
        <f t="shared" si="49"/>
        <v>4.6177433396229111</v>
      </c>
      <c r="AT247" s="225">
        <f t="shared" si="50"/>
        <v>4.3847931145645589</v>
      </c>
      <c r="AU247" s="225">
        <f t="shared" si="51"/>
        <v>4.1843047425025537</v>
      </c>
    </row>
    <row r="248" spans="1:47" x14ac:dyDescent="0.2">
      <c r="A248" s="70" t="s">
        <v>321</v>
      </c>
      <c r="B248" s="70" t="s">
        <v>613</v>
      </c>
      <c r="C248" s="77">
        <v>52.678025929404299</v>
      </c>
      <c r="D248" s="77">
        <v>50.6014526420742</v>
      </c>
      <c r="E248" s="77">
        <v>50.490710173015401</v>
      </c>
      <c r="F248" s="77">
        <v>48.930768772168001</v>
      </c>
      <c r="G248" s="77">
        <v>47.835312472009498</v>
      </c>
      <c r="H248" s="77">
        <v>49.735533996727099</v>
      </c>
      <c r="I248" s="77">
        <v>48.053105389441797</v>
      </c>
      <c r="J248" s="77">
        <v>47.544017233667802</v>
      </c>
      <c r="K248" s="77">
        <v>47.4036424728667</v>
      </c>
      <c r="L248" s="77">
        <v>45.919280670412803</v>
      </c>
      <c r="M248" s="77">
        <v>43.803068619030398</v>
      </c>
      <c r="N248" s="77">
        <v>43.192155256996301</v>
      </c>
      <c r="O248" s="77">
        <v>41.226498501361</v>
      </c>
      <c r="P248" s="77"/>
      <c r="Q248" s="70" t="s">
        <v>321</v>
      </c>
      <c r="R248" s="70" t="s">
        <v>613</v>
      </c>
      <c r="S248" s="77">
        <v>9736</v>
      </c>
      <c r="T248" s="77">
        <v>9646</v>
      </c>
      <c r="U248" s="77">
        <v>9611</v>
      </c>
      <c r="V248" s="77">
        <v>9533</v>
      </c>
      <c r="W248" s="77">
        <v>9533</v>
      </c>
      <c r="X248" s="77">
        <v>9491</v>
      </c>
      <c r="Y248" s="77">
        <v>9493</v>
      </c>
      <c r="Z248" s="77">
        <v>9490</v>
      </c>
      <c r="AA248" s="77">
        <v>9511</v>
      </c>
      <c r="AB248" s="77">
        <v>9481</v>
      </c>
      <c r="AC248" s="77">
        <v>9517</v>
      </c>
      <c r="AD248" s="77">
        <v>9477</v>
      </c>
      <c r="AE248" s="77">
        <v>9483</v>
      </c>
      <c r="AG248" s="70" t="s">
        <v>321</v>
      </c>
      <c r="AH248" s="70" t="s">
        <v>613</v>
      </c>
      <c r="AI248" s="225">
        <f t="shared" si="39"/>
        <v>5.4106435835460456</v>
      </c>
      <c r="AJ248" s="225">
        <f t="shared" si="40"/>
        <v>5.2458482938082307</v>
      </c>
      <c r="AK248" s="225">
        <f t="shared" si="41"/>
        <v>5.2534294218099475</v>
      </c>
      <c r="AL248" s="225">
        <f t="shared" si="42"/>
        <v>5.1327775907026121</v>
      </c>
      <c r="AM248" s="225">
        <f t="shared" si="43"/>
        <v>5.0178655692866361</v>
      </c>
      <c r="AN248" s="225">
        <f t="shared" si="44"/>
        <v>5.2402838475110212</v>
      </c>
      <c r="AO248" s="225">
        <f t="shared" si="45"/>
        <v>5.0619514789257138</v>
      </c>
      <c r="AP248" s="225">
        <f t="shared" si="46"/>
        <v>5.0099069793116753</v>
      </c>
      <c r="AQ248" s="225">
        <f t="shared" si="47"/>
        <v>4.98408605539551</v>
      </c>
      <c r="AR248" s="225">
        <f t="shared" si="48"/>
        <v>4.8432950817859721</v>
      </c>
      <c r="AS248" s="225">
        <f t="shared" si="49"/>
        <v>4.6026130733456334</v>
      </c>
      <c r="AT248" s="225">
        <f t="shared" si="50"/>
        <v>4.5575767919168833</v>
      </c>
      <c r="AU248" s="225">
        <f t="shared" si="51"/>
        <v>4.3474109987726459</v>
      </c>
    </row>
    <row r="249" spans="1:47" x14ac:dyDescent="0.2">
      <c r="A249" s="70" t="s">
        <v>322</v>
      </c>
      <c r="B249" s="70" t="s">
        <v>614</v>
      </c>
      <c r="C249" s="77">
        <v>115.17629198723</v>
      </c>
      <c r="D249" s="77">
        <v>112.06524365600499</v>
      </c>
      <c r="E249" s="77">
        <v>115.38918784170301</v>
      </c>
      <c r="F249" s="77">
        <v>107.432537012289</v>
      </c>
      <c r="G249" s="77">
        <v>101.9955095604</v>
      </c>
      <c r="H249" s="77">
        <v>99.352669858154798</v>
      </c>
      <c r="I249" s="77">
        <v>94.817096119116897</v>
      </c>
      <c r="J249" s="77">
        <v>93.110233245217799</v>
      </c>
      <c r="K249" s="77">
        <v>88.8018125741049</v>
      </c>
      <c r="L249" s="77">
        <v>88.954602293626706</v>
      </c>
      <c r="M249" s="77">
        <v>82.723112739313805</v>
      </c>
      <c r="N249" s="77">
        <v>89.179166991503493</v>
      </c>
      <c r="O249" s="77">
        <v>89.719656573003604</v>
      </c>
      <c r="P249" s="77"/>
      <c r="Q249" s="70" t="s">
        <v>322</v>
      </c>
      <c r="R249" s="70" t="s">
        <v>614</v>
      </c>
      <c r="S249" s="77">
        <v>19133</v>
      </c>
      <c r="T249" s="77">
        <v>19077</v>
      </c>
      <c r="U249" s="77">
        <v>19065</v>
      </c>
      <c r="V249" s="77">
        <v>18974</v>
      </c>
      <c r="W249" s="77">
        <v>18880</v>
      </c>
      <c r="X249" s="77">
        <v>18931</v>
      </c>
      <c r="Y249" s="77">
        <v>18949</v>
      </c>
      <c r="Z249" s="77">
        <v>19027</v>
      </c>
      <c r="AA249" s="77">
        <v>19067</v>
      </c>
      <c r="AB249" s="77">
        <v>19028</v>
      </c>
      <c r="AC249" s="77">
        <v>19033</v>
      </c>
      <c r="AD249" s="77">
        <v>18949</v>
      </c>
      <c r="AE249" s="77">
        <v>18867</v>
      </c>
      <c r="AG249" s="70" t="s">
        <v>322</v>
      </c>
      <c r="AH249" s="70" t="s">
        <v>614</v>
      </c>
      <c r="AI249" s="225">
        <f t="shared" si="39"/>
        <v>6.0197717026723456</v>
      </c>
      <c r="AJ249" s="225">
        <f t="shared" si="40"/>
        <v>5.8743640853386276</v>
      </c>
      <c r="AK249" s="225">
        <f t="shared" si="41"/>
        <v>6.0524095379859961</v>
      </c>
      <c r="AL249" s="225">
        <f t="shared" si="42"/>
        <v>5.6620921794186252</v>
      </c>
      <c r="AM249" s="225">
        <f t="shared" si="43"/>
        <v>5.4023045318008469</v>
      </c>
      <c r="AN249" s="225">
        <f t="shared" si="44"/>
        <v>5.248146947237589</v>
      </c>
      <c r="AO249" s="225">
        <f t="shared" si="45"/>
        <v>5.0038047453225438</v>
      </c>
      <c r="AP249" s="225">
        <f t="shared" si="46"/>
        <v>4.8935845506500124</v>
      </c>
      <c r="AQ249" s="225">
        <f t="shared" si="47"/>
        <v>4.6573563001051506</v>
      </c>
      <c r="AR249" s="225">
        <f t="shared" si="48"/>
        <v>4.6749318001695768</v>
      </c>
      <c r="AS249" s="225">
        <f t="shared" si="49"/>
        <v>4.3462992034526247</v>
      </c>
      <c r="AT249" s="225">
        <f t="shared" si="50"/>
        <v>4.7062729954880727</v>
      </c>
      <c r="AU249" s="225">
        <f t="shared" si="51"/>
        <v>4.7553748117349661</v>
      </c>
    </row>
    <row r="250" spans="1:47" x14ac:dyDescent="0.2">
      <c r="A250" s="70" t="s">
        <v>323</v>
      </c>
      <c r="B250" s="70" t="s">
        <v>615</v>
      </c>
      <c r="C250" s="77">
        <v>494.03746249129</v>
      </c>
      <c r="D250" s="77">
        <v>453.91987793466598</v>
      </c>
      <c r="E250" s="77">
        <v>530.31789225645196</v>
      </c>
      <c r="F250" s="77">
        <v>397.147121871298</v>
      </c>
      <c r="G250" s="77">
        <v>335.23338699686701</v>
      </c>
      <c r="H250" s="77">
        <v>306.42580785060898</v>
      </c>
      <c r="I250" s="77">
        <v>293.55924820890499</v>
      </c>
      <c r="J250" s="77">
        <v>287.02499418103901</v>
      </c>
      <c r="K250" s="77">
        <v>284.65750692623698</v>
      </c>
      <c r="L250" s="77">
        <v>278.03948721610499</v>
      </c>
      <c r="M250" s="77">
        <v>269.20710651039201</v>
      </c>
      <c r="N250" s="77">
        <v>254.29523816729599</v>
      </c>
      <c r="O250" s="77">
        <v>244.87645822630199</v>
      </c>
      <c r="P250" s="77"/>
      <c r="Q250" s="70" t="s">
        <v>323</v>
      </c>
      <c r="R250" s="70" t="s">
        <v>615</v>
      </c>
      <c r="S250" s="77">
        <v>93509</v>
      </c>
      <c r="T250" s="77">
        <v>94352</v>
      </c>
      <c r="U250" s="77">
        <v>95055</v>
      </c>
      <c r="V250" s="77">
        <v>95428</v>
      </c>
      <c r="W250" s="77">
        <v>96170</v>
      </c>
      <c r="X250" s="77">
        <v>97236</v>
      </c>
      <c r="Y250" s="77">
        <v>98314</v>
      </c>
      <c r="Z250" s="77">
        <v>98877</v>
      </c>
      <c r="AA250" s="77">
        <v>99788</v>
      </c>
      <c r="AB250" s="77">
        <v>100603</v>
      </c>
      <c r="AC250" s="77">
        <v>101455</v>
      </c>
      <c r="AD250" s="77">
        <v>102418</v>
      </c>
      <c r="AE250" s="77">
        <v>102904</v>
      </c>
      <c r="AG250" s="70" t="s">
        <v>323</v>
      </c>
      <c r="AH250" s="70" t="s">
        <v>615</v>
      </c>
      <c r="AI250" s="225">
        <f t="shared" si="39"/>
        <v>5.2833145739050789</v>
      </c>
      <c r="AJ250" s="225">
        <f t="shared" si="40"/>
        <v>4.8109195134672929</v>
      </c>
      <c r="AK250" s="225">
        <f t="shared" si="41"/>
        <v>5.579063618499311</v>
      </c>
      <c r="AL250" s="225">
        <f t="shared" si="42"/>
        <v>4.161746257610953</v>
      </c>
      <c r="AM250" s="225">
        <f t="shared" si="43"/>
        <v>3.4858416033780495</v>
      </c>
      <c r="AN250" s="225">
        <f t="shared" si="44"/>
        <v>3.1513617163458898</v>
      </c>
      <c r="AO250" s="225">
        <f t="shared" si="45"/>
        <v>2.9859353521258925</v>
      </c>
      <c r="AP250" s="225">
        <f t="shared" si="46"/>
        <v>2.9028489353544198</v>
      </c>
      <c r="AQ250" s="225">
        <f t="shared" si="47"/>
        <v>2.8526226292363508</v>
      </c>
      <c r="AR250" s="225">
        <f t="shared" si="48"/>
        <v>2.7637295827769051</v>
      </c>
      <c r="AS250" s="225">
        <f t="shared" si="49"/>
        <v>2.6534631758946525</v>
      </c>
      <c r="AT250" s="225">
        <f t="shared" si="50"/>
        <v>2.4829154852398601</v>
      </c>
      <c r="AU250" s="225">
        <f t="shared" si="51"/>
        <v>2.3796592768629208</v>
      </c>
    </row>
    <row r="251" spans="1:47" x14ac:dyDescent="0.2">
      <c r="A251" s="70" t="s">
        <v>324</v>
      </c>
      <c r="B251" s="70" t="s">
        <v>616</v>
      </c>
      <c r="C251" s="77">
        <v>279.28492377522798</v>
      </c>
      <c r="D251" s="77">
        <v>249.030086446583</v>
      </c>
      <c r="E251" s="77">
        <v>309.21892949441298</v>
      </c>
      <c r="F251" s="77">
        <v>273.45090848244399</v>
      </c>
      <c r="G251" s="77">
        <v>243.05331961613501</v>
      </c>
      <c r="H251" s="77">
        <v>259.57909956595802</v>
      </c>
      <c r="I251" s="77">
        <v>256.78332737717199</v>
      </c>
      <c r="J251" s="77">
        <v>244.98114756631099</v>
      </c>
      <c r="K251" s="77">
        <v>252.96245626887199</v>
      </c>
      <c r="L251" s="77">
        <v>255.30014226569699</v>
      </c>
      <c r="M251" s="77">
        <v>250.09470167075401</v>
      </c>
      <c r="N251" s="77">
        <v>238.92199921148199</v>
      </c>
      <c r="O251" s="77">
        <v>212.75731256723799</v>
      </c>
      <c r="P251" s="77"/>
      <c r="Q251" s="70" t="s">
        <v>324</v>
      </c>
      <c r="R251" s="70" t="s">
        <v>616</v>
      </c>
      <c r="S251" s="77">
        <v>36879</v>
      </c>
      <c r="T251" s="77">
        <v>36978</v>
      </c>
      <c r="U251" s="77">
        <v>36916</v>
      </c>
      <c r="V251" s="77">
        <v>36995</v>
      </c>
      <c r="W251" s="77">
        <v>37089</v>
      </c>
      <c r="X251" s="77">
        <v>37250</v>
      </c>
      <c r="Y251" s="77">
        <v>37833</v>
      </c>
      <c r="Z251" s="77">
        <v>38314</v>
      </c>
      <c r="AA251" s="77">
        <v>38949</v>
      </c>
      <c r="AB251" s="77">
        <v>39259</v>
      </c>
      <c r="AC251" s="77">
        <v>39208</v>
      </c>
      <c r="AD251" s="77">
        <v>39234</v>
      </c>
      <c r="AE251" s="77">
        <v>39290</v>
      </c>
      <c r="AG251" s="70" t="s">
        <v>324</v>
      </c>
      <c r="AH251" s="70" t="s">
        <v>616</v>
      </c>
      <c r="AI251" s="225">
        <f t="shared" si="39"/>
        <v>7.5730069626407435</v>
      </c>
      <c r="AJ251" s="225">
        <f t="shared" si="40"/>
        <v>6.7345472022982049</v>
      </c>
      <c r="AK251" s="225">
        <f t="shared" si="41"/>
        <v>8.376284795059405</v>
      </c>
      <c r="AL251" s="225">
        <f t="shared" si="42"/>
        <v>7.3915639541139075</v>
      </c>
      <c r="AM251" s="225">
        <f t="shared" si="43"/>
        <v>6.553245426302543</v>
      </c>
      <c r="AN251" s="225">
        <f t="shared" si="44"/>
        <v>6.9685664313008866</v>
      </c>
      <c r="AO251" s="225">
        <f t="shared" si="45"/>
        <v>6.7872843120337265</v>
      </c>
      <c r="AP251" s="225">
        <f t="shared" si="46"/>
        <v>6.3940373640525916</v>
      </c>
      <c r="AQ251" s="225">
        <f t="shared" si="47"/>
        <v>6.4947099095964465</v>
      </c>
      <c r="AR251" s="225">
        <f t="shared" si="48"/>
        <v>6.5029710961995209</v>
      </c>
      <c r="AS251" s="225">
        <f t="shared" si="49"/>
        <v>6.3786651109659767</v>
      </c>
      <c r="AT251" s="225">
        <f t="shared" si="50"/>
        <v>6.0896671053545894</v>
      </c>
      <c r="AU251" s="225">
        <f t="shared" si="51"/>
        <v>5.4150499508077878</v>
      </c>
    </row>
    <row r="252" spans="1:47" x14ac:dyDescent="0.2">
      <c r="A252" s="70" t="s">
        <v>325</v>
      </c>
      <c r="B252" s="70" t="s">
        <v>617</v>
      </c>
      <c r="C252" s="77">
        <v>140.047503060857</v>
      </c>
      <c r="D252" s="77">
        <v>130.51347819765999</v>
      </c>
      <c r="E252" s="77">
        <v>123.822586173613</v>
      </c>
      <c r="F252" s="77">
        <v>148.78562723104901</v>
      </c>
      <c r="G252" s="77">
        <v>156.304580287313</v>
      </c>
      <c r="H252" s="77">
        <v>141.10050906086499</v>
      </c>
      <c r="I252" s="77">
        <v>125.870549067334</v>
      </c>
      <c r="J252" s="77">
        <v>130.97200468099601</v>
      </c>
      <c r="K252" s="77">
        <v>126.001629133067</v>
      </c>
      <c r="L252" s="77">
        <v>115.23387307976</v>
      </c>
      <c r="M252" s="77">
        <v>100.60369686619499</v>
      </c>
      <c r="N252" s="77">
        <v>106.812568853576</v>
      </c>
      <c r="O252" s="77">
        <v>98.136100095825199</v>
      </c>
      <c r="P252" s="77"/>
      <c r="Q252" s="70" t="s">
        <v>325</v>
      </c>
      <c r="R252" s="70" t="s">
        <v>617</v>
      </c>
      <c r="S252" s="77">
        <v>25987</v>
      </c>
      <c r="T252" s="77">
        <v>25759</v>
      </c>
      <c r="U252" s="77">
        <v>25647</v>
      </c>
      <c r="V252" s="77">
        <v>25334</v>
      </c>
      <c r="W252" s="77">
        <v>25223</v>
      </c>
      <c r="X252" s="77">
        <v>25442</v>
      </c>
      <c r="Y252" s="77">
        <v>25456</v>
      </c>
      <c r="Z252" s="77">
        <v>25785</v>
      </c>
      <c r="AA252" s="77">
        <v>25992</v>
      </c>
      <c r="AB252" s="77">
        <v>25782</v>
      </c>
      <c r="AC252" s="77">
        <v>25721</v>
      </c>
      <c r="AD252" s="77">
        <v>25643</v>
      </c>
      <c r="AE252" s="77">
        <v>25492</v>
      </c>
      <c r="AG252" s="70" t="s">
        <v>325</v>
      </c>
      <c r="AH252" s="70" t="s">
        <v>617</v>
      </c>
      <c r="AI252" s="225">
        <f t="shared" si="39"/>
        <v>5.3891369939145344</v>
      </c>
      <c r="AJ252" s="225">
        <f t="shared" si="40"/>
        <v>5.0667136999751543</v>
      </c>
      <c r="AK252" s="225">
        <f t="shared" si="41"/>
        <v>4.8279559470352478</v>
      </c>
      <c r="AL252" s="225">
        <f t="shared" si="42"/>
        <v>5.8729623127437041</v>
      </c>
      <c r="AM252" s="225">
        <f t="shared" si="43"/>
        <v>6.1969068028114416</v>
      </c>
      <c r="AN252" s="225">
        <f t="shared" si="44"/>
        <v>5.5459676543064624</v>
      </c>
      <c r="AO252" s="225">
        <f t="shared" si="45"/>
        <v>4.9446318772522782</v>
      </c>
      <c r="AP252" s="225">
        <f t="shared" si="46"/>
        <v>5.0793874221832853</v>
      </c>
      <c r="AQ252" s="225">
        <f t="shared" si="47"/>
        <v>4.8477081076126112</v>
      </c>
      <c r="AR252" s="225">
        <f t="shared" si="48"/>
        <v>4.4695474780761772</v>
      </c>
      <c r="AS252" s="225">
        <f t="shared" si="49"/>
        <v>3.9113446936820107</v>
      </c>
      <c r="AT252" s="225">
        <f t="shared" si="50"/>
        <v>4.1653694518416717</v>
      </c>
      <c r="AU252" s="225">
        <f t="shared" si="51"/>
        <v>3.8496822570149538</v>
      </c>
    </row>
    <row r="253" spans="1:47" x14ac:dyDescent="0.2">
      <c r="A253" s="70" t="s">
        <v>326</v>
      </c>
      <c r="B253" s="70" t="s">
        <v>618</v>
      </c>
      <c r="C253" s="77">
        <v>151.83429837112701</v>
      </c>
      <c r="D253" s="77">
        <v>147.13660903521301</v>
      </c>
      <c r="E253" s="77">
        <v>156.56755818009401</v>
      </c>
      <c r="F253" s="77">
        <v>143.51864656784599</v>
      </c>
      <c r="G253" s="77">
        <v>139.565600465361</v>
      </c>
      <c r="H253" s="77">
        <v>137.807432530477</v>
      </c>
      <c r="I253" s="77">
        <v>136.37165588273399</v>
      </c>
      <c r="J253" s="77">
        <v>138.97340349279</v>
      </c>
      <c r="K253" s="77">
        <v>136.370911839862</v>
      </c>
      <c r="L253" s="77">
        <v>130.93260216067901</v>
      </c>
      <c r="M253" s="77">
        <v>123.477722360219</v>
      </c>
      <c r="N253" s="77">
        <v>127.911022710262</v>
      </c>
      <c r="O253" s="77">
        <v>116.32203418977601</v>
      </c>
      <c r="P253" s="77"/>
      <c r="Q253" s="70" t="s">
        <v>326</v>
      </c>
      <c r="R253" s="70" t="s">
        <v>618</v>
      </c>
      <c r="S253" s="77">
        <v>26189</v>
      </c>
      <c r="T253" s="77">
        <v>26175</v>
      </c>
      <c r="U253" s="77">
        <v>26248</v>
      </c>
      <c r="V253" s="77">
        <v>26193</v>
      </c>
      <c r="W253" s="77">
        <v>26158</v>
      </c>
      <c r="X253" s="77">
        <v>26141</v>
      </c>
      <c r="Y253" s="77">
        <v>26394</v>
      </c>
      <c r="Z253" s="77">
        <v>26594</v>
      </c>
      <c r="AA253" s="77">
        <v>26929</v>
      </c>
      <c r="AB253" s="77">
        <v>26918</v>
      </c>
      <c r="AC253" s="77">
        <v>26991</v>
      </c>
      <c r="AD253" s="77">
        <v>26888</v>
      </c>
      <c r="AE253" s="77">
        <v>26809</v>
      </c>
      <c r="AG253" s="70" t="s">
        <v>326</v>
      </c>
      <c r="AH253" s="70" t="s">
        <v>618</v>
      </c>
      <c r="AI253" s="225">
        <f t="shared" si="39"/>
        <v>5.7976363500373056</v>
      </c>
      <c r="AJ253" s="225">
        <f t="shared" si="40"/>
        <v>5.6212649106098569</v>
      </c>
      <c r="AK253" s="225">
        <f t="shared" si="41"/>
        <v>5.9649328779371382</v>
      </c>
      <c r="AL253" s="225">
        <f t="shared" si="42"/>
        <v>5.4792748661033857</v>
      </c>
      <c r="AM253" s="225">
        <f t="shared" si="43"/>
        <v>5.3354843820384206</v>
      </c>
      <c r="AN253" s="225">
        <f t="shared" si="44"/>
        <v>5.2716970479506138</v>
      </c>
      <c r="AO253" s="225">
        <f t="shared" si="45"/>
        <v>5.1667672911545806</v>
      </c>
      <c r="AP253" s="225">
        <f t="shared" si="46"/>
        <v>5.2257427800552758</v>
      </c>
      <c r="AQ253" s="225">
        <f t="shared" si="47"/>
        <v>5.0640911968458537</v>
      </c>
      <c r="AR253" s="225">
        <f t="shared" si="48"/>
        <v>4.8641281729949855</v>
      </c>
      <c r="AS253" s="225">
        <f t="shared" si="49"/>
        <v>4.5747739009380535</v>
      </c>
      <c r="AT253" s="225">
        <f t="shared" si="50"/>
        <v>4.757178767861574</v>
      </c>
      <c r="AU253" s="225">
        <f t="shared" si="51"/>
        <v>4.3389173109693013</v>
      </c>
    </row>
    <row r="254" spans="1:47" x14ac:dyDescent="0.2">
      <c r="A254" s="70" t="s">
        <v>327</v>
      </c>
      <c r="B254" s="70" t="s">
        <v>619</v>
      </c>
      <c r="C254" s="77">
        <v>248.93466714526801</v>
      </c>
      <c r="D254" s="77">
        <v>226.856145812503</v>
      </c>
      <c r="E254" s="77">
        <v>236.647961599138</v>
      </c>
      <c r="F254" s="77">
        <v>239.644557753648</v>
      </c>
      <c r="G254" s="77">
        <v>254.93987722919701</v>
      </c>
      <c r="H254" s="77">
        <v>226.85098449549599</v>
      </c>
      <c r="I254" s="77">
        <v>165.821066809407</v>
      </c>
      <c r="J254" s="77">
        <v>172.80469923616101</v>
      </c>
      <c r="K254" s="77">
        <v>177.94997277091801</v>
      </c>
      <c r="L254" s="77">
        <v>172.73847780447599</v>
      </c>
      <c r="M254" s="77">
        <v>168.07342217938799</v>
      </c>
      <c r="N254" s="77">
        <v>150.90293225310199</v>
      </c>
      <c r="O254" s="77">
        <v>144.29468323846899</v>
      </c>
      <c r="P254" s="77"/>
      <c r="Q254" s="70" t="s">
        <v>327</v>
      </c>
      <c r="R254" s="70" t="s">
        <v>619</v>
      </c>
      <c r="S254" s="77">
        <v>36905</v>
      </c>
      <c r="T254" s="77">
        <v>36848</v>
      </c>
      <c r="U254" s="77">
        <v>36849</v>
      </c>
      <c r="V254" s="77">
        <v>36784</v>
      </c>
      <c r="W254" s="77">
        <v>36821</v>
      </c>
      <c r="X254" s="77">
        <v>36829</v>
      </c>
      <c r="Y254" s="77">
        <v>36924</v>
      </c>
      <c r="Z254" s="77">
        <v>36975</v>
      </c>
      <c r="AA254" s="77">
        <v>37299</v>
      </c>
      <c r="AB254" s="77">
        <v>37401</v>
      </c>
      <c r="AC254" s="77">
        <v>37430</v>
      </c>
      <c r="AD254" s="77">
        <v>37607</v>
      </c>
      <c r="AE254" s="77">
        <v>37531</v>
      </c>
      <c r="AG254" s="70" t="s">
        <v>327</v>
      </c>
      <c r="AH254" s="70" t="s">
        <v>619</v>
      </c>
      <c r="AI254" s="225">
        <f t="shared" si="39"/>
        <v>6.7452829466269613</v>
      </c>
      <c r="AJ254" s="225">
        <f t="shared" si="40"/>
        <v>6.1565389115420919</v>
      </c>
      <c r="AK254" s="225">
        <f t="shared" si="41"/>
        <v>6.4220999646974954</v>
      </c>
      <c r="AL254" s="225">
        <f t="shared" si="42"/>
        <v>6.5149129445859071</v>
      </c>
      <c r="AM254" s="225">
        <f t="shared" si="43"/>
        <v>6.9237629947366175</v>
      </c>
      <c r="AN254" s="225">
        <f t="shared" si="44"/>
        <v>6.1595749136684681</v>
      </c>
      <c r="AO254" s="225">
        <f t="shared" si="45"/>
        <v>4.4908749542142505</v>
      </c>
      <c r="AP254" s="225">
        <f t="shared" si="46"/>
        <v>4.6735550841422855</v>
      </c>
      <c r="AQ254" s="225">
        <f t="shared" si="47"/>
        <v>4.7709046561816137</v>
      </c>
      <c r="AR254" s="225">
        <f t="shared" si="48"/>
        <v>4.6185523864195073</v>
      </c>
      <c r="AS254" s="225">
        <f t="shared" si="49"/>
        <v>4.4903398925831688</v>
      </c>
      <c r="AT254" s="225">
        <f t="shared" si="50"/>
        <v>4.0126288258330094</v>
      </c>
      <c r="AU254" s="225">
        <f t="shared" si="51"/>
        <v>3.844679950933068</v>
      </c>
    </row>
    <row r="255" spans="1:47" x14ac:dyDescent="0.2">
      <c r="A255" s="70" t="s">
        <v>328</v>
      </c>
      <c r="B255" s="70" t="s">
        <v>620</v>
      </c>
      <c r="C255" s="77">
        <v>91.282483963379804</v>
      </c>
      <c r="D255" s="77">
        <v>79.560717797790801</v>
      </c>
      <c r="E255" s="77">
        <v>72.072238321236497</v>
      </c>
      <c r="F255" s="77">
        <v>82.636564504829394</v>
      </c>
      <c r="G255" s="77">
        <v>75.055306317153693</v>
      </c>
      <c r="H255" s="77">
        <v>67.641902395379503</v>
      </c>
      <c r="I255" s="77">
        <v>86.731320135034395</v>
      </c>
      <c r="J255" s="77">
        <v>79.0879748977502</v>
      </c>
      <c r="K255" s="77">
        <v>67.925339769639805</v>
      </c>
      <c r="L255" s="77">
        <v>72.507068117028297</v>
      </c>
      <c r="M255" s="77">
        <v>71.848786571815893</v>
      </c>
      <c r="N255" s="77">
        <v>73.736789187994802</v>
      </c>
      <c r="O255" s="77">
        <v>70.333232947686298</v>
      </c>
      <c r="P255" s="77"/>
      <c r="Q255" s="70" t="s">
        <v>328</v>
      </c>
      <c r="R255" s="70" t="s">
        <v>620</v>
      </c>
      <c r="S255" s="77">
        <v>10323</v>
      </c>
      <c r="T255" s="77">
        <v>10148</v>
      </c>
      <c r="U255" s="77">
        <v>10053</v>
      </c>
      <c r="V255" s="77">
        <v>9839</v>
      </c>
      <c r="W255" s="77">
        <v>9639</v>
      </c>
      <c r="X255" s="77">
        <v>9548</v>
      </c>
      <c r="Y255" s="77">
        <v>9484</v>
      </c>
      <c r="Z255" s="77">
        <v>9493</v>
      </c>
      <c r="AA255" s="77">
        <v>9495</v>
      </c>
      <c r="AB255" s="77">
        <v>9480</v>
      </c>
      <c r="AC255" s="77">
        <v>9411</v>
      </c>
      <c r="AD255" s="77">
        <v>9316</v>
      </c>
      <c r="AE255" s="77">
        <v>9226</v>
      </c>
      <c r="AG255" s="70" t="s">
        <v>328</v>
      </c>
      <c r="AH255" s="70" t="s">
        <v>620</v>
      </c>
      <c r="AI255" s="225">
        <f t="shared" si="39"/>
        <v>8.8426314020517101</v>
      </c>
      <c r="AJ255" s="225">
        <f t="shared" si="40"/>
        <v>7.840039199624635</v>
      </c>
      <c r="AK255" s="225">
        <f t="shared" si="41"/>
        <v>7.1692269293978406</v>
      </c>
      <c r="AL255" s="225">
        <f t="shared" si="42"/>
        <v>8.3988783926038622</v>
      </c>
      <c r="AM255" s="225">
        <f t="shared" si="43"/>
        <v>7.7866278988643733</v>
      </c>
      <c r="AN255" s="225">
        <f t="shared" si="44"/>
        <v>7.084405361895632</v>
      </c>
      <c r="AO255" s="225">
        <f t="shared" si="45"/>
        <v>9.1450147759420481</v>
      </c>
      <c r="AP255" s="225">
        <f t="shared" si="46"/>
        <v>8.3311887599020551</v>
      </c>
      <c r="AQ255" s="225">
        <f t="shared" si="47"/>
        <v>7.153800923606088</v>
      </c>
      <c r="AR255" s="225">
        <f t="shared" si="48"/>
        <v>7.6484249068595247</v>
      </c>
      <c r="AS255" s="225">
        <f t="shared" si="49"/>
        <v>7.6345538807582498</v>
      </c>
      <c r="AT255" s="225">
        <f t="shared" si="50"/>
        <v>7.9150696852720914</v>
      </c>
      <c r="AU255" s="225">
        <f t="shared" si="51"/>
        <v>7.623372311693724</v>
      </c>
    </row>
    <row r="256" spans="1:47" x14ac:dyDescent="0.2">
      <c r="A256" s="70" t="s">
        <v>329</v>
      </c>
      <c r="B256" s="70" t="s">
        <v>621</v>
      </c>
      <c r="C256" s="77">
        <v>99.263885019068496</v>
      </c>
      <c r="D256" s="77">
        <v>94.007558462933602</v>
      </c>
      <c r="E256" s="77">
        <v>154.53397848714101</v>
      </c>
      <c r="F256" s="77">
        <v>136.75090867131499</v>
      </c>
      <c r="G256" s="77">
        <v>90.070790126292394</v>
      </c>
      <c r="H256" s="77">
        <v>98.830210865371001</v>
      </c>
      <c r="I256" s="77">
        <v>77.405268767268595</v>
      </c>
      <c r="J256" s="77">
        <v>82.669829330526099</v>
      </c>
      <c r="K256" s="77">
        <v>88.908180412255206</v>
      </c>
      <c r="L256" s="77">
        <v>97.006280871116601</v>
      </c>
      <c r="M256" s="77">
        <v>114.935422164741</v>
      </c>
      <c r="N256" s="77">
        <v>90.755882738734499</v>
      </c>
      <c r="O256" s="77">
        <v>112.870961995646</v>
      </c>
      <c r="P256" s="77"/>
      <c r="Q256" s="70" t="s">
        <v>329</v>
      </c>
      <c r="R256" s="70" t="s">
        <v>621</v>
      </c>
      <c r="S256" s="77">
        <v>17980</v>
      </c>
      <c r="T256" s="77">
        <v>17902</v>
      </c>
      <c r="U256" s="77">
        <v>17990</v>
      </c>
      <c r="V256" s="77">
        <v>18026</v>
      </c>
      <c r="W256" s="77">
        <v>17997</v>
      </c>
      <c r="X256" s="77">
        <v>18062</v>
      </c>
      <c r="Y256" s="77">
        <v>18025</v>
      </c>
      <c r="Z256" s="77">
        <v>17987</v>
      </c>
      <c r="AA256" s="77">
        <v>17992</v>
      </c>
      <c r="AB256" s="77">
        <v>18030</v>
      </c>
      <c r="AC256" s="77">
        <v>18060</v>
      </c>
      <c r="AD256" s="77">
        <v>17979</v>
      </c>
      <c r="AE256" s="77">
        <v>17963</v>
      </c>
      <c r="AG256" s="70" t="s">
        <v>329</v>
      </c>
      <c r="AH256" s="70" t="s">
        <v>621</v>
      </c>
      <c r="AI256" s="225">
        <f t="shared" si="39"/>
        <v>5.5207944949426304</v>
      </c>
      <c r="AJ256" s="225">
        <f t="shared" si="40"/>
        <v>5.2512321786914091</v>
      </c>
      <c r="AK256" s="225">
        <f t="shared" si="41"/>
        <v>8.5899932455331314</v>
      </c>
      <c r="AL256" s="225">
        <f t="shared" si="42"/>
        <v>7.5863146938486077</v>
      </c>
      <c r="AM256" s="225">
        <f t="shared" si="43"/>
        <v>5.0047669126127907</v>
      </c>
      <c r="AN256" s="225">
        <f t="shared" si="44"/>
        <v>5.4717202339370505</v>
      </c>
      <c r="AO256" s="225">
        <f t="shared" si="45"/>
        <v>4.294328364342225</v>
      </c>
      <c r="AP256" s="225">
        <f t="shared" si="46"/>
        <v>4.5960876928073668</v>
      </c>
      <c r="AQ256" s="225">
        <f t="shared" si="47"/>
        <v>4.9415395960568693</v>
      </c>
      <c r="AR256" s="225">
        <f t="shared" si="48"/>
        <v>5.3802707083259342</v>
      </c>
      <c r="AS256" s="225">
        <f t="shared" si="49"/>
        <v>6.364087606021096</v>
      </c>
      <c r="AT256" s="225">
        <f t="shared" si="50"/>
        <v>5.047882681947522</v>
      </c>
      <c r="AU256" s="225">
        <f t="shared" si="51"/>
        <v>6.2835251347573342</v>
      </c>
    </row>
    <row r="257" spans="1:47" x14ac:dyDescent="0.2">
      <c r="A257" s="70" t="s">
        <v>330</v>
      </c>
      <c r="B257" s="70" t="s">
        <v>622</v>
      </c>
      <c r="C257" s="77">
        <v>116.444285717545</v>
      </c>
      <c r="D257" s="77">
        <v>99.164757567937798</v>
      </c>
      <c r="E257" s="77">
        <v>106.66302167457999</v>
      </c>
      <c r="F257" s="77">
        <v>93.622791176067295</v>
      </c>
      <c r="G257" s="77">
        <v>95.096395101253904</v>
      </c>
      <c r="H257" s="77">
        <v>83.307785637848497</v>
      </c>
      <c r="I257" s="77">
        <v>78.002185861344699</v>
      </c>
      <c r="J257" s="77">
        <v>83.309468383808195</v>
      </c>
      <c r="K257" s="77">
        <v>79.691783948446101</v>
      </c>
      <c r="L257" s="77">
        <v>77.988739277334801</v>
      </c>
      <c r="M257" s="77">
        <v>75.501111024654406</v>
      </c>
      <c r="N257" s="77">
        <v>74.675363194110503</v>
      </c>
      <c r="O257" s="77">
        <v>68.185187515528398</v>
      </c>
      <c r="P257" s="77"/>
      <c r="Q257" s="70" t="s">
        <v>330</v>
      </c>
      <c r="R257" s="70" t="s">
        <v>622</v>
      </c>
      <c r="S257" s="77">
        <v>24716</v>
      </c>
      <c r="T257" s="77">
        <v>24675</v>
      </c>
      <c r="U257" s="77">
        <v>24611</v>
      </c>
      <c r="V257" s="77">
        <v>24541</v>
      </c>
      <c r="W257" s="77">
        <v>24398</v>
      </c>
      <c r="X257" s="77">
        <v>24509</v>
      </c>
      <c r="Y257" s="77">
        <v>24755</v>
      </c>
      <c r="Z257" s="77">
        <v>25066</v>
      </c>
      <c r="AA257" s="77">
        <v>25269</v>
      </c>
      <c r="AB257" s="77">
        <v>25190</v>
      </c>
      <c r="AC257" s="77">
        <v>25120</v>
      </c>
      <c r="AD257" s="77">
        <v>25183</v>
      </c>
      <c r="AE257" s="77">
        <v>25114</v>
      </c>
      <c r="AG257" s="70" t="s">
        <v>330</v>
      </c>
      <c r="AH257" s="70" t="s">
        <v>622</v>
      </c>
      <c r="AI257" s="225">
        <f t="shared" si="39"/>
        <v>4.7112917024415362</v>
      </c>
      <c r="AJ257" s="225">
        <f t="shared" si="40"/>
        <v>4.0188351597948451</v>
      </c>
      <c r="AK257" s="225">
        <f t="shared" si="41"/>
        <v>4.3339572416634837</v>
      </c>
      <c r="AL257" s="225">
        <f t="shared" si="42"/>
        <v>3.8149542062698059</v>
      </c>
      <c r="AM257" s="225">
        <f t="shared" si="43"/>
        <v>3.8977127265043818</v>
      </c>
      <c r="AN257" s="225">
        <f t="shared" si="44"/>
        <v>3.3990691434921252</v>
      </c>
      <c r="AO257" s="225">
        <f t="shared" si="45"/>
        <v>3.1509669101734881</v>
      </c>
      <c r="AP257" s="225">
        <f t="shared" si="46"/>
        <v>3.323604419684361</v>
      </c>
      <c r="AQ257" s="225">
        <f t="shared" si="47"/>
        <v>3.1537371462442558</v>
      </c>
      <c r="AR257" s="225">
        <f t="shared" si="48"/>
        <v>3.0960198204579119</v>
      </c>
      <c r="AS257" s="225">
        <f t="shared" si="49"/>
        <v>3.005617477096115</v>
      </c>
      <c r="AT257" s="225">
        <f t="shared" si="50"/>
        <v>2.9653084697657346</v>
      </c>
      <c r="AU257" s="225">
        <f t="shared" si="51"/>
        <v>2.7150269776032649</v>
      </c>
    </row>
    <row r="258" spans="1:47" x14ac:dyDescent="0.2">
      <c r="A258" s="70" t="s">
        <v>331</v>
      </c>
      <c r="B258" s="70" t="s">
        <v>623</v>
      </c>
      <c r="C258" s="77">
        <v>1044.45373657493</v>
      </c>
      <c r="D258" s="77">
        <v>914.69136866851602</v>
      </c>
      <c r="E258" s="77">
        <v>1051.2910018344</v>
      </c>
      <c r="F258" s="77">
        <v>1074.4864914817099</v>
      </c>
      <c r="G258" s="77">
        <v>912.99140206874199</v>
      </c>
      <c r="H258" s="77">
        <v>903.62092355674804</v>
      </c>
      <c r="I258" s="77">
        <v>845.89551897434603</v>
      </c>
      <c r="J258" s="77">
        <v>771.59906113392799</v>
      </c>
      <c r="K258" s="77">
        <v>766.64809222803603</v>
      </c>
      <c r="L258" s="77">
        <v>796.97060399856002</v>
      </c>
      <c r="M258" s="77">
        <v>796.35224147390795</v>
      </c>
      <c r="N258" s="77">
        <v>739.44446511626495</v>
      </c>
      <c r="O258" s="77">
        <v>713.99759537138402</v>
      </c>
      <c r="P258" s="77"/>
      <c r="Q258" s="70" t="s">
        <v>331</v>
      </c>
      <c r="R258" s="70" t="s">
        <v>623</v>
      </c>
      <c r="S258" s="77">
        <v>94955</v>
      </c>
      <c r="T258" s="77">
        <v>95533</v>
      </c>
      <c r="U258" s="77">
        <v>95732</v>
      </c>
      <c r="V258" s="77">
        <v>96113</v>
      </c>
      <c r="W258" s="77">
        <v>96687</v>
      </c>
      <c r="X258" s="77">
        <v>96978</v>
      </c>
      <c r="Y258" s="77">
        <v>97338</v>
      </c>
      <c r="Z258" s="77">
        <v>97633</v>
      </c>
      <c r="AA258" s="77">
        <v>98325</v>
      </c>
      <c r="AB258" s="77">
        <v>98810</v>
      </c>
      <c r="AC258" s="77">
        <v>98850</v>
      </c>
      <c r="AD258" s="77">
        <v>99449</v>
      </c>
      <c r="AE258" s="77">
        <v>99439</v>
      </c>
      <c r="AG258" s="70" t="s">
        <v>331</v>
      </c>
      <c r="AH258" s="70" t="s">
        <v>623</v>
      </c>
      <c r="AI258" s="225">
        <f t="shared" si="39"/>
        <v>10.999460129271021</v>
      </c>
      <c r="AJ258" s="225">
        <f t="shared" si="40"/>
        <v>9.574611586242618</v>
      </c>
      <c r="AK258" s="225">
        <f t="shared" si="41"/>
        <v>10.981604916165963</v>
      </c>
      <c r="AL258" s="225">
        <f t="shared" si="42"/>
        <v>11.179408524150844</v>
      </c>
      <c r="AM258" s="225">
        <f t="shared" si="43"/>
        <v>9.4427524079632423</v>
      </c>
      <c r="AN258" s="225">
        <f t="shared" si="44"/>
        <v>9.3177929381586342</v>
      </c>
      <c r="AO258" s="225">
        <f t="shared" si="45"/>
        <v>8.6902907289480567</v>
      </c>
      <c r="AP258" s="225">
        <f t="shared" si="46"/>
        <v>7.9030559455709444</v>
      </c>
      <c r="AQ258" s="225">
        <f t="shared" si="47"/>
        <v>7.7970820465602442</v>
      </c>
      <c r="AR258" s="225">
        <f t="shared" si="48"/>
        <v>8.0656877239000107</v>
      </c>
      <c r="AS258" s="225">
        <f t="shared" si="49"/>
        <v>8.0561683507729693</v>
      </c>
      <c r="AT258" s="225">
        <f t="shared" si="50"/>
        <v>7.435413781096492</v>
      </c>
      <c r="AU258" s="225">
        <f t="shared" si="51"/>
        <v>7.1802571965866919</v>
      </c>
    </row>
    <row r="259" spans="1:47" x14ac:dyDescent="0.2">
      <c r="A259" s="70" t="s">
        <v>332</v>
      </c>
      <c r="B259" s="70" t="s">
        <v>624</v>
      </c>
      <c r="C259" s="77">
        <v>133.97708154169601</v>
      </c>
      <c r="D259" s="77">
        <v>138.88515243331599</v>
      </c>
      <c r="E259" s="77">
        <v>154.28523605474999</v>
      </c>
      <c r="F259" s="77">
        <v>129.77830255127401</v>
      </c>
      <c r="G259" s="77">
        <v>126.251487685532</v>
      </c>
      <c r="H259" s="77">
        <v>110.295338257631</v>
      </c>
      <c r="I259" s="77">
        <v>103.80359785210401</v>
      </c>
      <c r="J259" s="77">
        <v>106.320538584</v>
      </c>
      <c r="K259" s="77">
        <v>112.337100032329</v>
      </c>
      <c r="L259" s="77">
        <v>110.597444507185</v>
      </c>
      <c r="M259" s="77">
        <v>111.721292041444</v>
      </c>
      <c r="N259" s="77">
        <v>107.793983394897</v>
      </c>
      <c r="O259" s="77">
        <v>100.797245502845</v>
      </c>
      <c r="P259" s="77"/>
      <c r="Q259" s="70" t="s">
        <v>332</v>
      </c>
      <c r="R259" s="70" t="s">
        <v>624</v>
      </c>
      <c r="S259" s="77">
        <v>19473</v>
      </c>
      <c r="T259" s="77">
        <v>19214</v>
      </c>
      <c r="U259" s="77">
        <v>18911</v>
      </c>
      <c r="V259" s="77">
        <v>18742</v>
      </c>
      <c r="W259" s="77">
        <v>18516</v>
      </c>
      <c r="X259" s="77">
        <v>18450</v>
      </c>
      <c r="Y259" s="77">
        <v>18435</v>
      </c>
      <c r="Z259" s="77">
        <v>18359</v>
      </c>
      <c r="AA259" s="77">
        <v>18681</v>
      </c>
      <c r="AB259" s="77">
        <v>18610</v>
      </c>
      <c r="AC259" s="77">
        <v>18423</v>
      </c>
      <c r="AD259" s="77">
        <v>18282</v>
      </c>
      <c r="AE259" s="77">
        <v>18133</v>
      </c>
      <c r="AG259" s="70" t="s">
        <v>332</v>
      </c>
      <c r="AH259" s="70" t="s">
        <v>624</v>
      </c>
      <c r="AI259" s="225">
        <f t="shared" si="39"/>
        <v>6.8801459221330052</v>
      </c>
      <c r="AJ259" s="225">
        <f t="shared" si="40"/>
        <v>7.2283310311916305</v>
      </c>
      <c r="AK259" s="225">
        <f t="shared" si="41"/>
        <v>8.1584916744090741</v>
      </c>
      <c r="AL259" s="225">
        <f t="shared" si="42"/>
        <v>6.9244639073350767</v>
      </c>
      <c r="AM259" s="225">
        <f t="shared" si="43"/>
        <v>6.8185076520594086</v>
      </c>
      <c r="AN259" s="225">
        <f t="shared" si="44"/>
        <v>5.9780671142347419</v>
      </c>
      <c r="AO259" s="225">
        <f t="shared" si="45"/>
        <v>5.6307891430487667</v>
      </c>
      <c r="AP259" s="225">
        <f t="shared" si="46"/>
        <v>5.7911944323764919</v>
      </c>
      <c r="AQ259" s="225">
        <f t="shared" si="47"/>
        <v>6.0134414663202724</v>
      </c>
      <c r="AR259" s="225">
        <f t="shared" si="48"/>
        <v>5.9429040573447072</v>
      </c>
      <c r="AS259" s="225">
        <f t="shared" si="49"/>
        <v>6.0642290637487921</v>
      </c>
      <c r="AT259" s="225">
        <f t="shared" si="50"/>
        <v>5.8961811287001975</v>
      </c>
      <c r="AU259" s="225">
        <f t="shared" si="51"/>
        <v>5.5587738103372306</v>
      </c>
    </row>
    <row r="260" spans="1:47" x14ac:dyDescent="0.2">
      <c r="A260" s="70" t="s">
        <v>333</v>
      </c>
      <c r="B260" s="70" t="s">
        <v>625</v>
      </c>
      <c r="C260" s="77">
        <v>109.67100257928099</v>
      </c>
      <c r="D260" s="77">
        <v>106.391866267591</v>
      </c>
      <c r="E260" s="77">
        <v>108.591209126744</v>
      </c>
      <c r="F260" s="77">
        <v>103.268226844078</v>
      </c>
      <c r="G260" s="77">
        <v>96.8542952190882</v>
      </c>
      <c r="H260" s="77">
        <v>95.214129008646907</v>
      </c>
      <c r="I260" s="77">
        <v>91.141096921233</v>
      </c>
      <c r="J260" s="77">
        <v>91.526373509283502</v>
      </c>
      <c r="K260" s="77">
        <v>84.146084219989106</v>
      </c>
      <c r="L260" s="77">
        <v>82.956489757725294</v>
      </c>
      <c r="M260" s="77">
        <v>78.206858821311101</v>
      </c>
      <c r="N260" s="77">
        <v>78.589830256904307</v>
      </c>
      <c r="O260" s="77">
        <v>73.409762254997702</v>
      </c>
      <c r="P260" s="77"/>
      <c r="Q260" s="70" t="s">
        <v>333</v>
      </c>
      <c r="R260" s="70" t="s">
        <v>625</v>
      </c>
      <c r="S260" s="77">
        <v>20538</v>
      </c>
      <c r="T260" s="77">
        <v>20442</v>
      </c>
      <c r="U260" s="77">
        <v>20255</v>
      </c>
      <c r="V260" s="77">
        <v>19964</v>
      </c>
      <c r="W260" s="77">
        <v>19736</v>
      </c>
      <c r="X260" s="77">
        <v>19623</v>
      </c>
      <c r="Y260" s="77">
        <v>19776</v>
      </c>
      <c r="Z260" s="77">
        <v>19783</v>
      </c>
      <c r="AA260" s="77">
        <v>19846</v>
      </c>
      <c r="AB260" s="77">
        <v>19709</v>
      </c>
      <c r="AC260" s="77">
        <v>19500</v>
      </c>
      <c r="AD260" s="77">
        <v>19140</v>
      </c>
      <c r="AE260" s="77">
        <v>18872</v>
      </c>
      <c r="AG260" s="70" t="s">
        <v>333</v>
      </c>
      <c r="AH260" s="70" t="s">
        <v>625</v>
      </c>
      <c r="AI260" s="225">
        <f t="shared" si="39"/>
        <v>5.3399066403389321</v>
      </c>
      <c r="AJ260" s="225">
        <f t="shared" si="40"/>
        <v>5.2045722662944431</v>
      </c>
      <c r="AK260" s="225">
        <f t="shared" si="41"/>
        <v>5.3612050914215752</v>
      </c>
      <c r="AL260" s="225">
        <f t="shared" si="42"/>
        <v>5.1727222422399324</v>
      </c>
      <c r="AM260" s="225">
        <f t="shared" si="43"/>
        <v>4.9074936774973761</v>
      </c>
      <c r="AN260" s="225">
        <f t="shared" si="44"/>
        <v>4.8521698521452841</v>
      </c>
      <c r="AO260" s="225">
        <f t="shared" si="45"/>
        <v>4.6086719721497262</v>
      </c>
      <c r="AP260" s="225">
        <f t="shared" si="46"/>
        <v>4.62651637816729</v>
      </c>
      <c r="AQ260" s="225">
        <f t="shared" si="47"/>
        <v>4.2399518401687546</v>
      </c>
      <c r="AR260" s="225">
        <f t="shared" si="48"/>
        <v>4.2090664040654167</v>
      </c>
      <c r="AS260" s="225">
        <f t="shared" si="49"/>
        <v>4.0106081446826209</v>
      </c>
      <c r="AT260" s="225">
        <f t="shared" si="50"/>
        <v>4.1060517375603087</v>
      </c>
      <c r="AU260" s="225">
        <f t="shared" si="51"/>
        <v>3.8898771860426926</v>
      </c>
    </row>
    <row r="261" spans="1:47" x14ac:dyDescent="0.2">
      <c r="A261" s="70" t="s">
        <v>334</v>
      </c>
      <c r="B261" s="70" t="s">
        <v>626</v>
      </c>
      <c r="C261" s="77">
        <v>442.288598235412</v>
      </c>
      <c r="D261" s="77">
        <v>439.70694595929098</v>
      </c>
      <c r="E261" s="77">
        <v>428.59809892635502</v>
      </c>
      <c r="F261" s="77">
        <v>415.67153140422801</v>
      </c>
      <c r="G261" s="77">
        <v>429.82340333705002</v>
      </c>
      <c r="H261" s="77">
        <v>322.41028900986799</v>
      </c>
      <c r="I261" s="77">
        <v>333.659809309872</v>
      </c>
      <c r="J261" s="77">
        <v>349.85108790870697</v>
      </c>
      <c r="K261" s="77">
        <v>340.44354535561098</v>
      </c>
      <c r="L261" s="77">
        <v>324.53084854911998</v>
      </c>
      <c r="M261" s="77">
        <v>299.458441057583</v>
      </c>
      <c r="N261" s="77">
        <v>302.92102290526799</v>
      </c>
      <c r="O261" s="77">
        <v>267.39779863831802</v>
      </c>
      <c r="P261" s="77"/>
      <c r="Q261" s="70" t="s">
        <v>334</v>
      </c>
      <c r="R261" s="70" t="s">
        <v>626</v>
      </c>
      <c r="S261" s="77">
        <v>55387</v>
      </c>
      <c r="T261" s="77">
        <v>55128</v>
      </c>
      <c r="U261" s="77">
        <v>55073</v>
      </c>
      <c r="V261" s="77">
        <v>54930</v>
      </c>
      <c r="W261" s="77">
        <v>55008</v>
      </c>
      <c r="X261" s="77">
        <v>54986</v>
      </c>
      <c r="Y261" s="77">
        <v>55248</v>
      </c>
      <c r="Z261" s="77">
        <v>55576</v>
      </c>
      <c r="AA261" s="77">
        <v>55964</v>
      </c>
      <c r="AB261" s="77">
        <v>56139</v>
      </c>
      <c r="AC261" s="77">
        <v>56089</v>
      </c>
      <c r="AD261" s="77">
        <v>55998</v>
      </c>
      <c r="AE261" s="77">
        <v>55807</v>
      </c>
      <c r="AG261" s="70" t="s">
        <v>334</v>
      </c>
      <c r="AH261" s="70" t="s">
        <v>626</v>
      </c>
      <c r="AI261" s="225">
        <f t="shared" si="39"/>
        <v>7.985422540224457</v>
      </c>
      <c r="AJ261" s="225">
        <f t="shared" si="40"/>
        <v>7.976109163388676</v>
      </c>
      <c r="AK261" s="225">
        <f t="shared" si="41"/>
        <v>7.7823633890718682</v>
      </c>
      <c r="AL261" s="225">
        <f t="shared" si="42"/>
        <v>7.5672953104720193</v>
      </c>
      <c r="AM261" s="225">
        <f t="shared" si="43"/>
        <v>7.8138344120318859</v>
      </c>
      <c r="AN261" s="225">
        <f t="shared" si="44"/>
        <v>5.8634977814328737</v>
      </c>
      <c r="AO261" s="225">
        <f t="shared" si="45"/>
        <v>6.0393101887827969</v>
      </c>
      <c r="AP261" s="225">
        <f t="shared" si="46"/>
        <v>6.2950030212449075</v>
      </c>
      <c r="AQ261" s="225">
        <f t="shared" si="47"/>
        <v>6.0832596911516506</v>
      </c>
      <c r="AR261" s="225">
        <f t="shared" si="48"/>
        <v>5.7808448413601941</v>
      </c>
      <c r="AS261" s="225">
        <f t="shared" si="49"/>
        <v>5.3389869859969519</v>
      </c>
      <c r="AT261" s="225">
        <f t="shared" si="50"/>
        <v>5.4094971767789568</v>
      </c>
      <c r="AU261" s="225">
        <f t="shared" si="51"/>
        <v>4.7914741634260585</v>
      </c>
    </row>
    <row r="262" spans="1:47" x14ac:dyDescent="0.2">
      <c r="A262" s="70" t="s">
        <v>335</v>
      </c>
      <c r="B262" s="70" t="s">
        <v>627</v>
      </c>
      <c r="C262" s="77">
        <v>38.070184645811104</v>
      </c>
      <c r="D262" s="77">
        <v>36.680543388686402</v>
      </c>
      <c r="E262" s="77">
        <v>38.338899658756702</v>
      </c>
      <c r="F262" s="77">
        <v>37.142599930898001</v>
      </c>
      <c r="G262" s="77">
        <v>35.071520199417897</v>
      </c>
      <c r="H262" s="77">
        <v>33.876253619205997</v>
      </c>
      <c r="I262" s="77">
        <v>32.905025125744999</v>
      </c>
      <c r="J262" s="77">
        <v>32.595193816987702</v>
      </c>
      <c r="K262" s="77">
        <v>33.260837524111999</v>
      </c>
      <c r="L262" s="77">
        <v>31.242935287575801</v>
      </c>
      <c r="M262" s="77">
        <v>31.472434186019999</v>
      </c>
      <c r="N262" s="77">
        <v>30.435610273913198</v>
      </c>
      <c r="O262" s="77">
        <v>28.952252595868998</v>
      </c>
      <c r="P262" s="77"/>
      <c r="Q262" s="70" t="s">
        <v>335</v>
      </c>
      <c r="R262" s="70" t="s">
        <v>627</v>
      </c>
      <c r="S262" s="77">
        <v>5681</v>
      </c>
      <c r="T262" s="77">
        <v>5609</v>
      </c>
      <c r="U262" s="77">
        <v>5590</v>
      </c>
      <c r="V262" s="77">
        <v>5501</v>
      </c>
      <c r="W262" s="77">
        <v>5466</v>
      </c>
      <c r="X262" s="77">
        <v>5458</v>
      </c>
      <c r="Y262" s="77">
        <v>5440</v>
      </c>
      <c r="Z262" s="77">
        <v>5387</v>
      </c>
      <c r="AA262" s="77">
        <v>5415</v>
      </c>
      <c r="AB262" s="77">
        <v>5444</v>
      </c>
      <c r="AC262" s="77">
        <v>5343</v>
      </c>
      <c r="AD262" s="77">
        <v>5284</v>
      </c>
      <c r="AE262" s="77">
        <v>5208</v>
      </c>
      <c r="AG262" s="70" t="s">
        <v>335</v>
      </c>
      <c r="AH262" s="70" t="s">
        <v>627</v>
      </c>
      <c r="AI262" s="225">
        <f t="shared" si="39"/>
        <v>6.7013174873809369</v>
      </c>
      <c r="AJ262" s="225">
        <f t="shared" si="40"/>
        <v>6.53958698318531</v>
      </c>
      <c r="AK262" s="225">
        <f t="shared" si="41"/>
        <v>6.8584793665038823</v>
      </c>
      <c r="AL262" s="225">
        <f t="shared" si="42"/>
        <v>6.7519723560985279</v>
      </c>
      <c r="AM262" s="225">
        <f t="shared" si="43"/>
        <v>6.4163044638525237</v>
      </c>
      <c r="AN262" s="225">
        <f t="shared" si="44"/>
        <v>6.2067155769890068</v>
      </c>
      <c r="AO262" s="225">
        <f t="shared" si="45"/>
        <v>6.0487178539972426</v>
      </c>
      <c r="AP262" s="225">
        <f t="shared" si="46"/>
        <v>6.0507135357318917</v>
      </c>
      <c r="AQ262" s="225">
        <f t="shared" si="47"/>
        <v>6.1423522666873502</v>
      </c>
      <c r="AR262" s="225">
        <f t="shared" si="48"/>
        <v>5.7389668052123071</v>
      </c>
      <c r="AS262" s="225">
        <f t="shared" si="49"/>
        <v>5.8904050507243122</v>
      </c>
      <c r="AT262" s="225">
        <f t="shared" si="50"/>
        <v>5.7599565242076451</v>
      </c>
      <c r="AU262" s="225">
        <f t="shared" si="51"/>
        <v>5.5591882864571813</v>
      </c>
    </row>
    <row r="263" spans="1:47" x14ac:dyDescent="0.2">
      <c r="A263" s="70" t="s">
        <v>336</v>
      </c>
      <c r="B263" s="70" t="s">
        <v>628</v>
      </c>
      <c r="C263" s="77">
        <v>45.390030901843801</v>
      </c>
      <c r="D263" s="77">
        <v>44.298662911043998</v>
      </c>
      <c r="E263" s="77">
        <v>44.4845619634822</v>
      </c>
      <c r="F263" s="77">
        <v>40.656944798783996</v>
      </c>
      <c r="G263" s="77">
        <v>39.495406313418997</v>
      </c>
      <c r="H263" s="77">
        <v>39.124384519822101</v>
      </c>
      <c r="I263" s="77">
        <v>38.242995573197497</v>
      </c>
      <c r="J263" s="77">
        <v>36.943704289775098</v>
      </c>
      <c r="K263" s="77">
        <v>37.561007031481999</v>
      </c>
      <c r="L263" s="77">
        <v>34.560762812176002</v>
      </c>
      <c r="M263" s="77">
        <v>35.184417197827301</v>
      </c>
      <c r="N263" s="77">
        <v>34.342208514444998</v>
      </c>
      <c r="O263" s="77">
        <v>31.8465904134165</v>
      </c>
      <c r="P263" s="77"/>
      <c r="Q263" s="70" t="s">
        <v>336</v>
      </c>
      <c r="R263" s="70" t="s">
        <v>628</v>
      </c>
      <c r="S263" s="77">
        <v>7009</v>
      </c>
      <c r="T263" s="77">
        <v>6865</v>
      </c>
      <c r="U263" s="77">
        <v>6885</v>
      </c>
      <c r="V263" s="77">
        <v>6750</v>
      </c>
      <c r="W263" s="77">
        <v>6655</v>
      </c>
      <c r="X263" s="77">
        <v>6559</v>
      </c>
      <c r="Y263" s="77">
        <v>6463</v>
      </c>
      <c r="Z263" s="77">
        <v>6455</v>
      </c>
      <c r="AA263" s="77">
        <v>6492</v>
      </c>
      <c r="AB263" s="77">
        <v>6501</v>
      </c>
      <c r="AC263" s="77">
        <v>6376</v>
      </c>
      <c r="AD263" s="77">
        <v>6298</v>
      </c>
      <c r="AE263" s="77">
        <v>6181</v>
      </c>
      <c r="AG263" s="70" t="s">
        <v>336</v>
      </c>
      <c r="AH263" s="70" t="s">
        <v>628</v>
      </c>
      <c r="AI263" s="225">
        <f t="shared" si="39"/>
        <v>6.4759638895482663</v>
      </c>
      <c r="AJ263" s="225">
        <f t="shared" si="40"/>
        <v>6.4528278093290599</v>
      </c>
      <c r="AK263" s="225">
        <f t="shared" si="41"/>
        <v>6.4610838000700364</v>
      </c>
      <c r="AL263" s="225">
        <f t="shared" si="42"/>
        <v>6.0232510813013329</v>
      </c>
      <c r="AM263" s="225">
        <f t="shared" si="43"/>
        <v>5.9346966661786631</v>
      </c>
      <c r="AN263" s="225">
        <f t="shared" si="44"/>
        <v>5.9649923036777102</v>
      </c>
      <c r="AO263" s="225">
        <f t="shared" si="45"/>
        <v>5.9172204198046572</v>
      </c>
      <c r="AP263" s="225">
        <f t="shared" si="46"/>
        <v>5.723269448454702</v>
      </c>
      <c r="AQ263" s="225">
        <f t="shared" si="47"/>
        <v>5.7857373739189768</v>
      </c>
      <c r="AR263" s="225">
        <f t="shared" si="48"/>
        <v>5.3162225522498074</v>
      </c>
      <c r="AS263" s="225">
        <f t="shared" si="49"/>
        <v>5.5182586571247336</v>
      </c>
      <c r="AT263" s="225">
        <f t="shared" si="50"/>
        <v>5.4528752801595735</v>
      </c>
      <c r="AU263" s="225">
        <f t="shared" si="51"/>
        <v>5.1523362584398154</v>
      </c>
    </row>
    <row r="264" spans="1:47" x14ac:dyDescent="0.2">
      <c r="A264" s="70" t="s">
        <v>337</v>
      </c>
      <c r="B264" s="70" t="s">
        <v>629</v>
      </c>
      <c r="C264" s="77">
        <v>87.837588589233505</v>
      </c>
      <c r="D264" s="77">
        <v>86.848088541851496</v>
      </c>
      <c r="E264" s="77">
        <v>88.626956889138796</v>
      </c>
      <c r="F264" s="77">
        <v>87.082019547499499</v>
      </c>
      <c r="G264" s="77">
        <v>84.724293293483797</v>
      </c>
      <c r="H264" s="77">
        <v>82.637298764702805</v>
      </c>
      <c r="I264" s="77">
        <v>80.725170619234305</v>
      </c>
      <c r="J264" s="77">
        <v>80.814392786368202</v>
      </c>
      <c r="K264" s="77">
        <v>78.119578635352397</v>
      </c>
      <c r="L264" s="77">
        <v>77.178038799210896</v>
      </c>
      <c r="M264" s="77">
        <v>72.107916272980006</v>
      </c>
      <c r="N264" s="77">
        <v>72.980410781736197</v>
      </c>
      <c r="O264" s="77">
        <v>68.774447720949297</v>
      </c>
      <c r="P264" s="77"/>
      <c r="Q264" s="70" t="s">
        <v>337</v>
      </c>
      <c r="R264" s="70" t="s">
        <v>629</v>
      </c>
      <c r="S264" s="77">
        <v>14324</v>
      </c>
      <c r="T264" s="77">
        <v>14460</v>
      </c>
      <c r="U264" s="77">
        <v>14535</v>
      </c>
      <c r="V264" s="77">
        <v>14559</v>
      </c>
      <c r="W264" s="77">
        <v>14590</v>
      </c>
      <c r="X264" s="77">
        <v>14643</v>
      </c>
      <c r="Y264" s="77">
        <v>14648</v>
      </c>
      <c r="Z264" s="77">
        <v>14785</v>
      </c>
      <c r="AA264" s="77">
        <v>14843</v>
      </c>
      <c r="AB264" s="77">
        <v>14925</v>
      </c>
      <c r="AC264" s="77">
        <v>14858</v>
      </c>
      <c r="AD264" s="77">
        <v>14966</v>
      </c>
      <c r="AE264" s="77">
        <v>15054</v>
      </c>
      <c r="AG264" s="70" t="s">
        <v>337</v>
      </c>
      <c r="AH264" s="70" t="s">
        <v>629</v>
      </c>
      <c r="AI264" s="225">
        <f t="shared" si="39"/>
        <v>6.1321969135181167</v>
      </c>
      <c r="AJ264" s="225">
        <f t="shared" si="40"/>
        <v>6.0060918770298404</v>
      </c>
      <c r="AK264" s="225">
        <f t="shared" si="41"/>
        <v>6.0974858540859165</v>
      </c>
      <c r="AL264" s="225">
        <f t="shared" si="42"/>
        <v>5.981318740813208</v>
      </c>
      <c r="AM264" s="225">
        <f t="shared" si="43"/>
        <v>5.807011192151049</v>
      </c>
      <c r="AN264" s="225">
        <f t="shared" si="44"/>
        <v>5.6434677842452237</v>
      </c>
      <c r="AO264" s="225">
        <f t="shared" si="45"/>
        <v>5.5110029095599611</v>
      </c>
      <c r="AP264" s="225">
        <f t="shared" si="46"/>
        <v>5.4659717812896993</v>
      </c>
      <c r="AQ264" s="225">
        <f t="shared" si="47"/>
        <v>5.263058588920865</v>
      </c>
      <c r="AR264" s="225">
        <f t="shared" si="48"/>
        <v>5.1710578759940304</v>
      </c>
      <c r="AS264" s="225">
        <f t="shared" si="49"/>
        <v>4.8531374527513798</v>
      </c>
      <c r="AT264" s="225">
        <f t="shared" si="50"/>
        <v>4.8764139236760791</v>
      </c>
      <c r="AU264" s="225">
        <f t="shared" si="51"/>
        <v>4.568516521917716</v>
      </c>
    </row>
    <row r="265" spans="1:47" x14ac:dyDescent="0.2">
      <c r="A265" s="70" t="s">
        <v>338</v>
      </c>
      <c r="B265" s="70" t="s">
        <v>630</v>
      </c>
      <c r="C265" s="77">
        <v>88.119667854421394</v>
      </c>
      <c r="D265" s="77">
        <v>84.063413896128495</v>
      </c>
      <c r="E265" s="77">
        <v>87.047843515500901</v>
      </c>
      <c r="F265" s="77">
        <v>83.506783100945597</v>
      </c>
      <c r="G265" s="77">
        <v>80.8196200279517</v>
      </c>
      <c r="H265" s="77">
        <v>76.053117166196003</v>
      </c>
      <c r="I265" s="77">
        <v>73.680291815409205</v>
      </c>
      <c r="J265" s="77">
        <v>71.340944483846201</v>
      </c>
      <c r="K265" s="77">
        <v>68.132467944802798</v>
      </c>
      <c r="L265" s="77">
        <v>62.3500379291565</v>
      </c>
      <c r="M265" s="77">
        <v>61.487643009977702</v>
      </c>
      <c r="N265" s="77">
        <v>60.427045055115201</v>
      </c>
      <c r="O265" s="77">
        <v>57.889533860365802</v>
      </c>
      <c r="P265" s="77"/>
      <c r="Q265" s="70" t="s">
        <v>338</v>
      </c>
      <c r="R265" s="70" t="s">
        <v>630</v>
      </c>
      <c r="S265" s="77">
        <v>12532</v>
      </c>
      <c r="T265" s="77">
        <v>12286</v>
      </c>
      <c r="U265" s="77">
        <v>12185</v>
      </c>
      <c r="V265" s="77">
        <v>12171</v>
      </c>
      <c r="W265" s="77">
        <v>12138</v>
      </c>
      <c r="X265" s="77">
        <v>11984</v>
      </c>
      <c r="Y265" s="77">
        <v>11873</v>
      </c>
      <c r="Z265" s="77">
        <v>11712</v>
      </c>
      <c r="AA265" s="77">
        <v>11809</v>
      </c>
      <c r="AB265" s="77">
        <v>11791</v>
      </c>
      <c r="AC265" s="77">
        <v>11703</v>
      </c>
      <c r="AD265" s="77">
        <v>11605</v>
      </c>
      <c r="AE265" s="77">
        <v>11488</v>
      </c>
      <c r="AG265" s="70" t="s">
        <v>338</v>
      </c>
      <c r="AH265" s="70" t="s">
        <v>630</v>
      </c>
      <c r="AI265" s="225">
        <f t="shared" ref="AI265:AI299" si="52">(C265*1000)/S265</f>
        <v>7.0315726024913339</v>
      </c>
      <c r="AJ265" s="225">
        <f t="shared" ref="AJ265:AJ299" si="53">(D265*1000)/T265</f>
        <v>6.8422117773179627</v>
      </c>
      <c r="AK265" s="225">
        <f t="shared" ref="AK265:AK299" si="54">(E265*1000)/U265</f>
        <v>7.1438525659007723</v>
      </c>
      <c r="AL265" s="225">
        <f t="shared" ref="AL265:AL299" si="55">(F265*1000)/V265</f>
        <v>6.8611275245210415</v>
      </c>
      <c r="AM265" s="225">
        <f t="shared" ref="AM265:AM299" si="56">(G265*1000)/W265</f>
        <v>6.6583967727757214</v>
      </c>
      <c r="AN265" s="225">
        <f t="shared" ref="AN265:AN299" si="57">(H265*1000)/X265</f>
        <v>6.3462213923728301</v>
      </c>
      <c r="AO265" s="225">
        <f t="shared" ref="AO265:AO299" si="58">(I265*1000)/Y265</f>
        <v>6.2057013236258065</v>
      </c>
      <c r="AP265" s="225">
        <f t="shared" ref="AP265:AP299" si="59">(J265*1000)/Z265</f>
        <v>6.0912691669950654</v>
      </c>
      <c r="AQ265" s="225">
        <f t="shared" ref="AQ265:AQ299" si="60">(K265*1000)/AA265</f>
        <v>5.7695374667459403</v>
      </c>
      <c r="AR265" s="225">
        <f t="shared" ref="AR265:AR299" si="61">(L265*1000)/AB265</f>
        <v>5.2879346899462725</v>
      </c>
      <c r="AS265" s="225">
        <f t="shared" ref="AS265:AS299" si="62">(M265*1000)/AC265</f>
        <v>5.2540069221548062</v>
      </c>
      <c r="AT265" s="225">
        <f t="shared" ref="AT265:AT297" si="63">(N265*1000)/AD265</f>
        <v>5.2069836324959242</v>
      </c>
      <c r="AU265" s="225">
        <f t="shared" si="51"/>
        <v>5.0391307329705608</v>
      </c>
    </row>
    <row r="266" spans="1:47" x14ac:dyDescent="0.2">
      <c r="A266" s="70" t="s">
        <v>339</v>
      </c>
      <c r="B266" s="70" t="s">
        <v>631</v>
      </c>
      <c r="C266" s="77">
        <v>67.608308405026804</v>
      </c>
      <c r="D266" s="77">
        <v>66.068649205561599</v>
      </c>
      <c r="E266" s="77">
        <v>67.274069153585401</v>
      </c>
      <c r="F266" s="77">
        <v>63.691962925803601</v>
      </c>
      <c r="G266" s="77">
        <v>62.106699225280998</v>
      </c>
      <c r="H266" s="77">
        <v>59.501195332895399</v>
      </c>
      <c r="I266" s="77">
        <v>57.793883139179201</v>
      </c>
      <c r="J266" s="77">
        <v>56.726618417491899</v>
      </c>
      <c r="K266" s="77">
        <v>56.7558938910582</v>
      </c>
      <c r="L266" s="77">
        <v>54.9170560669141</v>
      </c>
      <c r="M266" s="77">
        <v>52.509760708655499</v>
      </c>
      <c r="N266" s="77">
        <v>52.141058710489098</v>
      </c>
      <c r="O266" s="77">
        <v>48.8873780487327</v>
      </c>
      <c r="P266" s="77"/>
      <c r="Q266" s="70" t="s">
        <v>339</v>
      </c>
      <c r="R266" s="70" t="s">
        <v>631</v>
      </c>
      <c r="S266" s="77">
        <v>10259</v>
      </c>
      <c r="T266" s="77">
        <v>10278</v>
      </c>
      <c r="U266" s="77">
        <v>10274</v>
      </c>
      <c r="V266" s="77">
        <v>10259</v>
      </c>
      <c r="W266" s="77">
        <v>10406</v>
      </c>
      <c r="X266" s="77">
        <v>10420</v>
      </c>
      <c r="Y266" s="77">
        <v>10555</v>
      </c>
      <c r="Z266" s="77">
        <v>10677</v>
      </c>
      <c r="AA266" s="77">
        <v>11088</v>
      </c>
      <c r="AB266" s="77">
        <v>11268</v>
      </c>
      <c r="AC266" s="77">
        <v>11529</v>
      </c>
      <c r="AD266" s="77">
        <v>11727</v>
      </c>
      <c r="AE266" s="77">
        <v>12049</v>
      </c>
      <c r="AG266" s="70" t="s">
        <v>339</v>
      </c>
      <c r="AH266" s="70" t="s">
        <v>631</v>
      </c>
      <c r="AI266" s="225">
        <f t="shared" si="52"/>
        <v>6.5901460576105668</v>
      </c>
      <c r="AJ266" s="225">
        <f t="shared" si="53"/>
        <v>6.4281620164975282</v>
      </c>
      <c r="AK266" s="225">
        <f t="shared" si="54"/>
        <v>6.5479919363038155</v>
      </c>
      <c r="AL266" s="225">
        <f t="shared" si="55"/>
        <v>6.2083987645777947</v>
      </c>
      <c r="AM266" s="225">
        <f t="shared" si="56"/>
        <v>5.9683547208611376</v>
      </c>
      <c r="AN266" s="225">
        <f t="shared" si="57"/>
        <v>5.7102874599707674</v>
      </c>
      <c r="AO266" s="225">
        <f t="shared" si="58"/>
        <v>5.4754981657204356</v>
      </c>
      <c r="AP266" s="225">
        <f t="shared" si="59"/>
        <v>5.3129735335292585</v>
      </c>
      <c r="AQ266" s="225">
        <f t="shared" si="60"/>
        <v>5.1186772989771105</v>
      </c>
      <c r="AR266" s="225">
        <f t="shared" si="61"/>
        <v>4.8737181458035232</v>
      </c>
      <c r="AS266" s="225">
        <f t="shared" si="62"/>
        <v>4.5545806842445575</v>
      </c>
      <c r="AT266" s="225">
        <f t="shared" si="63"/>
        <v>4.4462401902011681</v>
      </c>
      <c r="AU266" s="225">
        <f t="shared" ref="AU266:AU297" si="64">(O266*1000)/AE266</f>
        <v>4.0573805335490665</v>
      </c>
    </row>
    <row r="267" spans="1:47" x14ac:dyDescent="0.2">
      <c r="A267" s="70" t="s">
        <v>340</v>
      </c>
      <c r="B267" s="70" t="s">
        <v>632</v>
      </c>
      <c r="C267" s="77">
        <v>81.979347950695299</v>
      </c>
      <c r="D267" s="77">
        <v>81.634725781384205</v>
      </c>
      <c r="E267" s="77">
        <v>82.262160784960798</v>
      </c>
      <c r="F267" s="77">
        <v>79.3296410081728</v>
      </c>
      <c r="G267" s="77">
        <v>74.898238818532406</v>
      </c>
      <c r="H267" s="77">
        <v>71.280571795630607</v>
      </c>
      <c r="I267" s="77">
        <v>65.590521760514605</v>
      </c>
      <c r="J267" s="77">
        <v>62.952141727597699</v>
      </c>
      <c r="K267" s="77">
        <v>52.864020268837699</v>
      </c>
      <c r="L267" s="77">
        <v>48.795674183205797</v>
      </c>
      <c r="M267" s="77">
        <v>47.239539828096802</v>
      </c>
      <c r="N267" s="77">
        <v>45.466203196898398</v>
      </c>
      <c r="O267" s="77">
        <v>45.2302271763511</v>
      </c>
      <c r="P267" s="77"/>
      <c r="Q267" s="70" t="s">
        <v>340</v>
      </c>
      <c r="R267" s="70" t="s">
        <v>632</v>
      </c>
      <c r="S267" s="77">
        <v>7533</v>
      </c>
      <c r="T267" s="77">
        <v>7447</v>
      </c>
      <c r="U267" s="77">
        <v>7352</v>
      </c>
      <c r="V267" s="77">
        <v>7345</v>
      </c>
      <c r="W267" s="77">
        <v>7215</v>
      </c>
      <c r="X267" s="77">
        <v>7160</v>
      </c>
      <c r="Y267" s="77">
        <v>7067</v>
      </c>
      <c r="Z267" s="77">
        <v>7032</v>
      </c>
      <c r="AA267" s="77">
        <v>7081</v>
      </c>
      <c r="AB267" s="77">
        <v>7122</v>
      </c>
      <c r="AC267" s="77">
        <v>7097</v>
      </c>
      <c r="AD267" s="77">
        <v>7061</v>
      </c>
      <c r="AE267" s="77">
        <v>7120</v>
      </c>
      <c r="AG267" s="70" t="s">
        <v>340</v>
      </c>
      <c r="AH267" s="70" t="s">
        <v>632</v>
      </c>
      <c r="AI267" s="225">
        <f t="shared" si="52"/>
        <v>10.882695864953577</v>
      </c>
      <c r="AJ267" s="225">
        <f t="shared" si="53"/>
        <v>10.96209557961383</v>
      </c>
      <c r="AK267" s="225">
        <f t="shared" si="54"/>
        <v>11.1890860697716</v>
      </c>
      <c r="AL267" s="225">
        <f t="shared" si="55"/>
        <v>10.800495712480979</v>
      </c>
      <c r="AM267" s="225">
        <f t="shared" si="56"/>
        <v>10.380906281154873</v>
      </c>
      <c r="AN267" s="225">
        <f t="shared" si="57"/>
        <v>9.955387122294777</v>
      </c>
      <c r="AO267" s="225">
        <f t="shared" si="58"/>
        <v>9.2812398132891758</v>
      </c>
      <c r="AP267" s="225">
        <f t="shared" si="59"/>
        <v>8.9522385846981933</v>
      </c>
      <c r="AQ267" s="225">
        <f t="shared" si="60"/>
        <v>7.4656150640923169</v>
      </c>
      <c r="AR267" s="225">
        <f t="shared" si="61"/>
        <v>6.8514004750359163</v>
      </c>
      <c r="AS267" s="225">
        <f t="shared" si="62"/>
        <v>6.6562688217693111</v>
      </c>
      <c r="AT267" s="225">
        <f>(N267*1000)/AD267</f>
        <v>6.4390600760371619</v>
      </c>
      <c r="AU267" s="225">
        <f t="shared" si="64"/>
        <v>6.3525599966785258</v>
      </c>
    </row>
    <row r="268" spans="1:47" x14ac:dyDescent="0.2">
      <c r="A268" s="70" t="s">
        <v>341</v>
      </c>
      <c r="B268" s="70" t="s">
        <v>633</v>
      </c>
      <c r="C268" s="77">
        <v>79.369980439744495</v>
      </c>
      <c r="D268" s="77">
        <v>77.287101527106998</v>
      </c>
      <c r="E268" s="77">
        <v>80.012685351699105</v>
      </c>
      <c r="F268" s="77">
        <v>77.238631006493605</v>
      </c>
      <c r="G268" s="77">
        <v>73.254724155274204</v>
      </c>
      <c r="H268" s="77">
        <v>70.390475483032006</v>
      </c>
      <c r="I268" s="77">
        <v>69.763831883890504</v>
      </c>
      <c r="J268" s="77">
        <v>68.118181986096502</v>
      </c>
      <c r="K268" s="77">
        <v>64.883257386474597</v>
      </c>
      <c r="L268" s="77">
        <v>56.641955582520303</v>
      </c>
      <c r="M268" s="77">
        <v>54.049709245688902</v>
      </c>
      <c r="N268" s="77">
        <v>55.627323524939399</v>
      </c>
      <c r="O268" s="77">
        <v>52.353150398799002</v>
      </c>
      <c r="P268" s="77"/>
      <c r="Q268" s="70" t="s">
        <v>341</v>
      </c>
      <c r="R268" s="70" t="s">
        <v>633</v>
      </c>
      <c r="S268" s="77">
        <v>10645</v>
      </c>
      <c r="T268" s="77">
        <v>10585</v>
      </c>
      <c r="U268" s="77">
        <v>10454</v>
      </c>
      <c r="V268" s="77">
        <v>10341</v>
      </c>
      <c r="W268" s="77">
        <v>10246</v>
      </c>
      <c r="X268" s="77">
        <v>10281</v>
      </c>
      <c r="Y268" s="77">
        <v>10224</v>
      </c>
      <c r="Z268" s="77">
        <v>10262</v>
      </c>
      <c r="AA268" s="77">
        <v>10200</v>
      </c>
      <c r="AB268" s="77">
        <v>10154</v>
      </c>
      <c r="AC268" s="77">
        <v>10147</v>
      </c>
      <c r="AD268" s="77">
        <v>10090</v>
      </c>
      <c r="AE268" s="77">
        <v>10070</v>
      </c>
      <c r="AG268" s="70" t="s">
        <v>341</v>
      </c>
      <c r="AH268" s="70" t="s">
        <v>633</v>
      </c>
      <c r="AI268" s="225">
        <f t="shared" si="52"/>
        <v>7.456080830412823</v>
      </c>
      <c r="AJ268" s="225">
        <f t="shared" si="53"/>
        <v>7.3015684012382609</v>
      </c>
      <c r="AK268" s="225">
        <f t="shared" si="54"/>
        <v>7.6537866225080462</v>
      </c>
      <c r="AL268" s="225">
        <f t="shared" si="55"/>
        <v>7.4691645881920135</v>
      </c>
      <c r="AM268" s="225">
        <f t="shared" si="56"/>
        <v>7.1495924414673242</v>
      </c>
      <c r="AN268" s="225">
        <f t="shared" si="57"/>
        <v>6.8466565006353468</v>
      </c>
      <c r="AO268" s="225">
        <f t="shared" si="58"/>
        <v>6.8235359823836568</v>
      </c>
      <c r="AP268" s="225">
        <f t="shared" si="59"/>
        <v>6.6379050853728812</v>
      </c>
      <c r="AQ268" s="225">
        <f t="shared" si="60"/>
        <v>6.3611036653406465</v>
      </c>
      <c r="AR268" s="225">
        <f t="shared" si="61"/>
        <v>5.5782898938861836</v>
      </c>
      <c r="AS268" s="225">
        <f t="shared" si="62"/>
        <v>5.326668891858569</v>
      </c>
      <c r="AT268" s="225">
        <f t="shared" si="63"/>
        <v>5.5131143235817044</v>
      </c>
      <c r="AU268" s="225">
        <f t="shared" si="64"/>
        <v>5.1989225818072491</v>
      </c>
    </row>
    <row r="269" spans="1:47" x14ac:dyDescent="0.2">
      <c r="A269" s="70" t="s">
        <v>342</v>
      </c>
      <c r="B269" s="70" t="s">
        <v>634</v>
      </c>
      <c r="C269" s="77">
        <v>268.58080019814798</v>
      </c>
      <c r="D269" s="77">
        <v>256.920037265394</v>
      </c>
      <c r="E269" s="77">
        <v>257.07345141624398</v>
      </c>
      <c r="F269" s="77">
        <v>246.67166150740201</v>
      </c>
      <c r="G269" s="77">
        <v>241.20814270402701</v>
      </c>
      <c r="H269" s="77">
        <v>227.88084985987999</v>
      </c>
      <c r="I269" s="77">
        <v>216.29617962651801</v>
      </c>
      <c r="J269" s="77">
        <v>216.218694052887</v>
      </c>
      <c r="K269" s="77">
        <v>205.47731527792601</v>
      </c>
      <c r="L269" s="77">
        <v>200.673098535262</v>
      </c>
      <c r="M269" s="77">
        <v>193.851283594591</v>
      </c>
      <c r="N269" s="77">
        <v>188.968961386822</v>
      </c>
      <c r="O269" s="77">
        <v>167.464467622851</v>
      </c>
      <c r="P269" s="77"/>
      <c r="Q269" s="70" t="s">
        <v>342</v>
      </c>
      <c r="R269" s="70" t="s">
        <v>634</v>
      </c>
      <c r="S269" s="77">
        <v>58914</v>
      </c>
      <c r="T269" s="77">
        <v>59136</v>
      </c>
      <c r="U269" s="77">
        <v>59416</v>
      </c>
      <c r="V269" s="77">
        <v>59373</v>
      </c>
      <c r="W269" s="77">
        <v>59485</v>
      </c>
      <c r="X269" s="77">
        <v>59956</v>
      </c>
      <c r="Y269" s="77">
        <v>60495</v>
      </c>
      <c r="Z269" s="77">
        <v>61066</v>
      </c>
      <c r="AA269" s="77">
        <v>61745</v>
      </c>
      <c r="AB269" s="77">
        <v>62601</v>
      </c>
      <c r="AC269" s="77">
        <v>63227</v>
      </c>
      <c r="AD269" s="77">
        <v>63779</v>
      </c>
      <c r="AE269" s="77">
        <v>63985</v>
      </c>
      <c r="AG269" s="70" t="s">
        <v>342</v>
      </c>
      <c r="AH269" s="70" t="s">
        <v>634</v>
      </c>
      <c r="AI269" s="225">
        <f t="shared" si="52"/>
        <v>4.5588620734994736</v>
      </c>
      <c r="AJ269" s="225">
        <f t="shared" si="53"/>
        <v>4.3445623184759539</v>
      </c>
      <c r="AK269" s="225">
        <f t="shared" si="54"/>
        <v>4.32667044931069</v>
      </c>
      <c r="AL269" s="225">
        <f t="shared" si="55"/>
        <v>4.154610033304734</v>
      </c>
      <c r="AM269" s="225">
        <f t="shared" si="56"/>
        <v>4.0549406187110533</v>
      </c>
      <c r="AN269" s="225">
        <f t="shared" si="57"/>
        <v>3.8008014187050501</v>
      </c>
      <c r="AO269" s="225">
        <f t="shared" si="58"/>
        <v>3.5754389557239112</v>
      </c>
      <c r="AP269" s="225">
        <f t="shared" si="59"/>
        <v>3.5407377927633545</v>
      </c>
      <c r="AQ269" s="225">
        <f t="shared" si="60"/>
        <v>3.3278373192635193</v>
      </c>
      <c r="AR269" s="225">
        <f t="shared" si="61"/>
        <v>3.2055893441839904</v>
      </c>
      <c r="AS269" s="225">
        <f t="shared" si="62"/>
        <v>3.0659573219445964</v>
      </c>
      <c r="AT269" s="225">
        <f t="shared" si="63"/>
        <v>2.9628711862340582</v>
      </c>
      <c r="AU269" s="225">
        <f t="shared" si="64"/>
        <v>2.6172457235735092</v>
      </c>
    </row>
    <row r="270" spans="1:47" x14ac:dyDescent="0.2">
      <c r="A270" s="70" t="s">
        <v>343</v>
      </c>
      <c r="B270" s="70" t="s">
        <v>635</v>
      </c>
      <c r="C270" s="77">
        <v>55.274047757617502</v>
      </c>
      <c r="D270" s="77">
        <v>53.491364415255902</v>
      </c>
      <c r="E270" s="77">
        <v>52.391118600095901</v>
      </c>
      <c r="F270" s="77">
        <v>49.434468042533602</v>
      </c>
      <c r="G270" s="77">
        <v>45.618089743907298</v>
      </c>
      <c r="H270" s="77">
        <v>38.7437827441547</v>
      </c>
      <c r="I270" s="77">
        <v>38.388238453223799</v>
      </c>
      <c r="J270" s="77">
        <v>38.6145719351425</v>
      </c>
      <c r="K270" s="77">
        <v>38.310732454931397</v>
      </c>
      <c r="L270" s="77">
        <v>37.716468777755097</v>
      </c>
      <c r="M270" s="77">
        <v>36.145772168699096</v>
      </c>
      <c r="N270" s="77">
        <v>35.110352675229699</v>
      </c>
      <c r="O270" s="77">
        <v>33.590289038351699</v>
      </c>
      <c r="P270" s="77"/>
      <c r="Q270" s="70" t="s">
        <v>343</v>
      </c>
      <c r="R270" s="70" t="s">
        <v>635</v>
      </c>
      <c r="S270" s="77">
        <v>7276</v>
      </c>
      <c r="T270" s="77">
        <v>7205</v>
      </c>
      <c r="U270" s="77">
        <v>7098</v>
      </c>
      <c r="V270" s="77">
        <v>7048</v>
      </c>
      <c r="W270" s="77">
        <v>7039</v>
      </c>
      <c r="X270" s="77">
        <v>7006</v>
      </c>
      <c r="Y270" s="77">
        <v>7085</v>
      </c>
      <c r="Z270" s="77">
        <v>7060</v>
      </c>
      <c r="AA270" s="77">
        <v>7132</v>
      </c>
      <c r="AB270" s="77">
        <v>7103</v>
      </c>
      <c r="AC270" s="77">
        <v>7118</v>
      </c>
      <c r="AD270" s="77">
        <v>7143</v>
      </c>
      <c r="AE270" s="77">
        <v>7108</v>
      </c>
      <c r="AG270" s="70" t="s">
        <v>343</v>
      </c>
      <c r="AH270" s="70" t="s">
        <v>635</v>
      </c>
      <c r="AI270" s="225">
        <f t="shared" si="52"/>
        <v>7.5967630233119161</v>
      </c>
      <c r="AJ270" s="225">
        <f t="shared" si="53"/>
        <v>7.4242004740119221</v>
      </c>
      <c r="AK270" s="225">
        <f t="shared" si="54"/>
        <v>7.3811099746542546</v>
      </c>
      <c r="AL270" s="225">
        <f t="shared" si="55"/>
        <v>7.0139710616534625</v>
      </c>
      <c r="AM270" s="225">
        <f t="shared" si="56"/>
        <v>6.4807628560743433</v>
      </c>
      <c r="AN270" s="225">
        <f t="shared" si="57"/>
        <v>5.5300860325656149</v>
      </c>
      <c r="AO270" s="225">
        <f t="shared" si="58"/>
        <v>5.4182411366582635</v>
      </c>
      <c r="AP270" s="225">
        <f t="shared" si="59"/>
        <v>5.4694861097935554</v>
      </c>
      <c r="AQ270" s="225">
        <f t="shared" si="60"/>
        <v>5.371667478257347</v>
      </c>
      <c r="AR270" s="225">
        <f t="shared" si="61"/>
        <v>5.3099350665571015</v>
      </c>
      <c r="AS270" s="225">
        <f t="shared" si="62"/>
        <v>5.078079821396333</v>
      </c>
      <c r="AT270" s="225">
        <f t="shared" si="63"/>
        <v>4.915351067510807</v>
      </c>
      <c r="AU270" s="225">
        <f t="shared" si="64"/>
        <v>4.7257018905953432</v>
      </c>
    </row>
    <row r="271" spans="1:47" x14ac:dyDescent="0.2">
      <c r="A271" s="70" t="s">
        <v>344</v>
      </c>
      <c r="B271" s="70" t="s">
        <v>636</v>
      </c>
      <c r="C271" s="77">
        <v>21.8333178691027</v>
      </c>
      <c r="D271" s="77">
        <v>21.7043758488226</v>
      </c>
      <c r="E271" s="77">
        <v>21.6003115504531</v>
      </c>
      <c r="F271" s="77">
        <v>21.726617397057598</v>
      </c>
      <c r="G271" s="77">
        <v>20.356936991795202</v>
      </c>
      <c r="H271" s="77">
        <v>19.297465672537999</v>
      </c>
      <c r="I271" s="77">
        <v>18.722774685267002</v>
      </c>
      <c r="J271" s="77">
        <v>18.681672838661299</v>
      </c>
      <c r="K271" s="77">
        <v>17.3509068295999</v>
      </c>
      <c r="L271" s="77">
        <v>18.470075919275999</v>
      </c>
      <c r="M271" s="77">
        <v>16.7371117815437</v>
      </c>
      <c r="N271" s="77">
        <v>16.3541619680358</v>
      </c>
      <c r="O271" s="77">
        <v>15.3879354855034</v>
      </c>
      <c r="P271" s="77"/>
      <c r="Q271" s="70" t="s">
        <v>344</v>
      </c>
      <c r="R271" s="70" t="s">
        <v>636</v>
      </c>
      <c r="S271" s="77">
        <v>2516</v>
      </c>
      <c r="T271" s="77">
        <v>2500</v>
      </c>
      <c r="U271" s="77">
        <v>2460</v>
      </c>
      <c r="V271" s="77">
        <v>2431</v>
      </c>
      <c r="W271" s="77">
        <v>2421</v>
      </c>
      <c r="X271" s="77">
        <v>2436</v>
      </c>
      <c r="Y271" s="77">
        <v>2451</v>
      </c>
      <c r="Z271" s="77">
        <v>2453</v>
      </c>
      <c r="AA271" s="77">
        <v>2454</v>
      </c>
      <c r="AB271" s="77">
        <v>2451</v>
      </c>
      <c r="AC271" s="77">
        <v>2450</v>
      </c>
      <c r="AD271" s="77">
        <v>2408</v>
      </c>
      <c r="AE271" s="77">
        <v>2387</v>
      </c>
      <c r="AG271" s="70" t="s">
        <v>344</v>
      </c>
      <c r="AH271" s="70" t="s">
        <v>636</v>
      </c>
      <c r="AI271" s="225">
        <f t="shared" si="52"/>
        <v>8.6777892961457468</v>
      </c>
      <c r="AJ271" s="225">
        <f t="shared" si="53"/>
        <v>8.6817503395290405</v>
      </c>
      <c r="AK271" s="225">
        <f t="shared" si="54"/>
        <v>8.7806144514036983</v>
      </c>
      <c r="AL271" s="225">
        <f t="shared" si="55"/>
        <v>8.9373169054124215</v>
      </c>
      <c r="AM271" s="225">
        <f t="shared" si="56"/>
        <v>8.4084828549339949</v>
      </c>
      <c r="AN271" s="225">
        <f t="shared" si="57"/>
        <v>7.9217839378234816</v>
      </c>
      <c r="AO271" s="225">
        <f t="shared" si="58"/>
        <v>7.6388309609412497</v>
      </c>
      <c r="AP271" s="225">
        <f t="shared" si="59"/>
        <v>7.6158470601962085</v>
      </c>
      <c r="AQ271" s="225">
        <f t="shared" si="60"/>
        <v>7.0704591807660551</v>
      </c>
      <c r="AR271" s="225">
        <f t="shared" si="61"/>
        <v>7.5357306892190934</v>
      </c>
      <c r="AS271" s="225">
        <f t="shared" si="62"/>
        <v>6.8314741965484487</v>
      </c>
      <c r="AT271" s="225">
        <f t="shared" si="63"/>
        <v>6.7915955016759968</v>
      </c>
      <c r="AU271" s="225">
        <f t="shared" si="64"/>
        <v>6.4465586449532468</v>
      </c>
    </row>
    <row r="272" spans="1:47" x14ac:dyDescent="0.2">
      <c r="A272" s="70" t="s">
        <v>345</v>
      </c>
      <c r="B272" s="70" t="s">
        <v>637</v>
      </c>
      <c r="C272" s="77">
        <v>40.422163917223401</v>
      </c>
      <c r="D272" s="77">
        <v>39.603255873503201</v>
      </c>
      <c r="E272" s="77">
        <v>40.380746514667202</v>
      </c>
      <c r="F272" s="77">
        <v>40.199498024731</v>
      </c>
      <c r="G272" s="77">
        <v>38.886022146923104</v>
      </c>
      <c r="H272" s="77">
        <v>34.768356889318397</v>
      </c>
      <c r="I272" s="77">
        <v>32.658048251919297</v>
      </c>
      <c r="J272" s="77">
        <v>32.022840702459298</v>
      </c>
      <c r="K272" s="77">
        <v>33.315019700786699</v>
      </c>
      <c r="L272" s="77">
        <v>31.564246941692002</v>
      </c>
      <c r="M272" s="77">
        <v>30.351107665779601</v>
      </c>
      <c r="N272" s="77">
        <v>29.7076510634645</v>
      </c>
      <c r="O272" s="77">
        <v>31.4283164256215</v>
      </c>
      <c r="P272" s="77"/>
      <c r="Q272" s="70" t="s">
        <v>345</v>
      </c>
      <c r="R272" s="70" t="s">
        <v>637</v>
      </c>
      <c r="S272" s="77">
        <v>5613</v>
      </c>
      <c r="T272" s="77">
        <v>5519</v>
      </c>
      <c r="U272" s="77">
        <v>5507</v>
      </c>
      <c r="V272" s="77">
        <v>5434</v>
      </c>
      <c r="W272" s="77">
        <v>5359</v>
      </c>
      <c r="X272" s="77">
        <v>5344</v>
      </c>
      <c r="Y272" s="77">
        <v>5383</v>
      </c>
      <c r="Z272" s="77">
        <v>5371</v>
      </c>
      <c r="AA272" s="77">
        <v>5413</v>
      </c>
      <c r="AB272" s="77">
        <v>5412</v>
      </c>
      <c r="AC272" s="77">
        <v>5436</v>
      </c>
      <c r="AD272" s="77">
        <v>5423</v>
      </c>
      <c r="AE272" s="77">
        <v>5485</v>
      </c>
      <c r="AG272" s="70" t="s">
        <v>345</v>
      </c>
      <c r="AH272" s="70" t="s">
        <v>637</v>
      </c>
      <c r="AI272" s="225">
        <f t="shared" si="52"/>
        <v>7.2015257290617134</v>
      </c>
      <c r="AJ272" s="225">
        <f t="shared" si="53"/>
        <v>7.1758028399172318</v>
      </c>
      <c r="AK272" s="225">
        <f t="shared" si="54"/>
        <v>7.332621484413874</v>
      </c>
      <c r="AL272" s="225">
        <f t="shared" si="55"/>
        <v>7.3977729158503864</v>
      </c>
      <c r="AM272" s="225">
        <f t="shared" si="56"/>
        <v>7.2562086484275241</v>
      </c>
      <c r="AN272" s="225">
        <f t="shared" si="57"/>
        <v>6.5060548071329336</v>
      </c>
      <c r="AO272" s="225">
        <f t="shared" si="58"/>
        <v>6.0668861697788028</v>
      </c>
      <c r="AP272" s="225">
        <f t="shared" si="59"/>
        <v>5.9621747723811769</v>
      </c>
      <c r="AQ272" s="225">
        <f t="shared" si="60"/>
        <v>6.1546313875460381</v>
      </c>
      <c r="AR272" s="225">
        <f t="shared" si="61"/>
        <v>5.832270314429417</v>
      </c>
      <c r="AS272" s="225">
        <f t="shared" si="62"/>
        <v>5.5833531394002209</v>
      </c>
      <c r="AT272" s="225">
        <f t="shared" si="63"/>
        <v>5.4780842824017144</v>
      </c>
      <c r="AU272" s="225">
        <f t="shared" si="64"/>
        <v>5.7298662580896078</v>
      </c>
    </row>
    <row r="273" spans="1:47" x14ac:dyDescent="0.2">
      <c r="A273" s="70" t="s">
        <v>346</v>
      </c>
      <c r="B273" s="70" t="s">
        <v>638</v>
      </c>
      <c r="C273" s="77">
        <v>60.036688448819604</v>
      </c>
      <c r="D273" s="77">
        <v>58.428114984766403</v>
      </c>
      <c r="E273" s="77">
        <v>59.355007745525398</v>
      </c>
      <c r="F273" s="77">
        <v>58.426794064289403</v>
      </c>
      <c r="G273" s="77">
        <v>63.270022570790502</v>
      </c>
      <c r="H273" s="77">
        <v>56.891643214393497</v>
      </c>
      <c r="I273" s="77">
        <v>55.807263172181898</v>
      </c>
      <c r="J273" s="77">
        <v>55.6604653031577</v>
      </c>
      <c r="K273" s="77">
        <v>53.612434894554397</v>
      </c>
      <c r="L273" s="77">
        <v>51.609425217966503</v>
      </c>
      <c r="M273" s="77">
        <v>51.219049421479099</v>
      </c>
      <c r="N273" s="77">
        <v>50.487700934135802</v>
      </c>
      <c r="O273" s="77">
        <v>50.843163407812</v>
      </c>
      <c r="P273" s="77"/>
      <c r="Q273" s="70" t="s">
        <v>346</v>
      </c>
      <c r="R273" s="70" t="s">
        <v>638</v>
      </c>
      <c r="S273" s="77">
        <v>6900</v>
      </c>
      <c r="T273" s="77">
        <v>6880</v>
      </c>
      <c r="U273" s="77">
        <v>6831</v>
      </c>
      <c r="V273" s="77">
        <v>6762</v>
      </c>
      <c r="W273" s="77">
        <v>6717</v>
      </c>
      <c r="X273" s="77">
        <v>6738</v>
      </c>
      <c r="Y273" s="77">
        <v>6724</v>
      </c>
      <c r="Z273" s="77">
        <v>6771</v>
      </c>
      <c r="AA273" s="77">
        <v>6784</v>
      </c>
      <c r="AB273" s="77">
        <v>6784</v>
      </c>
      <c r="AC273" s="77">
        <v>6762</v>
      </c>
      <c r="AD273" s="77">
        <v>6747</v>
      </c>
      <c r="AE273" s="77">
        <v>6748</v>
      </c>
      <c r="AG273" s="70" t="s">
        <v>346</v>
      </c>
      <c r="AH273" s="70" t="s">
        <v>638</v>
      </c>
      <c r="AI273" s="225">
        <f t="shared" si="52"/>
        <v>8.700969340408637</v>
      </c>
      <c r="AJ273" s="225">
        <f t="shared" si="53"/>
        <v>8.4924585733672107</v>
      </c>
      <c r="AK273" s="225">
        <f t="shared" si="54"/>
        <v>8.6890656925084766</v>
      </c>
      <c r="AL273" s="225">
        <f t="shared" si="55"/>
        <v>8.640460524148093</v>
      </c>
      <c r="AM273" s="225">
        <f t="shared" si="56"/>
        <v>9.4193870136654017</v>
      </c>
      <c r="AN273" s="225">
        <f t="shared" si="57"/>
        <v>8.4434020799040503</v>
      </c>
      <c r="AO273" s="225">
        <f t="shared" si="58"/>
        <v>8.2997119530312169</v>
      </c>
      <c r="AP273" s="225">
        <f t="shared" si="59"/>
        <v>8.2204202190455913</v>
      </c>
      <c r="AQ273" s="225">
        <f t="shared" si="60"/>
        <v>7.9027763700699287</v>
      </c>
      <c r="AR273" s="225">
        <f t="shared" si="61"/>
        <v>7.6075214059502514</v>
      </c>
      <c r="AS273" s="225">
        <f t="shared" si="62"/>
        <v>7.5745414701980325</v>
      </c>
      <c r="AT273" s="225">
        <f t="shared" si="63"/>
        <v>7.4829851688358975</v>
      </c>
      <c r="AU273" s="225">
        <f t="shared" si="64"/>
        <v>7.5345529649988139</v>
      </c>
    </row>
    <row r="274" spans="1:47" x14ac:dyDescent="0.2">
      <c r="A274" s="70" t="s">
        <v>347</v>
      </c>
      <c r="B274" s="70" t="s">
        <v>639</v>
      </c>
      <c r="C274" s="77">
        <v>26.9147582084824</v>
      </c>
      <c r="D274" s="77">
        <v>24.821864739087399</v>
      </c>
      <c r="E274" s="77">
        <v>26.1022637128432</v>
      </c>
      <c r="F274" s="77">
        <v>26.164798509241301</v>
      </c>
      <c r="G274" s="77">
        <v>24.861760137458599</v>
      </c>
      <c r="H274" s="77">
        <v>22.960185258542499</v>
      </c>
      <c r="I274" s="77">
        <v>21.597525184868299</v>
      </c>
      <c r="J274" s="77">
        <v>20.9528401476365</v>
      </c>
      <c r="K274" s="77">
        <v>18.251446261461499</v>
      </c>
      <c r="L274" s="77">
        <v>17.3843457674364</v>
      </c>
      <c r="M274" s="77">
        <v>15.9285151152148</v>
      </c>
      <c r="N274" s="77">
        <v>15.974614106536301</v>
      </c>
      <c r="O274" s="77">
        <v>15.2940306154649</v>
      </c>
      <c r="P274" s="77"/>
      <c r="Q274" s="70" t="s">
        <v>347</v>
      </c>
      <c r="R274" s="70" t="s">
        <v>639</v>
      </c>
      <c r="S274" s="77">
        <v>4363</v>
      </c>
      <c r="T274" s="77">
        <v>4361</v>
      </c>
      <c r="U274" s="77">
        <v>4304</v>
      </c>
      <c r="V274" s="77">
        <v>4237</v>
      </c>
      <c r="W274" s="77">
        <v>4172</v>
      </c>
      <c r="X274" s="77">
        <v>4175</v>
      </c>
      <c r="Y274" s="77">
        <v>4180</v>
      </c>
      <c r="Z274" s="77">
        <v>4176</v>
      </c>
      <c r="AA274" s="77">
        <v>4125</v>
      </c>
      <c r="AB274" s="77">
        <v>4086</v>
      </c>
      <c r="AC274" s="77">
        <v>4094</v>
      </c>
      <c r="AD274" s="77">
        <v>3986</v>
      </c>
      <c r="AE274" s="77">
        <v>3945</v>
      </c>
      <c r="AG274" s="70" t="s">
        <v>347</v>
      </c>
      <c r="AH274" s="70" t="s">
        <v>639</v>
      </c>
      <c r="AI274" s="225">
        <f t="shared" si="52"/>
        <v>6.1688650489301855</v>
      </c>
      <c r="AJ274" s="225">
        <f t="shared" si="53"/>
        <v>5.6917827881420315</v>
      </c>
      <c r="AK274" s="225">
        <f t="shared" si="54"/>
        <v>6.0646523496382896</v>
      </c>
      <c r="AL274" s="225">
        <f t="shared" si="55"/>
        <v>6.1753123694220671</v>
      </c>
      <c r="AM274" s="225">
        <f t="shared" si="56"/>
        <v>5.9591946638203739</v>
      </c>
      <c r="AN274" s="225">
        <f t="shared" si="57"/>
        <v>5.4994455709083834</v>
      </c>
      <c r="AO274" s="225">
        <f t="shared" si="58"/>
        <v>5.1668720537962445</v>
      </c>
      <c r="AP274" s="225">
        <f t="shared" si="59"/>
        <v>5.0174425640892002</v>
      </c>
      <c r="AQ274" s="225">
        <f t="shared" si="60"/>
        <v>4.4245930330815755</v>
      </c>
      <c r="AR274" s="225">
        <f t="shared" si="61"/>
        <v>4.2546122778845819</v>
      </c>
      <c r="AS274" s="225">
        <f t="shared" si="62"/>
        <v>3.8906973901355157</v>
      </c>
      <c r="AT274" s="225">
        <f t="shared" si="63"/>
        <v>4.007680408062293</v>
      </c>
      <c r="AU274" s="225">
        <f t="shared" si="64"/>
        <v>3.8768138442243094</v>
      </c>
    </row>
    <row r="275" spans="1:47" x14ac:dyDescent="0.2">
      <c r="A275" s="70" t="s">
        <v>348</v>
      </c>
      <c r="B275" s="70" t="s">
        <v>640</v>
      </c>
      <c r="C275" s="77">
        <v>17.892170108046798</v>
      </c>
      <c r="D275" s="77">
        <v>16.5709920819336</v>
      </c>
      <c r="E275" s="77">
        <v>16.0432033351372</v>
      </c>
      <c r="F275" s="77">
        <v>16.694358553721798</v>
      </c>
      <c r="G275" s="77">
        <v>15.4177544820249</v>
      </c>
      <c r="H275" s="77">
        <v>15.293642949873799</v>
      </c>
      <c r="I275" s="77">
        <v>14.2887108631041</v>
      </c>
      <c r="J275" s="77">
        <v>14.826180628461501</v>
      </c>
      <c r="K275" s="77">
        <v>15.0727948359526</v>
      </c>
      <c r="L275" s="77">
        <v>13.6700536261812</v>
      </c>
      <c r="M275" s="77">
        <v>13.4938098833046</v>
      </c>
      <c r="N275" s="77">
        <v>14.338143892165499</v>
      </c>
      <c r="O275" s="77">
        <v>13.138172836384999</v>
      </c>
      <c r="P275" s="77"/>
      <c r="Q275" s="70" t="s">
        <v>348</v>
      </c>
      <c r="R275" s="70" t="s">
        <v>640</v>
      </c>
      <c r="S275" s="77">
        <v>3369</v>
      </c>
      <c r="T275" s="77">
        <v>3295</v>
      </c>
      <c r="U275" s="77">
        <v>3274</v>
      </c>
      <c r="V275" s="77">
        <v>3230</v>
      </c>
      <c r="W275" s="77">
        <v>3196</v>
      </c>
      <c r="X275" s="77">
        <v>3155</v>
      </c>
      <c r="Y275" s="77">
        <v>3115</v>
      </c>
      <c r="Z275" s="77">
        <v>3109</v>
      </c>
      <c r="AA275" s="77">
        <v>3100</v>
      </c>
      <c r="AB275" s="77">
        <v>3133</v>
      </c>
      <c r="AC275" s="77">
        <v>3122</v>
      </c>
      <c r="AD275" s="77">
        <v>3068</v>
      </c>
      <c r="AE275" s="77">
        <v>3024</v>
      </c>
      <c r="AG275" s="70" t="s">
        <v>348</v>
      </c>
      <c r="AH275" s="70" t="s">
        <v>640</v>
      </c>
      <c r="AI275" s="225">
        <f t="shared" si="52"/>
        <v>5.3108252027446712</v>
      </c>
      <c r="AJ275" s="225">
        <f t="shared" si="53"/>
        <v>5.029132650055721</v>
      </c>
      <c r="AK275" s="225">
        <f t="shared" si="54"/>
        <v>4.9001842807383014</v>
      </c>
      <c r="AL275" s="225">
        <f t="shared" si="55"/>
        <v>5.1685320599757887</v>
      </c>
      <c r="AM275" s="225">
        <f t="shared" si="56"/>
        <v>4.8240783735997814</v>
      </c>
      <c r="AN275" s="225">
        <f t="shared" si="57"/>
        <v>4.8474304120043739</v>
      </c>
      <c r="AO275" s="225">
        <f t="shared" si="58"/>
        <v>4.5870660876738691</v>
      </c>
      <c r="AP275" s="225">
        <f t="shared" si="59"/>
        <v>4.7687940265234809</v>
      </c>
      <c r="AQ275" s="225">
        <f t="shared" si="60"/>
        <v>4.8621918825653552</v>
      </c>
      <c r="AR275" s="225">
        <f t="shared" si="61"/>
        <v>4.3632472474245771</v>
      </c>
      <c r="AS275" s="225">
        <f t="shared" si="62"/>
        <v>4.3221684443640616</v>
      </c>
      <c r="AT275" s="225">
        <f t="shared" si="63"/>
        <v>4.673449769284713</v>
      </c>
      <c r="AU275" s="225">
        <f t="shared" si="64"/>
        <v>4.3446338744659387</v>
      </c>
    </row>
    <row r="276" spans="1:47" x14ac:dyDescent="0.2">
      <c r="A276" s="70" t="s">
        <v>349</v>
      </c>
      <c r="B276" s="70" t="s">
        <v>641</v>
      </c>
      <c r="C276" s="77">
        <v>53.926784866446198</v>
      </c>
      <c r="D276" s="77">
        <v>43.031871948164202</v>
      </c>
      <c r="E276" s="77">
        <v>44.810269962770398</v>
      </c>
      <c r="F276" s="77">
        <v>41.969770371611702</v>
      </c>
      <c r="G276" s="77">
        <v>37.817638438457202</v>
      </c>
      <c r="H276" s="77">
        <v>34.693577219595198</v>
      </c>
      <c r="I276" s="77">
        <v>33.036907354227502</v>
      </c>
      <c r="J276" s="77">
        <v>31.976006134448902</v>
      </c>
      <c r="K276" s="77">
        <v>31.0593127610273</v>
      </c>
      <c r="L276" s="77">
        <v>45.842351750337102</v>
      </c>
      <c r="M276" s="77">
        <v>45.178871585932299</v>
      </c>
      <c r="N276" s="77">
        <v>27.7642034606965</v>
      </c>
      <c r="O276" s="77">
        <v>24.963761509881699</v>
      </c>
      <c r="P276" s="77"/>
      <c r="Q276" s="70" t="s">
        <v>349</v>
      </c>
      <c r="R276" s="70" t="s">
        <v>641</v>
      </c>
      <c r="S276" s="77">
        <v>6304</v>
      </c>
      <c r="T276" s="77">
        <v>6227</v>
      </c>
      <c r="U276" s="77">
        <v>6120</v>
      </c>
      <c r="V276" s="77">
        <v>6026</v>
      </c>
      <c r="W276" s="77">
        <v>6006</v>
      </c>
      <c r="X276" s="77">
        <v>5954</v>
      </c>
      <c r="Y276" s="77">
        <v>5955</v>
      </c>
      <c r="Z276" s="77">
        <v>5943</v>
      </c>
      <c r="AA276" s="77">
        <v>5899</v>
      </c>
      <c r="AB276" s="77">
        <v>5902</v>
      </c>
      <c r="AC276" s="77">
        <v>5912</v>
      </c>
      <c r="AD276" s="77">
        <v>5852</v>
      </c>
      <c r="AE276" s="77">
        <v>5826</v>
      </c>
      <c r="AG276" s="70" t="s">
        <v>349</v>
      </c>
      <c r="AH276" s="70" t="s">
        <v>641</v>
      </c>
      <c r="AI276" s="225">
        <f t="shared" si="52"/>
        <v>8.5543757719616433</v>
      </c>
      <c r="AJ276" s="225">
        <f t="shared" si="53"/>
        <v>6.9105302630743868</v>
      </c>
      <c r="AK276" s="225">
        <f t="shared" si="54"/>
        <v>7.3219395364003921</v>
      </c>
      <c r="AL276" s="225">
        <f t="shared" si="55"/>
        <v>6.9647810108881023</v>
      </c>
      <c r="AM276" s="225">
        <f t="shared" si="56"/>
        <v>6.2966430966462204</v>
      </c>
      <c r="AN276" s="225">
        <f t="shared" si="57"/>
        <v>5.826936046287404</v>
      </c>
      <c r="AO276" s="225">
        <f t="shared" si="58"/>
        <v>5.5477594213648196</v>
      </c>
      <c r="AP276" s="225">
        <f t="shared" si="59"/>
        <v>5.3804486176087662</v>
      </c>
      <c r="AQ276" s="225">
        <f t="shared" si="60"/>
        <v>5.2651827023270554</v>
      </c>
      <c r="AR276" s="225">
        <f t="shared" si="61"/>
        <v>7.7672571586474257</v>
      </c>
      <c r="AS276" s="225">
        <f t="shared" si="62"/>
        <v>7.6418930287436231</v>
      </c>
      <c r="AT276" s="225">
        <f t="shared" si="63"/>
        <v>4.7443956699754786</v>
      </c>
      <c r="AU276" s="225">
        <f t="shared" si="64"/>
        <v>4.2848886903332817</v>
      </c>
    </row>
    <row r="277" spans="1:47" x14ac:dyDescent="0.2">
      <c r="A277" s="70" t="s">
        <v>350</v>
      </c>
      <c r="B277" s="70" t="s">
        <v>642</v>
      </c>
      <c r="C277" s="77">
        <v>20.957889745987799</v>
      </c>
      <c r="D277" s="77">
        <v>20.9008477645372</v>
      </c>
      <c r="E277" s="77">
        <v>21.5211802242783</v>
      </c>
      <c r="F277" s="77">
        <v>21.352610675527401</v>
      </c>
      <c r="G277" s="77">
        <v>20.268046397434301</v>
      </c>
      <c r="H277" s="77">
        <v>18.736971088823299</v>
      </c>
      <c r="I277" s="77">
        <v>18.1987432717732</v>
      </c>
      <c r="J277" s="77">
        <v>17.905765136218999</v>
      </c>
      <c r="K277" s="77">
        <v>16.4907012314059</v>
      </c>
      <c r="L277" s="77">
        <v>15.3126393834768</v>
      </c>
      <c r="M277" s="77">
        <v>14.713436176958201</v>
      </c>
      <c r="N277" s="77">
        <v>15.527447746715699</v>
      </c>
      <c r="O277" s="77">
        <v>14.157008212112499</v>
      </c>
      <c r="P277" s="77"/>
      <c r="Q277" s="70" t="s">
        <v>350</v>
      </c>
      <c r="R277" s="70" t="s">
        <v>642</v>
      </c>
      <c r="S277" s="77">
        <v>2733</v>
      </c>
      <c r="T277" s="77">
        <v>2743</v>
      </c>
      <c r="U277" s="77">
        <v>2736</v>
      </c>
      <c r="V277" s="77">
        <v>2729</v>
      </c>
      <c r="W277" s="77">
        <v>2673</v>
      </c>
      <c r="X277" s="77">
        <v>2595</v>
      </c>
      <c r="Y277" s="77">
        <v>2565</v>
      </c>
      <c r="Z277" s="77">
        <v>2516</v>
      </c>
      <c r="AA277" s="77">
        <v>2535</v>
      </c>
      <c r="AB277" s="77">
        <v>2516</v>
      </c>
      <c r="AC277" s="77">
        <v>2522</v>
      </c>
      <c r="AD277" s="77">
        <v>2489</v>
      </c>
      <c r="AE277" s="77">
        <v>2442</v>
      </c>
      <c r="AG277" s="70" t="s">
        <v>350</v>
      </c>
      <c r="AH277" s="70" t="s">
        <v>642</v>
      </c>
      <c r="AI277" s="225">
        <f t="shared" si="52"/>
        <v>7.6684558163145988</v>
      </c>
      <c r="AJ277" s="225">
        <f t="shared" si="53"/>
        <v>7.6197038879100258</v>
      </c>
      <c r="AK277" s="225">
        <f t="shared" si="54"/>
        <v>7.8659284445461628</v>
      </c>
      <c r="AL277" s="225">
        <f t="shared" si="55"/>
        <v>7.8243351687531701</v>
      </c>
      <c r="AM277" s="225">
        <f t="shared" si="56"/>
        <v>7.5825089403046393</v>
      </c>
      <c r="AN277" s="225">
        <f t="shared" si="57"/>
        <v>7.2204127509916374</v>
      </c>
      <c r="AO277" s="225">
        <f t="shared" si="58"/>
        <v>7.0950266166757121</v>
      </c>
      <c r="AP277" s="225">
        <f t="shared" si="59"/>
        <v>7.1167587981792533</v>
      </c>
      <c r="AQ277" s="225">
        <f t="shared" si="60"/>
        <v>6.5052075863534116</v>
      </c>
      <c r="AR277" s="225">
        <f t="shared" si="61"/>
        <v>6.0861046834168517</v>
      </c>
      <c r="AS277" s="225">
        <f t="shared" si="62"/>
        <v>5.8340349631079302</v>
      </c>
      <c r="AT277" s="225">
        <f t="shared" si="63"/>
        <v>6.2384281826901162</v>
      </c>
      <c r="AU277" s="225">
        <f t="shared" si="64"/>
        <v>5.7973006601607286</v>
      </c>
    </row>
    <row r="278" spans="1:47" x14ac:dyDescent="0.2">
      <c r="A278" s="70" t="s">
        <v>351</v>
      </c>
      <c r="B278" s="70" t="s">
        <v>643</v>
      </c>
      <c r="C278" s="77">
        <v>19.8507128627718</v>
      </c>
      <c r="D278" s="77">
        <v>18.9285763228972</v>
      </c>
      <c r="E278" s="77">
        <v>18.919750873628299</v>
      </c>
      <c r="F278" s="77">
        <v>18.305004155162798</v>
      </c>
      <c r="G278" s="77">
        <v>17.5956704211867</v>
      </c>
      <c r="H278" s="77">
        <v>16.157653850454398</v>
      </c>
      <c r="I278" s="77">
        <v>16.188967939839099</v>
      </c>
      <c r="J278" s="77">
        <v>15.1899455589631</v>
      </c>
      <c r="K278" s="77">
        <v>13.3780829690812</v>
      </c>
      <c r="L278" s="77">
        <v>12.8438835081274</v>
      </c>
      <c r="M278" s="77">
        <v>13.3723251878969</v>
      </c>
      <c r="N278" s="77">
        <v>12.432267990549899</v>
      </c>
      <c r="O278" s="77">
        <v>11.4602747057816</v>
      </c>
      <c r="P278" s="77"/>
      <c r="Q278" s="70" t="s">
        <v>351</v>
      </c>
      <c r="R278" s="70" t="s">
        <v>643</v>
      </c>
      <c r="S278" s="77">
        <v>2914</v>
      </c>
      <c r="T278" s="77">
        <v>2900</v>
      </c>
      <c r="U278" s="77">
        <v>2878</v>
      </c>
      <c r="V278" s="77">
        <v>2862</v>
      </c>
      <c r="W278" s="77">
        <v>2794</v>
      </c>
      <c r="X278" s="77">
        <v>2757</v>
      </c>
      <c r="Y278" s="77">
        <v>2757</v>
      </c>
      <c r="Z278" s="77">
        <v>2740</v>
      </c>
      <c r="AA278" s="77">
        <v>2719</v>
      </c>
      <c r="AB278" s="77">
        <v>2646</v>
      </c>
      <c r="AC278" s="77">
        <v>2568</v>
      </c>
      <c r="AD278" s="77">
        <v>2551</v>
      </c>
      <c r="AE278" s="77">
        <v>2498</v>
      </c>
      <c r="AG278" s="70" t="s">
        <v>351</v>
      </c>
      <c r="AH278" s="70" t="s">
        <v>643</v>
      </c>
      <c r="AI278" s="225">
        <f t="shared" si="52"/>
        <v>6.8121869810472893</v>
      </c>
      <c r="AJ278" s="225">
        <f t="shared" si="53"/>
        <v>6.5270952837576548</v>
      </c>
      <c r="AK278" s="225">
        <f t="shared" si="54"/>
        <v>6.5739231666533353</v>
      </c>
      <c r="AL278" s="225">
        <f t="shared" si="55"/>
        <v>6.3958784609234094</v>
      </c>
      <c r="AM278" s="225">
        <f t="shared" si="56"/>
        <v>6.297662999708912</v>
      </c>
      <c r="AN278" s="225">
        <f t="shared" si="57"/>
        <v>5.8605926189533548</v>
      </c>
      <c r="AO278" s="225">
        <f t="shared" si="58"/>
        <v>5.8719506491980766</v>
      </c>
      <c r="AP278" s="225">
        <f t="shared" si="59"/>
        <v>5.543775751446387</v>
      </c>
      <c r="AQ278" s="225">
        <f t="shared" si="60"/>
        <v>4.9202217613391692</v>
      </c>
      <c r="AR278" s="225">
        <f t="shared" si="61"/>
        <v>4.8540753998969759</v>
      </c>
      <c r="AS278" s="225">
        <f t="shared" si="62"/>
        <v>5.2072917398352416</v>
      </c>
      <c r="AT278" s="225">
        <f t="shared" si="63"/>
        <v>4.8734880401998817</v>
      </c>
      <c r="AU278" s="225">
        <f t="shared" si="64"/>
        <v>4.5877801063977577</v>
      </c>
    </row>
    <row r="279" spans="1:47" x14ac:dyDescent="0.2">
      <c r="A279" s="70" t="s">
        <v>352</v>
      </c>
      <c r="B279" s="70" t="s">
        <v>644</v>
      </c>
      <c r="C279" s="77">
        <v>44.315526208243298</v>
      </c>
      <c r="D279" s="77">
        <v>46.054053248329502</v>
      </c>
      <c r="E279" s="77">
        <v>44.180830243042898</v>
      </c>
      <c r="F279" s="77">
        <v>42.992713747048498</v>
      </c>
      <c r="G279" s="77">
        <v>42.142692904746298</v>
      </c>
      <c r="H279" s="77">
        <v>42.6005833455363</v>
      </c>
      <c r="I279" s="77">
        <v>41.456925146921002</v>
      </c>
      <c r="J279" s="77">
        <v>41.106595657255397</v>
      </c>
      <c r="K279" s="77">
        <v>39.750309697769602</v>
      </c>
      <c r="L279" s="77">
        <v>39.992499778036198</v>
      </c>
      <c r="M279" s="77">
        <v>38.660786836032003</v>
      </c>
      <c r="N279" s="77">
        <v>38.521754715290101</v>
      </c>
      <c r="O279" s="77">
        <v>33.454692481860697</v>
      </c>
      <c r="P279" s="77"/>
      <c r="Q279" s="70" t="s">
        <v>352</v>
      </c>
      <c r="R279" s="70" t="s">
        <v>644</v>
      </c>
      <c r="S279" s="77">
        <v>8357</v>
      </c>
      <c r="T279" s="77">
        <v>8357</v>
      </c>
      <c r="U279" s="77">
        <v>8414</v>
      </c>
      <c r="V279" s="77">
        <v>8465</v>
      </c>
      <c r="W279" s="77">
        <v>8522</v>
      </c>
      <c r="X279" s="77">
        <v>8583</v>
      </c>
      <c r="Y279" s="77">
        <v>8616</v>
      </c>
      <c r="Z279" s="77">
        <v>8593</v>
      </c>
      <c r="AA279" s="77">
        <v>8695</v>
      </c>
      <c r="AB279" s="77">
        <v>8776</v>
      </c>
      <c r="AC279" s="77">
        <v>8785</v>
      </c>
      <c r="AD279" s="77">
        <v>8872</v>
      </c>
      <c r="AE279" s="77">
        <v>8997</v>
      </c>
      <c r="AG279" s="70" t="s">
        <v>352</v>
      </c>
      <c r="AH279" s="70" t="s">
        <v>644</v>
      </c>
      <c r="AI279" s="225">
        <f t="shared" si="52"/>
        <v>5.3028031839467866</v>
      </c>
      <c r="AJ279" s="225">
        <f t="shared" si="53"/>
        <v>5.5108356166482597</v>
      </c>
      <c r="AK279" s="225">
        <f t="shared" si="54"/>
        <v>5.2508711959879841</v>
      </c>
      <c r="AL279" s="225">
        <f t="shared" si="55"/>
        <v>5.078879355823803</v>
      </c>
      <c r="AM279" s="225">
        <f t="shared" si="56"/>
        <v>4.9451646215379368</v>
      </c>
      <c r="AN279" s="225">
        <f t="shared" si="57"/>
        <v>4.9633675108396016</v>
      </c>
      <c r="AO279" s="225">
        <f t="shared" si="58"/>
        <v>4.8116208387791319</v>
      </c>
      <c r="AP279" s="225">
        <f t="shared" si="59"/>
        <v>4.7837304384097985</v>
      </c>
      <c r="AQ279" s="225">
        <f t="shared" si="60"/>
        <v>4.5716284873800577</v>
      </c>
      <c r="AR279" s="225">
        <f t="shared" si="61"/>
        <v>4.5570305125383088</v>
      </c>
      <c r="AS279" s="225">
        <f t="shared" si="62"/>
        <v>4.4007725482108135</v>
      </c>
      <c r="AT279" s="225">
        <f t="shared" si="63"/>
        <v>4.341947104969579</v>
      </c>
      <c r="AU279" s="225">
        <f t="shared" si="64"/>
        <v>3.7184275293832054</v>
      </c>
    </row>
    <row r="280" spans="1:47" x14ac:dyDescent="0.2">
      <c r="A280" s="70" t="s">
        <v>353</v>
      </c>
      <c r="B280" s="70" t="s">
        <v>645</v>
      </c>
      <c r="C280" s="77">
        <v>48.380498650987903</v>
      </c>
      <c r="D280" s="77">
        <v>47.940610814452903</v>
      </c>
      <c r="E280" s="77">
        <v>49.741747791427301</v>
      </c>
      <c r="F280" s="77">
        <v>45.707588747672197</v>
      </c>
      <c r="G280" s="77">
        <v>42.708570984782199</v>
      </c>
      <c r="H280" s="77">
        <v>39.515641655158603</v>
      </c>
      <c r="I280" s="77">
        <v>37.254906921013102</v>
      </c>
      <c r="J280" s="77">
        <v>36.945445862983</v>
      </c>
      <c r="K280" s="77">
        <v>35.8147206584161</v>
      </c>
      <c r="L280" s="77">
        <v>33.398303123924101</v>
      </c>
      <c r="M280" s="77">
        <v>31.591197130516701</v>
      </c>
      <c r="N280" s="77">
        <v>32.859682417164102</v>
      </c>
      <c r="O280" s="77">
        <v>29.074380475296699</v>
      </c>
      <c r="P280" s="77"/>
      <c r="Q280" s="70" t="s">
        <v>353</v>
      </c>
      <c r="R280" s="70" t="s">
        <v>645</v>
      </c>
      <c r="S280" s="77">
        <v>7220</v>
      </c>
      <c r="T280" s="77">
        <v>7156</v>
      </c>
      <c r="U280" s="77">
        <v>7135</v>
      </c>
      <c r="V280" s="77">
        <v>7048</v>
      </c>
      <c r="W280" s="77">
        <v>6941</v>
      </c>
      <c r="X280" s="77">
        <v>6887</v>
      </c>
      <c r="Y280" s="77">
        <v>6848</v>
      </c>
      <c r="Z280" s="77">
        <v>6829</v>
      </c>
      <c r="AA280" s="77">
        <v>6805</v>
      </c>
      <c r="AB280" s="77">
        <v>6787</v>
      </c>
      <c r="AC280" s="77">
        <v>6752</v>
      </c>
      <c r="AD280" s="77">
        <v>6668</v>
      </c>
      <c r="AE280" s="77">
        <v>6539</v>
      </c>
      <c r="AG280" s="70" t="s">
        <v>353</v>
      </c>
      <c r="AH280" s="70" t="s">
        <v>645</v>
      </c>
      <c r="AI280" s="225">
        <f t="shared" si="52"/>
        <v>6.700900090164529</v>
      </c>
      <c r="AJ280" s="225">
        <f t="shared" si="53"/>
        <v>6.6993586940263983</v>
      </c>
      <c r="AK280" s="225">
        <f t="shared" si="54"/>
        <v>6.9715133554908624</v>
      </c>
      <c r="AL280" s="225">
        <f t="shared" si="55"/>
        <v>6.4851856906458849</v>
      </c>
      <c r="AM280" s="225">
        <f t="shared" si="56"/>
        <v>6.1530861525402969</v>
      </c>
      <c r="AN280" s="225">
        <f t="shared" si="57"/>
        <v>5.7377147749613187</v>
      </c>
      <c r="AO280" s="225">
        <f t="shared" si="58"/>
        <v>5.4402609405685025</v>
      </c>
      <c r="AP280" s="225">
        <f t="shared" si="59"/>
        <v>5.4100813974202664</v>
      </c>
      <c r="AQ280" s="225">
        <f t="shared" si="60"/>
        <v>5.2630008315086121</v>
      </c>
      <c r="AR280" s="225">
        <f t="shared" si="61"/>
        <v>4.9209228118349939</v>
      </c>
      <c r="AS280" s="225">
        <f t="shared" si="62"/>
        <v>4.6787910442115965</v>
      </c>
      <c r="AT280" s="225">
        <f t="shared" si="63"/>
        <v>4.9279667692207703</v>
      </c>
      <c r="AU280" s="225">
        <f t="shared" si="64"/>
        <v>4.4463037888510017</v>
      </c>
    </row>
    <row r="281" spans="1:47" x14ac:dyDescent="0.2">
      <c r="A281" s="70" t="s">
        <v>354</v>
      </c>
      <c r="B281" s="70" t="s">
        <v>646</v>
      </c>
      <c r="C281" s="77">
        <v>24.179688246743002</v>
      </c>
      <c r="D281" s="77">
        <v>23.448266175488602</v>
      </c>
      <c r="E281" s="77">
        <v>24.530085347288399</v>
      </c>
      <c r="F281" s="77">
        <v>23.994797222991298</v>
      </c>
      <c r="G281" s="77">
        <v>22.450755133583701</v>
      </c>
      <c r="H281" s="77">
        <v>20.916866671368499</v>
      </c>
      <c r="I281" s="77">
        <v>19.7196246000799</v>
      </c>
      <c r="J281" s="77">
        <v>19.5072700989334</v>
      </c>
      <c r="K281" s="77">
        <v>19.155026335922301</v>
      </c>
      <c r="L281" s="77">
        <v>18.575208476016002</v>
      </c>
      <c r="M281" s="77">
        <v>16.957304777022699</v>
      </c>
      <c r="N281" s="77">
        <v>18.0873248198106</v>
      </c>
      <c r="O281" s="77">
        <v>17.058298670230599</v>
      </c>
      <c r="P281" s="77"/>
      <c r="Q281" s="70" t="s">
        <v>354</v>
      </c>
      <c r="R281" s="70" t="s">
        <v>646</v>
      </c>
      <c r="S281" s="77">
        <v>3180</v>
      </c>
      <c r="T281" s="77">
        <v>3133</v>
      </c>
      <c r="U281" s="77">
        <v>3039</v>
      </c>
      <c r="V281" s="77">
        <v>3007</v>
      </c>
      <c r="W281" s="77">
        <v>2958</v>
      </c>
      <c r="X281" s="77">
        <v>2875</v>
      </c>
      <c r="Y281" s="77">
        <v>2838</v>
      </c>
      <c r="Z281" s="77">
        <v>2832</v>
      </c>
      <c r="AA281" s="77">
        <v>2875</v>
      </c>
      <c r="AB281" s="77">
        <v>2809</v>
      </c>
      <c r="AC281" s="77">
        <v>2819</v>
      </c>
      <c r="AD281" s="77">
        <v>2794</v>
      </c>
      <c r="AE281" s="77">
        <v>2805</v>
      </c>
      <c r="AG281" s="70" t="s">
        <v>354</v>
      </c>
      <c r="AH281" s="70" t="s">
        <v>646</v>
      </c>
      <c r="AI281" s="225">
        <f t="shared" si="52"/>
        <v>7.6036755492902515</v>
      </c>
      <c r="AJ281" s="225">
        <f t="shared" si="53"/>
        <v>7.484285405518226</v>
      </c>
      <c r="AK281" s="225">
        <f t="shared" si="54"/>
        <v>8.0717622070708774</v>
      </c>
      <c r="AL281" s="225">
        <f t="shared" si="55"/>
        <v>7.9796465656771867</v>
      </c>
      <c r="AM281" s="225">
        <f t="shared" si="56"/>
        <v>7.5898428443487838</v>
      </c>
      <c r="AN281" s="225">
        <f t="shared" si="57"/>
        <v>7.2754318856933908</v>
      </c>
      <c r="AO281" s="225">
        <f t="shared" si="58"/>
        <v>6.948423044425617</v>
      </c>
      <c r="AP281" s="225">
        <f t="shared" si="59"/>
        <v>6.8881603456685738</v>
      </c>
      <c r="AQ281" s="225">
        <f t="shared" si="60"/>
        <v>6.6626178559729752</v>
      </c>
      <c r="AR281" s="225">
        <f t="shared" si="61"/>
        <v>6.6127477664706316</v>
      </c>
      <c r="AS281" s="225">
        <f t="shared" si="62"/>
        <v>6.0153617513383111</v>
      </c>
      <c r="AT281" s="225">
        <f t="shared" si="63"/>
        <v>6.47363093049771</v>
      </c>
      <c r="AU281" s="225">
        <f t="shared" si="64"/>
        <v>6.0813899002604623</v>
      </c>
    </row>
    <row r="282" spans="1:47" x14ac:dyDescent="0.2">
      <c r="A282" s="70" t="s">
        <v>355</v>
      </c>
      <c r="B282" s="70" t="s">
        <v>647</v>
      </c>
      <c r="C282" s="77">
        <v>510.01602732124201</v>
      </c>
      <c r="D282" s="77">
        <v>449.63442016211201</v>
      </c>
      <c r="E282" s="77">
        <v>441.41326014166702</v>
      </c>
      <c r="F282" s="77">
        <v>437.60296555110801</v>
      </c>
      <c r="G282" s="77">
        <v>401.35701202585801</v>
      </c>
      <c r="H282" s="77">
        <v>383.491668206486</v>
      </c>
      <c r="I282" s="77">
        <v>377.67275731435899</v>
      </c>
      <c r="J282" s="77">
        <v>394.979973678622</v>
      </c>
      <c r="K282" s="77">
        <v>368.31033935067597</v>
      </c>
      <c r="L282" s="77">
        <v>350.76942636566002</v>
      </c>
      <c r="M282" s="77">
        <v>352.203446018953</v>
      </c>
      <c r="N282" s="77">
        <v>350.77963428317099</v>
      </c>
      <c r="O282" s="77">
        <v>307.83793062311599</v>
      </c>
      <c r="P282" s="77"/>
      <c r="Q282" s="70" t="s">
        <v>355</v>
      </c>
      <c r="R282" s="70" t="s">
        <v>647</v>
      </c>
      <c r="S282" s="77">
        <v>112728</v>
      </c>
      <c r="T282" s="77">
        <v>114075</v>
      </c>
      <c r="U282" s="77">
        <v>115473</v>
      </c>
      <c r="V282" s="77">
        <v>116465</v>
      </c>
      <c r="W282" s="77">
        <v>117294</v>
      </c>
      <c r="X282" s="77">
        <v>118349</v>
      </c>
      <c r="Y282" s="77">
        <v>119613</v>
      </c>
      <c r="Z282" s="77">
        <v>120777</v>
      </c>
      <c r="AA282" s="77">
        <v>122892</v>
      </c>
      <c r="AB282" s="77">
        <v>125080</v>
      </c>
      <c r="AC282" s="77">
        <v>127119</v>
      </c>
      <c r="AD282" s="77">
        <v>128901</v>
      </c>
      <c r="AE282" s="77">
        <v>130224</v>
      </c>
      <c r="AG282" s="70" t="s">
        <v>355</v>
      </c>
      <c r="AH282" s="70" t="s">
        <v>647</v>
      </c>
      <c r="AI282" s="225">
        <f t="shared" si="52"/>
        <v>4.5243065371623912</v>
      </c>
      <c r="AJ282" s="225">
        <f t="shared" si="53"/>
        <v>3.9415684432356959</v>
      </c>
      <c r="AK282" s="225">
        <f t="shared" si="54"/>
        <v>3.8226534353629598</v>
      </c>
      <c r="AL282" s="225">
        <f t="shared" si="55"/>
        <v>3.7573774571854894</v>
      </c>
      <c r="AM282" s="225">
        <f t="shared" si="56"/>
        <v>3.4218034343262058</v>
      </c>
      <c r="AN282" s="225">
        <f t="shared" si="57"/>
        <v>3.2403456573903116</v>
      </c>
      <c r="AO282" s="225">
        <f t="shared" si="58"/>
        <v>3.1574557724859256</v>
      </c>
      <c r="AP282" s="225">
        <f t="shared" si="59"/>
        <v>3.2703244299711201</v>
      </c>
      <c r="AQ282" s="225">
        <f t="shared" si="60"/>
        <v>2.9970245365904695</v>
      </c>
      <c r="AR282" s="225">
        <f t="shared" si="61"/>
        <v>2.8043606201283979</v>
      </c>
      <c r="AS282" s="225">
        <f t="shared" si="62"/>
        <v>2.7706593508362478</v>
      </c>
      <c r="AT282" s="225">
        <f t="shared" si="63"/>
        <v>2.7213104187180162</v>
      </c>
      <c r="AU282" s="225">
        <f t="shared" si="64"/>
        <v>2.3639108814282772</v>
      </c>
    </row>
    <row r="283" spans="1:47" x14ac:dyDescent="0.2">
      <c r="A283" s="70" t="s">
        <v>356</v>
      </c>
      <c r="B283" s="70" t="s">
        <v>648</v>
      </c>
      <c r="C283" s="77">
        <v>68.441300811279007</v>
      </c>
      <c r="D283" s="77">
        <v>67.343582595908998</v>
      </c>
      <c r="E283" s="77">
        <v>73.260684684938695</v>
      </c>
      <c r="F283" s="77">
        <v>67.736548903625206</v>
      </c>
      <c r="G283" s="77">
        <v>63.611240961977799</v>
      </c>
      <c r="H283" s="77">
        <v>58.776767409354797</v>
      </c>
      <c r="I283" s="77">
        <v>57.9947426570345</v>
      </c>
      <c r="J283" s="77">
        <v>59.871373777940299</v>
      </c>
      <c r="K283" s="77">
        <v>52.326140360657</v>
      </c>
      <c r="L283" s="77">
        <v>49.856482592826701</v>
      </c>
      <c r="M283" s="77">
        <v>50.641681554529399</v>
      </c>
      <c r="N283" s="77">
        <v>49.279110825966001</v>
      </c>
      <c r="O283" s="77">
        <v>45.069728077394601</v>
      </c>
      <c r="P283" s="77"/>
      <c r="Q283" s="70" t="s">
        <v>356</v>
      </c>
      <c r="R283" s="70" t="s">
        <v>648</v>
      </c>
      <c r="S283" s="77">
        <v>12477</v>
      </c>
      <c r="T283" s="77">
        <v>12427</v>
      </c>
      <c r="U283" s="77">
        <v>12376</v>
      </c>
      <c r="V283" s="77">
        <v>12343</v>
      </c>
      <c r="W283" s="77">
        <v>12351</v>
      </c>
      <c r="X283" s="77">
        <v>12270</v>
      </c>
      <c r="Y283" s="77">
        <v>12208</v>
      </c>
      <c r="Z283" s="77">
        <v>12177</v>
      </c>
      <c r="AA283" s="77">
        <v>12187</v>
      </c>
      <c r="AB283" s="77">
        <v>12257</v>
      </c>
      <c r="AC283" s="77">
        <v>12228</v>
      </c>
      <c r="AD283" s="77">
        <v>12245</v>
      </c>
      <c r="AE283" s="77">
        <v>12324</v>
      </c>
      <c r="AG283" s="70" t="s">
        <v>356</v>
      </c>
      <c r="AH283" s="70" t="s">
        <v>648</v>
      </c>
      <c r="AI283" s="225">
        <f t="shared" si="52"/>
        <v>5.485397195742487</v>
      </c>
      <c r="AJ283" s="225">
        <f t="shared" si="53"/>
        <v>5.4191343522900945</v>
      </c>
      <c r="AK283" s="225">
        <f t="shared" si="54"/>
        <v>5.9195769784210324</v>
      </c>
      <c r="AL283" s="225">
        <f t="shared" si="55"/>
        <v>5.4878513249311522</v>
      </c>
      <c r="AM283" s="225">
        <f t="shared" si="56"/>
        <v>5.150290742610137</v>
      </c>
      <c r="AN283" s="225">
        <f t="shared" si="57"/>
        <v>4.7902825924494534</v>
      </c>
      <c r="AO283" s="225">
        <f t="shared" si="58"/>
        <v>4.7505523146325768</v>
      </c>
      <c r="AP283" s="225">
        <f t="shared" si="59"/>
        <v>4.9167589535961485</v>
      </c>
      <c r="AQ283" s="225">
        <f t="shared" si="60"/>
        <v>4.2936030492046449</v>
      </c>
      <c r="AR283" s="225">
        <f t="shared" si="61"/>
        <v>4.0675926077202176</v>
      </c>
      <c r="AS283" s="225">
        <f t="shared" si="62"/>
        <v>4.1414525314466308</v>
      </c>
      <c r="AT283" s="225">
        <f t="shared" si="63"/>
        <v>4.0244271805607186</v>
      </c>
      <c r="AU283" s="225">
        <f t="shared" si="64"/>
        <v>3.6570697888181276</v>
      </c>
    </row>
    <row r="284" spans="1:47" x14ac:dyDescent="0.2">
      <c r="A284" s="70" t="s">
        <v>357</v>
      </c>
      <c r="B284" s="70" t="s">
        <v>649</v>
      </c>
      <c r="C284" s="77">
        <v>711.44840806378704</v>
      </c>
      <c r="D284" s="77">
        <v>813.85649292537403</v>
      </c>
      <c r="E284" s="77">
        <v>673.52364085245097</v>
      </c>
      <c r="F284" s="77">
        <v>739.85695675074999</v>
      </c>
      <c r="G284" s="77">
        <v>713.64794894711599</v>
      </c>
      <c r="H284" s="77">
        <v>723.91404811314396</v>
      </c>
      <c r="I284" s="77">
        <v>691.81571180894798</v>
      </c>
      <c r="J284" s="77">
        <v>688.948754065564</v>
      </c>
      <c r="K284" s="77">
        <v>650.5836564901</v>
      </c>
      <c r="L284" s="77">
        <v>659.60488766897595</v>
      </c>
      <c r="M284" s="77">
        <v>667.19813527184704</v>
      </c>
      <c r="N284" s="77">
        <v>619.04120599482906</v>
      </c>
      <c r="O284" s="77">
        <v>602.91442095508103</v>
      </c>
      <c r="P284" s="77"/>
      <c r="Q284" s="70" t="s">
        <v>357</v>
      </c>
      <c r="R284" s="70" t="s">
        <v>649</v>
      </c>
      <c r="S284" s="77">
        <v>71862</v>
      </c>
      <c r="T284" s="77">
        <v>71770</v>
      </c>
      <c r="U284" s="77">
        <v>71641</v>
      </c>
      <c r="V284" s="77">
        <v>71580</v>
      </c>
      <c r="W284" s="77">
        <v>71774</v>
      </c>
      <c r="X284" s="77">
        <v>71988</v>
      </c>
      <c r="Y284" s="77">
        <v>72024</v>
      </c>
      <c r="Z284" s="77">
        <v>72031</v>
      </c>
      <c r="AA284" s="77">
        <v>72266</v>
      </c>
      <c r="AB284" s="77">
        <v>72723</v>
      </c>
      <c r="AC284" s="77">
        <v>72467</v>
      </c>
      <c r="AD284" s="77">
        <v>72589</v>
      </c>
      <c r="AE284" s="77">
        <v>72840</v>
      </c>
      <c r="AG284" s="70" t="s">
        <v>357</v>
      </c>
      <c r="AH284" s="70" t="s">
        <v>649</v>
      </c>
      <c r="AI284" s="225">
        <f t="shared" si="52"/>
        <v>9.9002032793936579</v>
      </c>
      <c r="AJ284" s="225">
        <f t="shared" si="53"/>
        <v>11.339786720431574</v>
      </c>
      <c r="AK284" s="225">
        <f t="shared" si="54"/>
        <v>9.4013712937068288</v>
      </c>
      <c r="AL284" s="225">
        <f t="shared" si="55"/>
        <v>10.336084894534087</v>
      </c>
      <c r="AM284" s="225">
        <f t="shared" si="56"/>
        <v>9.94298700012701</v>
      </c>
      <c r="AN284" s="225">
        <f t="shared" si="57"/>
        <v>10.056037785646829</v>
      </c>
      <c r="AO284" s="225">
        <f t="shared" si="58"/>
        <v>9.6053497696455068</v>
      </c>
      <c r="AP284" s="225">
        <f t="shared" si="59"/>
        <v>9.5646145974033967</v>
      </c>
      <c r="AQ284" s="225">
        <f t="shared" si="60"/>
        <v>9.0026244221362735</v>
      </c>
      <c r="AR284" s="225">
        <f t="shared" si="61"/>
        <v>9.0701000738277564</v>
      </c>
      <c r="AS284" s="225">
        <f t="shared" si="62"/>
        <v>9.2069236379572352</v>
      </c>
      <c r="AT284" s="225">
        <f t="shared" si="63"/>
        <v>8.5280305004178185</v>
      </c>
      <c r="AU284" s="225">
        <f t="shared" si="64"/>
        <v>8.2772435606134138</v>
      </c>
    </row>
    <row r="285" spans="1:47" x14ac:dyDescent="0.2">
      <c r="A285" s="70" t="s">
        <v>358</v>
      </c>
      <c r="B285" s="70" t="s">
        <v>650</v>
      </c>
      <c r="C285" s="77">
        <v>35.255918375874103</v>
      </c>
      <c r="D285" s="77">
        <v>38.0243234401919</v>
      </c>
      <c r="E285" s="77">
        <v>36.761185583779501</v>
      </c>
      <c r="F285" s="77">
        <v>34.841296920497598</v>
      </c>
      <c r="G285" s="77">
        <v>30.237576512337501</v>
      </c>
      <c r="H285" s="77">
        <v>33.777941801246001</v>
      </c>
      <c r="I285" s="77">
        <v>34.630461164268901</v>
      </c>
      <c r="J285" s="77">
        <v>33.170035283267602</v>
      </c>
      <c r="K285" s="77">
        <v>30.8300246306381</v>
      </c>
      <c r="L285" s="77">
        <v>28.544889246615298</v>
      </c>
      <c r="M285" s="77">
        <v>28.354300722681401</v>
      </c>
      <c r="N285" s="77">
        <v>31.655011325471701</v>
      </c>
      <c r="O285" s="77">
        <v>29.586728341658201</v>
      </c>
      <c r="P285" s="77"/>
      <c r="Q285" s="70" t="s">
        <v>358</v>
      </c>
      <c r="R285" s="70" t="s">
        <v>650</v>
      </c>
      <c r="S285" s="77">
        <v>6665</v>
      </c>
      <c r="T285" s="77">
        <v>6622</v>
      </c>
      <c r="U285" s="77">
        <v>6529</v>
      </c>
      <c r="V285" s="77">
        <v>6494</v>
      </c>
      <c r="W285" s="77">
        <v>6467</v>
      </c>
      <c r="X285" s="77">
        <v>6471</v>
      </c>
      <c r="Y285" s="77">
        <v>6484</v>
      </c>
      <c r="Z285" s="77">
        <v>6471</v>
      </c>
      <c r="AA285" s="77">
        <v>6442</v>
      </c>
      <c r="AB285" s="77">
        <v>6440</v>
      </c>
      <c r="AC285" s="77">
        <v>6334</v>
      </c>
      <c r="AD285" s="77">
        <v>6220</v>
      </c>
      <c r="AE285" s="77">
        <v>6145</v>
      </c>
      <c r="AG285" s="70" t="s">
        <v>358</v>
      </c>
      <c r="AH285" s="70" t="s">
        <v>650</v>
      </c>
      <c r="AI285" s="225">
        <f t="shared" si="52"/>
        <v>5.2897101839270979</v>
      </c>
      <c r="AJ285" s="225">
        <f t="shared" si="53"/>
        <v>5.7421207248855177</v>
      </c>
      <c r="AK285" s="225">
        <f t="shared" si="54"/>
        <v>5.6304465590104922</v>
      </c>
      <c r="AL285" s="225">
        <f t="shared" si="55"/>
        <v>5.3651519742065901</v>
      </c>
      <c r="AM285" s="225">
        <f t="shared" si="56"/>
        <v>4.6756728795944804</v>
      </c>
      <c r="AN285" s="225">
        <f t="shared" si="57"/>
        <v>5.2198951941347556</v>
      </c>
      <c r="AO285" s="225">
        <f t="shared" si="58"/>
        <v>5.3409101117009401</v>
      </c>
      <c r="AP285" s="225">
        <f t="shared" si="59"/>
        <v>5.1259519831969707</v>
      </c>
      <c r="AQ285" s="225">
        <f t="shared" si="60"/>
        <v>4.7857846368578238</v>
      </c>
      <c r="AR285" s="225">
        <f t="shared" si="61"/>
        <v>4.4324362184185242</v>
      </c>
      <c r="AS285" s="225">
        <f t="shared" si="62"/>
        <v>4.4765236379351752</v>
      </c>
      <c r="AT285" s="225">
        <f t="shared" si="63"/>
        <v>5.0892301166353215</v>
      </c>
      <c r="AU285" s="225">
        <f t="shared" si="64"/>
        <v>4.8147645796026364</v>
      </c>
    </row>
    <row r="286" spans="1:47" x14ac:dyDescent="0.2">
      <c r="A286" s="70" t="s">
        <v>359</v>
      </c>
      <c r="B286" s="70" t="s">
        <v>651</v>
      </c>
      <c r="C286" s="77">
        <v>22.889664541129399</v>
      </c>
      <c r="D286" s="77">
        <v>22.797534266288999</v>
      </c>
      <c r="E286" s="77">
        <v>23.7656092968225</v>
      </c>
      <c r="F286" s="77">
        <v>23.692504308343501</v>
      </c>
      <c r="G286" s="77">
        <v>22.462296881798601</v>
      </c>
      <c r="H286" s="77">
        <v>20.992341389605301</v>
      </c>
      <c r="I286" s="77">
        <v>20.429930322456599</v>
      </c>
      <c r="J286" s="77">
        <v>20.589446906396699</v>
      </c>
      <c r="K286" s="77">
        <v>20.778893960001401</v>
      </c>
      <c r="L286" s="77">
        <v>19.187427065102401</v>
      </c>
      <c r="M286" s="77">
        <v>18.815794609287401</v>
      </c>
      <c r="N286" s="77">
        <v>23.2442347377917</v>
      </c>
      <c r="O286" s="77">
        <v>17.4216647355553</v>
      </c>
      <c r="P286" s="77"/>
      <c r="Q286" s="70" t="s">
        <v>359</v>
      </c>
      <c r="R286" s="70" t="s">
        <v>651</v>
      </c>
      <c r="S286" s="77">
        <v>3146</v>
      </c>
      <c r="T286" s="77">
        <v>3143</v>
      </c>
      <c r="U286" s="77">
        <v>3161</v>
      </c>
      <c r="V286" s="77">
        <v>3114</v>
      </c>
      <c r="W286" s="77">
        <v>3054</v>
      </c>
      <c r="X286" s="77">
        <v>2980</v>
      </c>
      <c r="Y286" s="77">
        <v>2907</v>
      </c>
      <c r="Z286" s="77">
        <v>2887</v>
      </c>
      <c r="AA286" s="77">
        <v>2876</v>
      </c>
      <c r="AB286" s="77">
        <v>2821</v>
      </c>
      <c r="AC286" s="77">
        <v>2794</v>
      </c>
      <c r="AD286" s="77">
        <v>2785</v>
      </c>
      <c r="AE286" s="77">
        <v>2718</v>
      </c>
      <c r="AG286" s="70" t="s">
        <v>359</v>
      </c>
      <c r="AH286" s="70" t="s">
        <v>651</v>
      </c>
      <c r="AI286" s="225">
        <f t="shared" si="52"/>
        <v>7.2757992819864583</v>
      </c>
      <c r="AJ286" s="225">
        <f t="shared" si="53"/>
        <v>7.2534312014918862</v>
      </c>
      <c r="AK286" s="225">
        <f t="shared" si="54"/>
        <v>7.5183832005132878</v>
      </c>
      <c r="AL286" s="225">
        <f t="shared" si="55"/>
        <v>7.6083828864301548</v>
      </c>
      <c r="AM286" s="225">
        <f t="shared" si="56"/>
        <v>7.3550415461030125</v>
      </c>
      <c r="AN286" s="225">
        <f t="shared" si="57"/>
        <v>7.0444098622836577</v>
      </c>
      <c r="AO286" s="225">
        <f t="shared" si="58"/>
        <v>7.0278398082066049</v>
      </c>
      <c r="AP286" s="225">
        <f t="shared" si="59"/>
        <v>7.1317793233102522</v>
      </c>
      <c r="AQ286" s="225">
        <f t="shared" si="60"/>
        <v>7.224928358832198</v>
      </c>
      <c r="AR286" s="225">
        <f t="shared" si="61"/>
        <v>6.8016402215889409</v>
      </c>
      <c r="AS286" s="225">
        <f t="shared" si="62"/>
        <v>6.7343574120570509</v>
      </c>
      <c r="AT286" s="225">
        <f t="shared" si="63"/>
        <v>8.346224322366858</v>
      </c>
      <c r="AU286" s="225">
        <f t="shared" si="64"/>
        <v>6.4097368416318243</v>
      </c>
    </row>
    <row r="287" spans="1:47" x14ac:dyDescent="0.2">
      <c r="A287" s="70" t="s">
        <v>360</v>
      </c>
      <c r="B287" s="70" t="s">
        <v>652</v>
      </c>
      <c r="C287" s="77">
        <v>40.368645350894198</v>
      </c>
      <c r="D287" s="77">
        <v>38.5758852697154</v>
      </c>
      <c r="E287" s="77">
        <v>38.800892022403197</v>
      </c>
      <c r="F287" s="77">
        <v>39.253905171626798</v>
      </c>
      <c r="G287" s="77">
        <v>37.360775116552603</v>
      </c>
      <c r="H287" s="77">
        <v>36.108707096023799</v>
      </c>
      <c r="I287" s="77">
        <v>34.886055185242597</v>
      </c>
      <c r="J287" s="77">
        <v>34.8543030864817</v>
      </c>
      <c r="K287" s="77">
        <v>33.633477926270302</v>
      </c>
      <c r="L287" s="77">
        <v>38.211852430765703</v>
      </c>
      <c r="M287" s="77">
        <v>33.931226681691399</v>
      </c>
      <c r="N287" s="77">
        <v>37.421824726111097</v>
      </c>
      <c r="O287" s="77">
        <v>30.5824302216779</v>
      </c>
      <c r="P287" s="77"/>
      <c r="Q287" s="70" t="s">
        <v>360</v>
      </c>
      <c r="R287" s="70" t="s">
        <v>652</v>
      </c>
      <c r="S287" s="77">
        <v>5305</v>
      </c>
      <c r="T287" s="77">
        <v>5210</v>
      </c>
      <c r="U287" s="77">
        <v>5170</v>
      </c>
      <c r="V287" s="77">
        <v>5119</v>
      </c>
      <c r="W287" s="77">
        <v>5086</v>
      </c>
      <c r="X287" s="77">
        <v>5066</v>
      </c>
      <c r="Y287" s="77">
        <v>5086</v>
      </c>
      <c r="Z287" s="77">
        <v>5072</v>
      </c>
      <c r="AA287" s="77">
        <v>5105</v>
      </c>
      <c r="AB287" s="77">
        <v>5081</v>
      </c>
      <c r="AC287" s="77">
        <v>5001</v>
      </c>
      <c r="AD287" s="77">
        <v>4923</v>
      </c>
      <c r="AE287" s="77">
        <v>4851</v>
      </c>
      <c r="AG287" s="70" t="s">
        <v>360</v>
      </c>
      <c r="AH287" s="70" t="s">
        <v>652</v>
      </c>
      <c r="AI287" s="225">
        <f t="shared" si="52"/>
        <v>7.6095467202439586</v>
      </c>
      <c r="AJ287" s="225">
        <f t="shared" si="53"/>
        <v>7.4042006275845296</v>
      </c>
      <c r="AK287" s="225">
        <f t="shared" si="54"/>
        <v>7.5050081281244099</v>
      </c>
      <c r="AL287" s="225">
        <f t="shared" si="55"/>
        <v>7.6682760640021099</v>
      </c>
      <c r="AM287" s="225">
        <f t="shared" si="56"/>
        <v>7.3458071404940242</v>
      </c>
      <c r="AN287" s="225">
        <f t="shared" si="57"/>
        <v>7.1276563553146071</v>
      </c>
      <c r="AO287" s="225">
        <f t="shared" si="58"/>
        <v>6.8592322424779004</v>
      </c>
      <c r="AP287" s="225">
        <f t="shared" si="59"/>
        <v>6.8719051826659499</v>
      </c>
      <c r="AQ287" s="225">
        <f t="shared" si="60"/>
        <v>6.5883404360960434</v>
      </c>
      <c r="AR287" s="225">
        <f t="shared" si="61"/>
        <v>7.5205377742109238</v>
      </c>
      <c r="AS287" s="225">
        <f t="shared" si="62"/>
        <v>6.7848883586665467</v>
      </c>
      <c r="AT287" s="225">
        <f t="shared" si="63"/>
        <v>7.6014269197869382</v>
      </c>
      <c r="AU287" s="225">
        <f t="shared" si="64"/>
        <v>6.304355848624593</v>
      </c>
    </row>
    <row r="288" spans="1:47" x14ac:dyDescent="0.2">
      <c r="A288" s="70" t="s">
        <v>361</v>
      </c>
      <c r="B288" s="70" t="s">
        <v>653</v>
      </c>
      <c r="C288" s="77">
        <v>27.762342897069502</v>
      </c>
      <c r="D288" s="77">
        <v>31.975318260472399</v>
      </c>
      <c r="E288" s="77">
        <v>36.680063857840601</v>
      </c>
      <c r="F288" s="77">
        <v>32.481348932025199</v>
      </c>
      <c r="G288" s="77">
        <v>32.254642530941197</v>
      </c>
      <c r="H288" s="77">
        <v>31.024958991731999</v>
      </c>
      <c r="I288" s="77">
        <v>28.518867272765299</v>
      </c>
      <c r="J288" s="77">
        <v>24.035185480326</v>
      </c>
      <c r="K288" s="77">
        <v>23.603676410996599</v>
      </c>
      <c r="L288" s="77">
        <v>19.891292164890999</v>
      </c>
      <c r="M288" s="77">
        <v>18.343851998754399</v>
      </c>
      <c r="N288" s="77">
        <v>17.3464541267935</v>
      </c>
      <c r="O288" s="77">
        <v>16.429355458164299</v>
      </c>
      <c r="P288" s="77"/>
      <c r="Q288" s="70" t="s">
        <v>361</v>
      </c>
      <c r="R288" s="70" t="s">
        <v>653</v>
      </c>
      <c r="S288" s="77">
        <v>3715</v>
      </c>
      <c r="T288" s="77">
        <v>3670</v>
      </c>
      <c r="U288" s="77">
        <v>3611</v>
      </c>
      <c r="V288" s="77">
        <v>3549</v>
      </c>
      <c r="W288" s="77">
        <v>3497</v>
      </c>
      <c r="X288" s="77">
        <v>3436</v>
      </c>
      <c r="Y288" s="77">
        <v>3409</v>
      </c>
      <c r="Z288" s="77">
        <v>3395</v>
      </c>
      <c r="AA288" s="77">
        <v>3378</v>
      </c>
      <c r="AB288" s="77">
        <v>3367</v>
      </c>
      <c r="AC288" s="77">
        <v>3302</v>
      </c>
      <c r="AD288" s="77">
        <v>3315</v>
      </c>
      <c r="AE288" s="77">
        <v>3289</v>
      </c>
      <c r="AG288" s="70" t="s">
        <v>361</v>
      </c>
      <c r="AH288" s="70" t="s">
        <v>653</v>
      </c>
      <c r="AI288" s="225">
        <f t="shared" si="52"/>
        <v>7.4730398107858687</v>
      </c>
      <c r="AJ288" s="225">
        <f t="shared" si="53"/>
        <v>8.7126207794202717</v>
      </c>
      <c r="AK288" s="225">
        <f t="shared" si="54"/>
        <v>10.157868695054168</v>
      </c>
      <c r="AL288" s="225">
        <f t="shared" si="55"/>
        <v>9.1522538551775696</v>
      </c>
      <c r="AM288" s="225">
        <f t="shared" si="56"/>
        <v>9.2235180242897332</v>
      </c>
      <c r="AN288" s="225">
        <f t="shared" si="57"/>
        <v>9.0293827100500579</v>
      </c>
      <c r="AO288" s="225">
        <f t="shared" si="58"/>
        <v>8.365757486877472</v>
      </c>
      <c r="AP288" s="225">
        <f t="shared" si="59"/>
        <v>7.0795833520842413</v>
      </c>
      <c r="AQ288" s="225">
        <f t="shared" si="60"/>
        <v>6.9874708143862048</v>
      </c>
      <c r="AR288" s="225">
        <f t="shared" si="61"/>
        <v>5.9077196806923071</v>
      </c>
      <c r="AS288" s="225">
        <f t="shared" si="62"/>
        <v>5.5553761352981219</v>
      </c>
      <c r="AT288" s="225">
        <f t="shared" si="63"/>
        <v>5.2327161770116133</v>
      </c>
      <c r="AU288" s="225">
        <f t="shared" si="64"/>
        <v>4.9952433743278508</v>
      </c>
    </row>
    <row r="289" spans="1:47" x14ac:dyDescent="0.2">
      <c r="A289" s="70" t="s">
        <v>362</v>
      </c>
      <c r="B289" s="70" t="s">
        <v>654</v>
      </c>
      <c r="C289" s="77">
        <v>108.61171756538501</v>
      </c>
      <c r="D289" s="77">
        <v>102.02562625473701</v>
      </c>
      <c r="E289" s="77">
        <v>102.351904360665</v>
      </c>
      <c r="F289" s="77">
        <v>131.14383198663899</v>
      </c>
      <c r="G289" s="77">
        <v>96.866641478918197</v>
      </c>
      <c r="H289" s="77">
        <v>88.372629558484903</v>
      </c>
      <c r="I289" s="77">
        <v>83.331987964153498</v>
      </c>
      <c r="J289" s="77">
        <v>80.755465185082898</v>
      </c>
      <c r="K289" s="77">
        <v>75.374591747553396</v>
      </c>
      <c r="L289" s="77">
        <v>77.284095198532</v>
      </c>
      <c r="M289" s="77">
        <v>71.964333793189695</v>
      </c>
      <c r="N289" s="77">
        <v>71.4520038225061</v>
      </c>
      <c r="O289" s="77">
        <v>63.639121702555698</v>
      </c>
      <c r="P289" s="77"/>
      <c r="Q289" s="70" t="s">
        <v>362</v>
      </c>
      <c r="R289" s="70" t="s">
        <v>654</v>
      </c>
      <c r="S289" s="77">
        <v>17162</v>
      </c>
      <c r="T289" s="77">
        <v>16926</v>
      </c>
      <c r="U289" s="77">
        <v>16740</v>
      </c>
      <c r="V289" s="77">
        <v>16591</v>
      </c>
      <c r="W289" s="77">
        <v>16518</v>
      </c>
      <c r="X289" s="77">
        <v>16387</v>
      </c>
      <c r="Y289" s="77">
        <v>16307</v>
      </c>
      <c r="Z289" s="77">
        <v>16248</v>
      </c>
      <c r="AA289" s="77">
        <v>16223</v>
      </c>
      <c r="AB289" s="77">
        <v>16169</v>
      </c>
      <c r="AC289" s="77">
        <v>16058</v>
      </c>
      <c r="AD289" s="77">
        <v>15886</v>
      </c>
      <c r="AE289" s="77">
        <v>15812</v>
      </c>
      <c r="AG289" s="70" t="s">
        <v>362</v>
      </c>
      <c r="AH289" s="70" t="s">
        <v>654</v>
      </c>
      <c r="AI289" s="225">
        <f t="shared" si="52"/>
        <v>6.3286165694782088</v>
      </c>
      <c r="AJ289" s="225">
        <f t="shared" si="53"/>
        <v>6.0277458498603922</v>
      </c>
      <c r="AK289" s="225">
        <f t="shared" si="54"/>
        <v>6.1142117300277778</v>
      </c>
      <c r="AL289" s="225">
        <f t="shared" si="55"/>
        <v>7.9045164237622192</v>
      </c>
      <c r="AM289" s="225">
        <f t="shared" si="56"/>
        <v>5.8643081171399807</v>
      </c>
      <c r="AN289" s="225">
        <f t="shared" si="57"/>
        <v>5.392849793036242</v>
      </c>
      <c r="AO289" s="225">
        <f t="shared" si="58"/>
        <v>5.1101973363680315</v>
      </c>
      <c r="AP289" s="225">
        <f t="shared" si="59"/>
        <v>4.9701788026269629</v>
      </c>
      <c r="AQ289" s="225">
        <f t="shared" si="60"/>
        <v>4.6461561824294764</v>
      </c>
      <c r="AR289" s="225">
        <f t="shared" si="61"/>
        <v>4.7797696331580184</v>
      </c>
      <c r="AS289" s="225">
        <f t="shared" si="62"/>
        <v>4.4815253327431623</v>
      </c>
      <c r="AT289" s="225">
        <f t="shared" si="63"/>
        <v>4.4977970428368437</v>
      </c>
      <c r="AU289" s="225">
        <f t="shared" si="64"/>
        <v>4.0247357514897359</v>
      </c>
    </row>
    <row r="290" spans="1:47" x14ac:dyDescent="0.2">
      <c r="A290" s="70" t="s">
        <v>363</v>
      </c>
      <c r="B290" s="70" t="s">
        <v>655</v>
      </c>
      <c r="C290" s="77">
        <v>35.629239598661101</v>
      </c>
      <c r="D290" s="77">
        <v>43.161827769551699</v>
      </c>
      <c r="E290" s="77">
        <v>45.751294648835298</v>
      </c>
      <c r="F290" s="77">
        <v>41.739227391895099</v>
      </c>
      <c r="G290" s="77">
        <v>37.413101811475101</v>
      </c>
      <c r="H290" s="77">
        <v>38.296498915621598</v>
      </c>
      <c r="I290" s="77">
        <v>35.091700909977703</v>
      </c>
      <c r="J290" s="77">
        <v>28.6860230465781</v>
      </c>
      <c r="K290" s="77">
        <v>26.540302598280199</v>
      </c>
      <c r="L290" s="77">
        <v>24.9027126643646</v>
      </c>
      <c r="M290" s="77">
        <v>23.925035754960199</v>
      </c>
      <c r="N290" s="77">
        <v>23.496606644700599</v>
      </c>
      <c r="O290" s="77">
        <v>21.8892593127179</v>
      </c>
      <c r="P290" s="77"/>
      <c r="Q290" s="70" t="s">
        <v>363</v>
      </c>
      <c r="R290" s="70" t="s">
        <v>655</v>
      </c>
      <c r="S290" s="77">
        <v>4972</v>
      </c>
      <c r="T290" s="77">
        <v>4920</v>
      </c>
      <c r="U290" s="77">
        <v>4812</v>
      </c>
      <c r="V290" s="77">
        <v>4810</v>
      </c>
      <c r="W290" s="77">
        <v>4772</v>
      </c>
      <c r="X290" s="77">
        <v>4709</v>
      </c>
      <c r="Y290" s="77">
        <v>4711</v>
      </c>
      <c r="Z290" s="77">
        <v>4603</v>
      </c>
      <c r="AA290" s="77">
        <v>4534</v>
      </c>
      <c r="AB290" s="77">
        <v>4461</v>
      </c>
      <c r="AC290" s="77">
        <v>4410</v>
      </c>
      <c r="AD290" s="77">
        <v>4299</v>
      </c>
      <c r="AE290" s="77">
        <v>4217</v>
      </c>
      <c r="AG290" s="70" t="s">
        <v>363</v>
      </c>
      <c r="AH290" s="70" t="s">
        <v>655</v>
      </c>
      <c r="AI290" s="225">
        <f t="shared" si="52"/>
        <v>7.1659773931337689</v>
      </c>
      <c r="AJ290" s="225">
        <f t="shared" si="53"/>
        <v>8.7727292214535986</v>
      </c>
      <c r="AK290" s="225">
        <f t="shared" si="54"/>
        <v>9.507750342650727</v>
      </c>
      <c r="AL290" s="225">
        <f t="shared" si="55"/>
        <v>8.6775940523690434</v>
      </c>
      <c r="AM290" s="225">
        <f t="shared" si="56"/>
        <v>7.8401303041649406</v>
      </c>
      <c r="AN290" s="225">
        <f t="shared" si="57"/>
        <v>8.1326181600385627</v>
      </c>
      <c r="AO290" s="225">
        <f t="shared" si="58"/>
        <v>7.4488857800844208</v>
      </c>
      <c r="AP290" s="225">
        <f t="shared" si="59"/>
        <v>6.2320276008207909</v>
      </c>
      <c r="AQ290" s="225">
        <f t="shared" si="60"/>
        <v>5.8536176881958975</v>
      </c>
      <c r="AR290" s="225">
        <f t="shared" si="61"/>
        <v>5.5823162215567361</v>
      </c>
      <c r="AS290" s="225">
        <f t="shared" si="62"/>
        <v>5.425178175727936</v>
      </c>
      <c r="AT290" s="225">
        <f t="shared" si="63"/>
        <v>5.4655981960224702</v>
      </c>
      <c r="AU290" s="225">
        <f t="shared" si="64"/>
        <v>5.1907183572961584</v>
      </c>
    </row>
    <row r="291" spans="1:47" x14ac:dyDescent="0.2">
      <c r="A291" s="70" t="s">
        <v>364</v>
      </c>
      <c r="B291" s="70" t="s">
        <v>656</v>
      </c>
      <c r="C291" s="77">
        <v>41.201659632075</v>
      </c>
      <c r="D291" s="77">
        <v>40.429558797224402</v>
      </c>
      <c r="E291" s="77">
        <v>41.735788564511402</v>
      </c>
      <c r="F291" s="77">
        <v>40.6607015317228</v>
      </c>
      <c r="G291" s="77">
        <v>38.182368930429597</v>
      </c>
      <c r="H291" s="77">
        <v>36.993882391842803</v>
      </c>
      <c r="I291" s="77">
        <v>34.808575626944297</v>
      </c>
      <c r="J291" s="77">
        <v>33.790796100797003</v>
      </c>
      <c r="K291" s="77">
        <v>30.548273846273901</v>
      </c>
      <c r="L291" s="77">
        <v>29.341426195309001</v>
      </c>
      <c r="M291" s="77">
        <v>34.141406950713503</v>
      </c>
      <c r="N291" s="77">
        <v>47.838111358475302</v>
      </c>
      <c r="O291" s="77">
        <v>60.792429358185501</v>
      </c>
      <c r="P291" s="77"/>
      <c r="Q291" s="70" t="s">
        <v>364</v>
      </c>
      <c r="R291" s="70" t="s">
        <v>656</v>
      </c>
      <c r="S291" s="77">
        <v>6429</v>
      </c>
      <c r="T291" s="77">
        <v>6309</v>
      </c>
      <c r="U291" s="77">
        <v>6282</v>
      </c>
      <c r="V291" s="77">
        <v>6270</v>
      </c>
      <c r="W291" s="77">
        <v>6279</v>
      </c>
      <c r="X291" s="77">
        <v>6299</v>
      </c>
      <c r="Y291" s="77">
        <v>6303</v>
      </c>
      <c r="Z291" s="77">
        <v>6193</v>
      </c>
      <c r="AA291" s="77">
        <v>6116</v>
      </c>
      <c r="AB291" s="77">
        <v>6101</v>
      </c>
      <c r="AC291" s="77">
        <v>6039</v>
      </c>
      <c r="AD291" s="77">
        <v>6052</v>
      </c>
      <c r="AE291" s="77">
        <v>5966</v>
      </c>
      <c r="AG291" s="70" t="s">
        <v>364</v>
      </c>
      <c r="AH291" s="70" t="s">
        <v>656</v>
      </c>
      <c r="AI291" s="225">
        <f t="shared" si="52"/>
        <v>6.4087198058912742</v>
      </c>
      <c r="AJ291" s="225">
        <f t="shared" si="53"/>
        <v>6.4082356628981456</v>
      </c>
      <c r="AK291" s="225">
        <f t="shared" si="54"/>
        <v>6.6437103732109835</v>
      </c>
      <c r="AL291" s="225">
        <f t="shared" si="55"/>
        <v>6.4849603718856139</v>
      </c>
      <c r="AM291" s="225">
        <f t="shared" si="56"/>
        <v>6.0809633588835164</v>
      </c>
      <c r="AN291" s="225">
        <f t="shared" si="57"/>
        <v>5.872977042680235</v>
      </c>
      <c r="AO291" s="225">
        <f t="shared" si="58"/>
        <v>5.5225409530293978</v>
      </c>
      <c r="AP291" s="225">
        <f t="shared" si="59"/>
        <v>5.4562887293390929</v>
      </c>
      <c r="AQ291" s="225">
        <f t="shared" si="60"/>
        <v>4.9948125974940973</v>
      </c>
      <c r="AR291" s="225">
        <f t="shared" si="61"/>
        <v>4.8092814612865107</v>
      </c>
      <c r="AS291" s="225">
        <f t="shared" si="62"/>
        <v>5.653486827407435</v>
      </c>
      <c r="AT291" s="225">
        <f t="shared" si="63"/>
        <v>7.9045127822992898</v>
      </c>
      <c r="AU291" s="225">
        <f t="shared" si="64"/>
        <v>10.18981383811356</v>
      </c>
    </row>
    <row r="292" spans="1:47" x14ac:dyDescent="0.2">
      <c r="A292" s="70" t="s">
        <v>365</v>
      </c>
      <c r="B292" s="70" t="s">
        <v>657</v>
      </c>
      <c r="C292" s="77">
        <v>391.51807588195999</v>
      </c>
      <c r="D292" s="77">
        <v>371.25137545476599</v>
      </c>
      <c r="E292" s="77">
        <v>417.27930998874399</v>
      </c>
      <c r="F292" s="77">
        <v>415.704615219716</v>
      </c>
      <c r="G292" s="77">
        <v>402.92297121520397</v>
      </c>
      <c r="H292" s="77">
        <v>386.120396328129</v>
      </c>
      <c r="I292" s="77">
        <v>385.92562232209201</v>
      </c>
      <c r="J292" s="77">
        <v>363.50037090928703</v>
      </c>
      <c r="K292" s="77">
        <v>351.36218659388101</v>
      </c>
      <c r="L292" s="77">
        <v>344.60697685951499</v>
      </c>
      <c r="M292" s="77">
        <v>361.50256323857099</v>
      </c>
      <c r="N292" s="77">
        <v>356.67177527971302</v>
      </c>
      <c r="O292" s="77">
        <v>318.633589983832</v>
      </c>
      <c r="P292" s="77"/>
      <c r="Q292" s="70" t="s">
        <v>365</v>
      </c>
      <c r="R292" s="70" t="s">
        <v>657</v>
      </c>
      <c r="S292" s="77">
        <v>18703</v>
      </c>
      <c r="T292" s="77">
        <v>18533</v>
      </c>
      <c r="U292" s="77">
        <v>18425</v>
      </c>
      <c r="V292" s="77">
        <v>18326</v>
      </c>
      <c r="W292" s="77">
        <v>18307</v>
      </c>
      <c r="X292" s="77">
        <v>18339</v>
      </c>
      <c r="Y292" s="77">
        <v>18231</v>
      </c>
      <c r="Z292" s="77">
        <v>18123</v>
      </c>
      <c r="AA292" s="77">
        <v>17956</v>
      </c>
      <c r="AB292" s="77">
        <v>17825</v>
      </c>
      <c r="AC292" s="77">
        <v>17630</v>
      </c>
      <c r="AD292" s="77">
        <v>17529</v>
      </c>
      <c r="AE292" s="77">
        <v>17462</v>
      </c>
      <c r="AG292" s="70" t="s">
        <v>365</v>
      </c>
      <c r="AH292" s="70" t="s">
        <v>657</v>
      </c>
      <c r="AI292" s="225">
        <f t="shared" si="52"/>
        <v>20.933437196276532</v>
      </c>
      <c r="AJ292" s="225">
        <f t="shared" si="53"/>
        <v>20.031909321467975</v>
      </c>
      <c r="AK292" s="225">
        <f t="shared" si="54"/>
        <v>22.64745237388027</v>
      </c>
      <c r="AL292" s="225">
        <f t="shared" si="55"/>
        <v>22.683870742099529</v>
      </c>
      <c r="AM292" s="225">
        <f t="shared" si="56"/>
        <v>22.009229869186868</v>
      </c>
      <c r="AN292" s="225">
        <f t="shared" si="57"/>
        <v>21.054604740069195</v>
      </c>
      <c r="AO292" s="225">
        <f t="shared" si="58"/>
        <v>21.168648034780979</v>
      </c>
      <c r="AP292" s="225">
        <f t="shared" si="59"/>
        <v>20.057406108772664</v>
      </c>
      <c r="AQ292" s="225">
        <f t="shared" si="60"/>
        <v>19.5679542545044</v>
      </c>
      <c r="AR292" s="225">
        <f t="shared" si="61"/>
        <v>19.332789725638992</v>
      </c>
      <c r="AS292" s="225">
        <f t="shared" si="62"/>
        <v>20.504966718013101</v>
      </c>
      <c r="AT292" s="225">
        <f t="shared" si="63"/>
        <v>20.347525545080327</v>
      </c>
      <c r="AU292" s="225">
        <f t="shared" si="64"/>
        <v>18.247256327100676</v>
      </c>
    </row>
    <row r="293" spans="1:47" x14ac:dyDescent="0.2">
      <c r="A293" s="70" t="s">
        <v>366</v>
      </c>
      <c r="B293" s="70" t="s">
        <v>658</v>
      </c>
      <c r="C293" s="77">
        <v>45.307486469843496</v>
      </c>
      <c r="D293" s="77">
        <v>44.2538311454189</v>
      </c>
      <c r="E293" s="77">
        <v>44.2478778230806</v>
      </c>
      <c r="F293" s="77">
        <v>42.1592997325589</v>
      </c>
      <c r="G293" s="77">
        <v>40.065679651615902</v>
      </c>
      <c r="H293" s="77">
        <v>38.298827732690803</v>
      </c>
      <c r="I293" s="77">
        <v>37.380820449451797</v>
      </c>
      <c r="J293" s="77">
        <v>37.409922712981</v>
      </c>
      <c r="K293" s="77">
        <v>35.189108555385303</v>
      </c>
      <c r="L293" s="77">
        <v>34.378342242030897</v>
      </c>
      <c r="M293" s="77">
        <v>33.058393164863404</v>
      </c>
      <c r="N293" s="77">
        <v>33.1687018182568</v>
      </c>
      <c r="O293" s="77">
        <v>33.824659775054002</v>
      </c>
      <c r="P293" s="77"/>
      <c r="Q293" s="70" t="s">
        <v>366</v>
      </c>
      <c r="R293" s="70" t="s">
        <v>658</v>
      </c>
      <c r="S293" s="77">
        <v>8465</v>
      </c>
      <c r="T293" s="77">
        <v>8387</v>
      </c>
      <c r="U293" s="77">
        <v>8335</v>
      </c>
      <c r="V293" s="77">
        <v>8253</v>
      </c>
      <c r="W293" s="77">
        <v>8200</v>
      </c>
      <c r="X293" s="77">
        <v>8168</v>
      </c>
      <c r="Y293" s="77">
        <v>8171</v>
      </c>
      <c r="Z293" s="77">
        <v>8183</v>
      </c>
      <c r="AA293" s="77">
        <v>8193</v>
      </c>
      <c r="AB293" s="77">
        <v>8274</v>
      </c>
      <c r="AC293" s="77">
        <v>8140</v>
      </c>
      <c r="AD293" s="77">
        <v>8066</v>
      </c>
      <c r="AE293" s="77">
        <v>8054</v>
      </c>
      <c r="AG293" s="70" t="s">
        <v>366</v>
      </c>
      <c r="AH293" s="70" t="s">
        <v>658</v>
      </c>
      <c r="AI293" s="225">
        <f t="shared" si="52"/>
        <v>5.3523315380795626</v>
      </c>
      <c r="AJ293" s="225">
        <f t="shared" si="53"/>
        <v>5.276479211329308</v>
      </c>
      <c r="AK293" s="225">
        <f t="shared" si="54"/>
        <v>5.3086836020492623</v>
      </c>
      <c r="AL293" s="225">
        <f t="shared" si="55"/>
        <v>5.1083605637415364</v>
      </c>
      <c r="AM293" s="225">
        <f t="shared" si="56"/>
        <v>4.8860584940995002</v>
      </c>
      <c r="AN293" s="225">
        <f t="shared" si="57"/>
        <v>4.6888868428857498</v>
      </c>
      <c r="AO293" s="225">
        <f t="shared" si="58"/>
        <v>4.5748158670238404</v>
      </c>
      <c r="AP293" s="225">
        <f t="shared" si="59"/>
        <v>4.5716635357425153</v>
      </c>
      <c r="AQ293" s="225">
        <f t="shared" si="60"/>
        <v>4.2950211833742591</v>
      </c>
      <c r="AR293" s="225">
        <f t="shared" si="61"/>
        <v>4.1549845591045322</v>
      </c>
      <c r="AS293" s="225">
        <f t="shared" si="62"/>
        <v>4.0612276615311309</v>
      </c>
      <c r="AT293" s="225">
        <f t="shared" si="63"/>
        <v>4.1121623875845277</v>
      </c>
      <c r="AU293" s="225">
        <f t="shared" si="64"/>
        <v>4.199734265589024</v>
      </c>
    </row>
    <row r="294" spans="1:47" x14ac:dyDescent="0.2">
      <c r="A294" s="68" t="s">
        <v>367</v>
      </c>
      <c r="B294" s="68" t="s">
        <v>659</v>
      </c>
      <c r="C294" s="77">
        <v>3959.6804022710521</v>
      </c>
      <c r="D294" s="77">
        <v>2916.2072618753168</v>
      </c>
      <c r="E294" s="77">
        <v>4074.1210063464523</v>
      </c>
      <c r="F294" s="77">
        <v>3814.5376404640101</v>
      </c>
      <c r="G294" s="77">
        <v>3632.7409501567799</v>
      </c>
      <c r="H294" s="77">
        <v>3523.22354529007</v>
      </c>
      <c r="I294" s="77">
        <v>3441.5246460561443</v>
      </c>
      <c r="J294" s="77">
        <v>2939.8579610335632</v>
      </c>
      <c r="K294" s="77">
        <v>3688.8051182422323</v>
      </c>
      <c r="L294" s="77">
        <v>3836.7095063949446</v>
      </c>
      <c r="M294" s="77">
        <v>3372.8243488379794</v>
      </c>
      <c r="N294" s="77">
        <v>3337.4482070648664</v>
      </c>
      <c r="O294" s="77">
        <v>3064</v>
      </c>
      <c r="P294" s="77"/>
      <c r="Q294" s="70" t="s">
        <v>367</v>
      </c>
      <c r="R294" s="70" t="s">
        <v>659</v>
      </c>
      <c r="S294" s="77">
        <v>73406</v>
      </c>
      <c r="T294" s="77">
        <v>73950</v>
      </c>
      <c r="U294" s="77">
        <v>74178</v>
      </c>
      <c r="V294" s="77">
        <v>74426</v>
      </c>
      <c r="W294" s="77">
        <v>74905</v>
      </c>
      <c r="X294" s="77">
        <v>75383</v>
      </c>
      <c r="Y294" s="77">
        <v>75966</v>
      </c>
      <c r="Z294" s="77">
        <v>76088</v>
      </c>
      <c r="AA294" s="77">
        <v>76770</v>
      </c>
      <c r="AB294" s="77">
        <v>77470</v>
      </c>
      <c r="AC294" s="77">
        <v>77832</v>
      </c>
      <c r="AD294" s="77">
        <v>78105</v>
      </c>
      <c r="AE294" s="77">
        <v>78549</v>
      </c>
      <c r="AG294" s="70" t="s">
        <v>367</v>
      </c>
      <c r="AH294" s="70" t="s">
        <v>659</v>
      </c>
      <c r="AI294" s="225">
        <f>(C294*1000)/S294</f>
        <v>53.942190042653898</v>
      </c>
      <c r="AJ294" s="225">
        <f t="shared" si="53"/>
        <v>39.434851411430927</v>
      </c>
      <c r="AK294" s="225">
        <f t="shared" si="54"/>
        <v>54.92357580881734</v>
      </c>
      <c r="AL294" s="225">
        <f t="shared" si="55"/>
        <v>51.252756301077717</v>
      </c>
      <c r="AM294" s="225">
        <f t="shared" si="56"/>
        <v>48.497976772669112</v>
      </c>
      <c r="AN294" s="225">
        <f t="shared" si="57"/>
        <v>46.737640386958205</v>
      </c>
      <c r="AO294" s="225">
        <f t="shared" si="58"/>
        <v>45.303486376222843</v>
      </c>
      <c r="AP294" s="225">
        <f t="shared" si="59"/>
        <v>38.637603315024222</v>
      </c>
      <c r="AQ294" s="225">
        <f t="shared" si="60"/>
        <v>48.050086208704336</v>
      </c>
      <c r="AR294" s="225">
        <f t="shared" si="61"/>
        <v>49.525100121272033</v>
      </c>
      <c r="AS294" s="225">
        <f t="shared" si="62"/>
        <v>43.334674026595479</v>
      </c>
      <c r="AT294" s="225">
        <f t="shared" si="63"/>
        <v>42.730276001086573</v>
      </c>
      <c r="AU294" s="225">
        <f t="shared" si="64"/>
        <v>39.007498504118452</v>
      </c>
    </row>
    <row r="295" spans="1:47" x14ac:dyDescent="0.2">
      <c r="A295" s="70" t="s">
        <v>368</v>
      </c>
      <c r="B295" s="70" t="s">
        <v>660</v>
      </c>
      <c r="C295" s="77">
        <v>260.41970675219301</v>
      </c>
      <c r="D295" s="77">
        <v>261.233064859286</v>
      </c>
      <c r="E295" s="77">
        <v>258.93077099970799</v>
      </c>
      <c r="F295" s="77">
        <v>253.408194612893</v>
      </c>
      <c r="G295" s="77">
        <v>249.291772338616</v>
      </c>
      <c r="H295" s="77">
        <v>225.482920687172</v>
      </c>
      <c r="I295" s="77">
        <v>228.17343118830499</v>
      </c>
      <c r="J295" s="77">
        <v>221.623772694179</v>
      </c>
      <c r="K295" s="77">
        <v>204.26539439853801</v>
      </c>
      <c r="L295" s="77">
        <v>205.35503958474001</v>
      </c>
      <c r="M295" s="77">
        <v>201.02946738631701</v>
      </c>
      <c r="N295" s="77">
        <v>196.201955260044</v>
      </c>
      <c r="O295" s="77">
        <v>180.46372839020799</v>
      </c>
      <c r="P295" s="77"/>
      <c r="Q295" s="70" t="s">
        <v>368</v>
      </c>
      <c r="R295" s="70" t="s">
        <v>660</v>
      </c>
      <c r="S295" s="77">
        <v>40902</v>
      </c>
      <c r="T295" s="77">
        <v>40860</v>
      </c>
      <c r="U295" s="77">
        <v>40892</v>
      </c>
      <c r="V295" s="77">
        <v>40942</v>
      </c>
      <c r="W295" s="77">
        <v>41078</v>
      </c>
      <c r="X295" s="77">
        <v>41278</v>
      </c>
      <c r="Y295" s="77">
        <v>41508</v>
      </c>
      <c r="Z295" s="77">
        <v>41548</v>
      </c>
      <c r="AA295" s="77">
        <v>41904</v>
      </c>
      <c r="AB295" s="77">
        <v>42184</v>
      </c>
      <c r="AC295" s="77">
        <v>42116</v>
      </c>
      <c r="AD295" s="77">
        <v>42281</v>
      </c>
      <c r="AE295" s="77">
        <v>42226</v>
      </c>
      <c r="AG295" s="70" t="s">
        <v>368</v>
      </c>
      <c r="AH295" s="70" t="s">
        <v>660</v>
      </c>
      <c r="AI295" s="225">
        <f t="shared" si="52"/>
        <v>6.3669186531757127</v>
      </c>
      <c r="AJ295" s="225">
        <f t="shared" si="53"/>
        <v>6.3933691840255999</v>
      </c>
      <c r="AK295" s="225">
        <f t="shared" si="54"/>
        <v>6.3320642423874594</v>
      </c>
      <c r="AL295" s="225">
        <f t="shared" si="55"/>
        <v>6.189443471566924</v>
      </c>
      <c r="AM295" s="225">
        <f t="shared" si="56"/>
        <v>6.068741719134719</v>
      </c>
      <c r="AN295" s="225">
        <f t="shared" si="57"/>
        <v>5.4625447135804066</v>
      </c>
      <c r="AO295" s="225">
        <f t="shared" si="58"/>
        <v>5.4970952873736385</v>
      </c>
      <c r="AP295" s="225">
        <f t="shared" si="59"/>
        <v>5.3341622387161598</v>
      </c>
      <c r="AQ295" s="225">
        <f t="shared" si="60"/>
        <v>4.8746037227600709</v>
      </c>
      <c r="AR295" s="225">
        <f t="shared" si="61"/>
        <v>4.8680788826270627</v>
      </c>
      <c r="AS295" s="225">
        <f t="shared" si="62"/>
        <v>4.7732326760926256</v>
      </c>
      <c r="AT295" s="225">
        <f t="shared" si="63"/>
        <v>4.6404284491862535</v>
      </c>
      <c r="AU295" s="225">
        <f t="shared" si="64"/>
        <v>4.2737585466349639</v>
      </c>
    </row>
    <row r="296" spans="1:47" x14ac:dyDescent="0.2">
      <c r="A296" s="70" t="s">
        <v>369</v>
      </c>
      <c r="B296" s="70" t="s">
        <v>661</v>
      </c>
      <c r="C296" s="77">
        <v>143.01338211534099</v>
      </c>
      <c r="D296" s="77">
        <v>137.67610256332</v>
      </c>
      <c r="E296" s="77">
        <v>144.92273900220499</v>
      </c>
      <c r="F296" s="77">
        <v>144.49457129118201</v>
      </c>
      <c r="G296" s="77">
        <v>141.50032366874501</v>
      </c>
      <c r="H296" s="77">
        <v>138.89105891482299</v>
      </c>
      <c r="I296" s="77">
        <v>139.770076256408</v>
      </c>
      <c r="J296" s="77">
        <v>136.19166273343001</v>
      </c>
      <c r="K296" s="77">
        <v>132.42687942470499</v>
      </c>
      <c r="L296" s="77">
        <v>132.18860011971799</v>
      </c>
      <c r="M296" s="77">
        <v>134.65433833733101</v>
      </c>
      <c r="N296" s="77">
        <v>144.39792320611201</v>
      </c>
      <c r="O296" s="77">
        <v>137.87566765789899</v>
      </c>
      <c r="P296" s="77"/>
      <c r="Q296" s="70" t="s">
        <v>369</v>
      </c>
      <c r="R296" s="70" t="s">
        <v>661</v>
      </c>
      <c r="S296" s="77">
        <v>27535</v>
      </c>
      <c r="T296" s="77">
        <v>27408</v>
      </c>
      <c r="U296" s="77">
        <v>27471</v>
      </c>
      <c r="V296" s="77">
        <v>27643</v>
      </c>
      <c r="W296" s="77">
        <v>27598</v>
      </c>
      <c r="X296" s="77">
        <v>27838</v>
      </c>
      <c r="Y296" s="77">
        <v>27887</v>
      </c>
      <c r="Z296" s="77">
        <v>27913</v>
      </c>
      <c r="AA296" s="77">
        <v>28042</v>
      </c>
      <c r="AB296" s="77">
        <v>28181</v>
      </c>
      <c r="AC296" s="77">
        <v>28064</v>
      </c>
      <c r="AD296" s="77">
        <v>28080</v>
      </c>
      <c r="AE296" s="77">
        <v>28060</v>
      </c>
      <c r="AG296" s="70" t="s">
        <v>369</v>
      </c>
      <c r="AH296" s="70" t="s">
        <v>661</v>
      </c>
      <c r="AI296" s="225">
        <f t="shared" si="52"/>
        <v>5.1938762344412925</v>
      </c>
      <c r="AJ296" s="225">
        <f t="shared" si="53"/>
        <v>5.0232086457720371</v>
      </c>
      <c r="AK296" s="225">
        <f t="shared" si="54"/>
        <v>5.2754810164247754</v>
      </c>
      <c r="AL296" s="225">
        <f t="shared" si="55"/>
        <v>5.2271667796976455</v>
      </c>
      <c r="AM296" s="225">
        <f t="shared" si="56"/>
        <v>5.127194857190557</v>
      </c>
      <c r="AN296" s="225">
        <f t="shared" si="57"/>
        <v>4.9892614022136286</v>
      </c>
      <c r="AO296" s="225">
        <f t="shared" si="58"/>
        <v>5.0120155002835736</v>
      </c>
      <c r="AP296" s="225">
        <f t="shared" si="59"/>
        <v>4.8791481651356001</v>
      </c>
      <c r="AQ296" s="225">
        <f t="shared" si="60"/>
        <v>4.7224477364205475</v>
      </c>
      <c r="AR296" s="225">
        <f t="shared" si="61"/>
        <v>4.690699411650332</v>
      </c>
      <c r="AS296" s="225">
        <f t="shared" si="62"/>
        <v>4.7981163888729697</v>
      </c>
      <c r="AT296" s="225">
        <f t="shared" si="63"/>
        <v>5.1423761825538463</v>
      </c>
      <c r="AU296" s="225">
        <f t="shared" si="64"/>
        <v>4.9136018409800073</v>
      </c>
    </row>
    <row r="297" spans="1:47" x14ac:dyDescent="0.2">
      <c r="A297" s="70" t="s">
        <v>370</v>
      </c>
      <c r="B297" s="70" t="s">
        <v>662</v>
      </c>
      <c r="C297" s="77">
        <v>44.156589241483999</v>
      </c>
      <c r="D297" s="77">
        <v>47.2511555552503</v>
      </c>
      <c r="E297" s="77">
        <v>48.057404457167003</v>
      </c>
      <c r="F297" s="77">
        <v>49.930919965858401</v>
      </c>
      <c r="G297" s="77">
        <v>43.943930275968803</v>
      </c>
      <c r="H297" s="77">
        <v>40.361043708695298</v>
      </c>
      <c r="I297" s="77">
        <v>38.909620838737297</v>
      </c>
      <c r="J297" s="77">
        <v>40.762699370773902</v>
      </c>
      <c r="K297" s="77">
        <v>39.575607313973002</v>
      </c>
      <c r="L297" s="77">
        <v>36.587218268332997</v>
      </c>
      <c r="M297" s="77">
        <v>36.488318466554098</v>
      </c>
      <c r="N297" s="77">
        <v>35.622362892055698</v>
      </c>
      <c r="O297" s="77">
        <v>33.721175645956201</v>
      </c>
      <c r="P297" s="77"/>
      <c r="Q297" s="70" t="s">
        <v>370</v>
      </c>
      <c r="R297" s="70" t="s">
        <v>662</v>
      </c>
      <c r="S297" s="77">
        <v>10173</v>
      </c>
      <c r="T297" s="77">
        <v>10112</v>
      </c>
      <c r="U297" s="77">
        <v>10059</v>
      </c>
      <c r="V297" s="77">
        <v>10041</v>
      </c>
      <c r="W297" s="77">
        <v>9904</v>
      </c>
      <c r="X297" s="77">
        <v>9886</v>
      </c>
      <c r="Y297" s="77">
        <v>9776</v>
      </c>
      <c r="Z297" s="77">
        <v>9831</v>
      </c>
      <c r="AA297" s="77">
        <v>9864</v>
      </c>
      <c r="AB297" s="77">
        <v>9805</v>
      </c>
      <c r="AC297" s="77">
        <v>9785</v>
      </c>
      <c r="AD297" s="77">
        <v>9685</v>
      </c>
      <c r="AE297" s="77">
        <v>9601</v>
      </c>
      <c r="AG297" s="70" t="s">
        <v>370</v>
      </c>
      <c r="AH297" s="70" t="s">
        <v>662</v>
      </c>
      <c r="AI297" s="225">
        <f t="shared" si="52"/>
        <v>4.3405671130919101</v>
      </c>
      <c r="AJ297" s="225">
        <f t="shared" si="53"/>
        <v>4.6727804148783916</v>
      </c>
      <c r="AK297" s="225">
        <f t="shared" si="54"/>
        <v>4.7775528837028531</v>
      </c>
      <c r="AL297" s="225">
        <f t="shared" si="55"/>
        <v>4.9727039105525748</v>
      </c>
      <c r="AM297" s="225">
        <f t="shared" si="56"/>
        <v>4.4369881134863487</v>
      </c>
      <c r="AN297" s="225">
        <f t="shared" si="57"/>
        <v>4.0826465414419681</v>
      </c>
      <c r="AO297" s="225">
        <f t="shared" si="58"/>
        <v>3.9801166979068432</v>
      </c>
      <c r="AP297" s="225">
        <f t="shared" si="59"/>
        <v>4.1463431360770935</v>
      </c>
      <c r="AQ297" s="225">
        <f t="shared" si="60"/>
        <v>4.0121256401026963</v>
      </c>
      <c r="AR297" s="225">
        <f t="shared" si="61"/>
        <v>3.7314857999319728</v>
      </c>
      <c r="AS297" s="225">
        <f t="shared" si="62"/>
        <v>3.7290054641342971</v>
      </c>
      <c r="AT297" s="225">
        <f t="shared" si="63"/>
        <v>3.6780963233924311</v>
      </c>
      <c r="AU297" s="225">
        <f t="shared" si="64"/>
        <v>3.5122566030576192</v>
      </c>
    </row>
    <row r="298" spans="1:47" x14ac:dyDescent="0.2">
      <c r="A298" s="70" t="s">
        <v>371</v>
      </c>
      <c r="B298" s="70" t="s">
        <v>663</v>
      </c>
      <c r="C298" s="77">
        <v>675.84817810159495</v>
      </c>
      <c r="D298" s="77">
        <v>572.21773174774205</v>
      </c>
      <c r="E298" s="77">
        <v>730.48723566489798</v>
      </c>
      <c r="F298" s="77">
        <v>747.13459390429398</v>
      </c>
      <c r="G298" s="77">
        <v>754.46684022725105</v>
      </c>
      <c r="H298" s="77">
        <v>722.28534400079604</v>
      </c>
      <c r="I298" s="77">
        <v>728.790635105349</v>
      </c>
      <c r="J298" s="77">
        <v>703.67206183277005</v>
      </c>
      <c r="K298" s="77">
        <v>727.26343517570604</v>
      </c>
      <c r="L298" s="77">
        <v>751.54702818233704</v>
      </c>
      <c r="M298" s="77">
        <v>695.89578652526495</v>
      </c>
      <c r="N298" s="77">
        <v>714.45900137824106</v>
      </c>
      <c r="O298" s="77">
        <v>702.00375300028804</v>
      </c>
      <c r="P298" s="77"/>
      <c r="Q298" s="70" t="s">
        <v>371</v>
      </c>
      <c r="R298" s="70" t="s">
        <v>663</v>
      </c>
      <c r="S298" s="77">
        <v>23099</v>
      </c>
      <c r="T298" s="77">
        <v>22969</v>
      </c>
      <c r="U298" s="77">
        <v>22944</v>
      </c>
      <c r="V298" s="77">
        <v>22967</v>
      </c>
      <c r="W298" s="77">
        <v>22972</v>
      </c>
      <c r="X298" s="77">
        <v>23196</v>
      </c>
      <c r="Y298" s="77">
        <v>23241</v>
      </c>
      <c r="Z298" s="77">
        <v>23178</v>
      </c>
      <c r="AA298" s="77">
        <v>23167</v>
      </c>
      <c r="AB298" s="77">
        <v>23116</v>
      </c>
      <c r="AC298" s="77">
        <v>22992</v>
      </c>
      <c r="AD298" s="77">
        <v>22867</v>
      </c>
      <c r="AE298" s="77">
        <v>22664</v>
      </c>
      <c r="AG298" s="70" t="s">
        <v>371</v>
      </c>
      <c r="AH298" s="70" t="s">
        <v>663</v>
      </c>
      <c r="AI298" s="225">
        <f t="shared" si="52"/>
        <v>29.258763500653487</v>
      </c>
      <c r="AJ298" s="225">
        <f t="shared" si="53"/>
        <v>24.912609680340548</v>
      </c>
      <c r="AK298" s="225">
        <f t="shared" si="54"/>
        <v>31.837832795715567</v>
      </c>
      <c r="AL298" s="225">
        <f t="shared" si="55"/>
        <v>32.530787386436799</v>
      </c>
      <c r="AM298" s="225">
        <f t="shared" si="56"/>
        <v>32.842888744003616</v>
      </c>
      <c r="AN298" s="225">
        <f t="shared" si="57"/>
        <v>31.138357647904641</v>
      </c>
      <c r="AO298" s="225">
        <f t="shared" si="58"/>
        <v>31.357972337909256</v>
      </c>
      <c r="AP298" s="225">
        <f t="shared" si="59"/>
        <v>30.359481483854086</v>
      </c>
      <c r="AQ298" s="225">
        <f t="shared" si="60"/>
        <v>31.392214580036519</v>
      </c>
      <c r="AR298" s="225">
        <f t="shared" si="61"/>
        <v>32.511984261218942</v>
      </c>
      <c r="AS298" s="225">
        <f t="shared" si="62"/>
        <v>30.266866150194197</v>
      </c>
      <c r="AT298" s="225">
        <f>(N298*1000)/AD298</f>
        <v>31.244107289029653</v>
      </c>
      <c r="AU298" s="225">
        <f>(O298*1000)/AE298</f>
        <v>30.974397855642785</v>
      </c>
    </row>
    <row r="299" spans="1:47" x14ac:dyDescent="0.2">
      <c r="A299" s="70" t="s">
        <v>372</v>
      </c>
      <c r="B299" s="70"/>
      <c r="C299" s="78">
        <v>68248.868871662649</v>
      </c>
      <c r="D299" s="78">
        <v>62778.305442799465</v>
      </c>
      <c r="E299" s="78">
        <v>68992.743895342341</v>
      </c>
      <c r="F299" s="78">
        <v>63548.370549222214</v>
      </c>
      <c r="G299" s="78">
        <v>60034.334234928639</v>
      </c>
      <c r="H299" s="78">
        <v>58602.036190551844</v>
      </c>
      <c r="I299" s="78">
        <v>56983.268321668802</v>
      </c>
      <c r="J299" s="78">
        <v>57931.710134664623</v>
      </c>
      <c r="K299" s="78">
        <v>58100.835082478894</v>
      </c>
      <c r="L299" s="78">
        <v>57070.185776316612</v>
      </c>
      <c r="M299" s="78">
        <v>55441.341585285409</v>
      </c>
      <c r="N299" s="78">
        <v>53326.882010684778</v>
      </c>
      <c r="O299" s="78">
        <v>47616.640735321307</v>
      </c>
      <c r="P299" s="77"/>
      <c r="Q299" s="70" t="s">
        <v>372</v>
      </c>
      <c r="R299" s="70"/>
      <c r="S299" s="78">
        <f t="shared" ref="S299:AD299" si="65">SUM(S9:S298)</f>
        <v>9256347</v>
      </c>
      <c r="T299" s="78">
        <f t="shared" si="65"/>
        <v>9340682</v>
      </c>
      <c r="U299" s="78">
        <f t="shared" si="65"/>
        <v>9415570</v>
      </c>
      <c r="V299" s="78">
        <f t="shared" si="65"/>
        <v>9482855</v>
      </c>
      <c r="W299" s="78">
        <f t="shared" si="65"/>
        <v>9555893</v>
      </c>
      <c r="X299" s="78">
        <f t="shared" si="65"/>
        <v>9644864</v>
      </c>
      <c r="Y299" s="78">
        <f t="shared" si="65"/>
        <v>9747355</v>
      </c>
      <c r="Z299" s="78">
        <f t="shared" si="65"/>
        <v>9851017</v>
      </c>
      <c r="AA299" s="78">
        <f t="shared" si="65"/>
        <v>9995153</v>
      </c>
      <c r="AB299" s="78">
        <f t="shared" si="65"/>
        <v>10120242</v>
      </c>
      <c r="AC299" s="78">
        <f t="shared" si="65"/>
        <v>10230185</v>
      </c>
      <c r="AD299" s="78">
        <f t="shared" si="65"/>
        <v>10327589</v>
      </c>
      <c r="AE299" s="78">
        <f>SUM(AE9:AE298)</f>
        <v>10379295</v>
      </c>
      <c r="AG299" s="1"/>
      <c r="AH299" s="69" t="s">
        <v>682</v>
      </c>
      <c r="AI299" s="97">
        <f t="shared" si="52"/>
        <v>7.3731968855167862</v>
      </c>
      <c r="AJ299" s="97">
        <f t="shared" si="53"/>
        <v>6.7209552196295155</v>
      </c>
      <c r="AK299" s="97">
        <f t="shared" si="54"/>
        <v>7.3275164323925512</v>
      </c>
      <c r="AL299" s="97">
        <f t="shared" si="55"/>
        <v>6.7013964200889093</v>
      </c>
      <c r="AM299" s="97">
        <f t="shared" si="56"/>
        <v>6.2824410272204423</v>
      </c>
      <c r="AN299" s="97">
        <f t="shared" si="57"/>
        <v>6.0759836728181806</v>
      </c>
      <c r="AO299" s="97">
        <f t="shared" si="58"/>
        <v>5.8460236978820204</v>
      </c>
      <c r="AP299" s="97">
        <f t="shared" si="59"/>
        <v>5.880784708285919</v>
      </c>
      <c r="AQ299" s="97">
        <f t="shared" si="60"/>
        <v>5.8129010213729488</v>
      </c>
      <c r="AR299" s="97">
        <f t="shared" si="61"/>
        <v>5.6392115698731917</v>
      </c>
      <c r="AS299" s="97">
        <f t="shared" si="62"/>
        <v>5.4193879763939172</v>
      </c>
      <c r="AT299" s="97">
        <f>(N299*1000)/AD299</f>
        <v>5.1635364275906781</v>
      </c>
      <c r="AU299" s="97">
        <f>(O299*1000)/AE299</f>
        <v>4.5876565542574239</v>
      </c>
    </row>
    <row r="300" spans="1:47" x14ac:dyDescent="0.2"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</row>
    <row r="306" spans="1:15" x14ac:dyDescent="0.2">
      <c r="A306" s="261"/>
      <c r="B306" s="261"/>
      <c r="C306" s="261"/>
      <c r="D306" s="261"/>
      <c r="E306" s="261"/>
      <c r="F306" s="261"/>
      <c r="G306" s="261"/>
      <c r="H306" s="261"/>
      <c r="I306" s="261"/>
      <c r="J306" s="261"/>
      <c r="K306" s="261"/>
      <c r="L306" s="261"/>
      <c r="M306" s="261"/>
      <c r="N306" s="261"/>
      <c r="O306" s="261"/>
    </row>
    <row r="307" spans="1:15" x14ac:dyDescent="0.2">
      <c r="A307" s="261"/>
      <c r="B307" s="261"/>
      <c r="C307" s="261"/>
      <c r="D307" s="261"/>
      <c r="E307" s="261"/>
      <c r="F307" s="261"/>
      <c r="G307" s="261"/>
      <c r="H307" s="261"/>
      <c r="I307" s="261"/>
      <c r="J307" s="261"/>
      <c r="K307" s="261"/>
      <c r="L307" s="261"/>
      <c r="M307" s="261"/>
      <c r="N307" s="261"/>
      <c r="O307" s="261"/>
    </row>
    <row r="308" spans="1:15" x14ac:dyDescent="0.2">
      <c r="A308" s="261"/>
      <c r="B308" s="68"/>
      <c r="C308" s="172"/>
      <c r="D308" s="172"/>
      <c r="E308" s="172"/>
      <c r="F308" s="172"/>
      <c r="G308" s="172"/>
      <c r="H308" s="172"/>
      <c r="I308" s="172"/>
      <c r="J308" s="172"/>
      <c r="K308" s="172"/>
      <c r="L308" s="172"/>
      <c r="M308" s="172"/>
      <c r="N308" s="172"/>
      <c r="O308" s="172"/>
    </row>
    <row r="309" spans="1:15" x14ac:dyDescent="0.2">
      <c r="A309" s="261"/>
      <c r="B309" s="68"/>
      <c r="C309" s="262"/>
      <c r="D309" s="262"/>
      <c r="E309" s="262"/>
      <c r="F309" s="262"/>
      <c r="G309" s="262"/>
      <c r="H309" s="262"/>
      <c r="I309" s="262"/>
      <c r="J309" s="262"/>
      <c r="K309" s="262"/>
      <c r="L309" s="262"/>
      <c r="M309" s="262"/>
      <c r="N309" s="262"/>
      <c r="O309" s="261"/>
    </row>
    <row r="310" spans="1:15" x14ac:dyDescent="0.2">
      <c r="A310" s="261"/>
      <c r="B310" s="261"/>
      <c r="C310" s="261"/>
      <c r="D310" s="261"/>
      <c r="E310" s="261"/>
      <c r="F310" s="261"/>
      <c r="G310" s="261"/>
      <c r="H310" s="261"/>
      <c r="I310" s="261"/>
      <c r="J310" s="261"/>
      <c r="K310" s="261"/>
      <c r="L310" s="261"/>
      <c r="M310" s="261"/>
      <c r="N310" s="261"/>
      <c r="O310" s="261"/>
    </row>
    <row r="311" spans="1:15" x14ac:dyDescent="0.2">
      <c r="A311" s="261"/>
      <c r="B311" s="68"/>
      <c r="C311" s="172"/>
      <c r="D311" s="172"/>
      <c r="E311" s="172"/>
      <c r="F311" s="172"/>
      <c r="G311" s="172"/>
      <c r="H311" s="172"/>
      <c r="I311" s="172"/>
      <c r="J311" s="172"/>
      <c r="K311" s="172"/>
      <c r="L311" s="172"/>
      <c r="M311" s="172"/>
      <c r="N311" s="172"/>
      <c r="O311" s="172"/>
    </row>
    <row r="312" spans="1:15" x14ac:dyDescent="0.2">
      <c r="A312" s="261"/>
      <c r="B312" s="68"/>
      <c r="C312" s="262"/>
      <c r="D312" s="262"/>
      <c r="E312" s="262"/>
      <c r="F312" s="262"/>
      <c r="G312" s="262"/>
      <c r="H312" s="262"/>
      <c r="I312" s="262"/>
      <c r="J312" s="262"/>
      <c r="K312" s="262"/>
      <c r="L312" s="262"/>
      <c r="M312" s="262"/>
      <c r="N312" s="262"/>
      <c r="O312" s="261"/>
    </row>
    <row r="313" spans="1:15" x14ac:dyDescent="0.2">
      <c r="A313" s="261"/>
      <c r="B313" s="261"/>
      <c r="C313" s="261"/>
      <c r="D313" s="261"/>
      <c r="E313" s="261"/>
      <c r="F313" s="261"/>
      <c r="G313" s="261"/>
      <c r="H313" s="261"/>
      <c r="I313" s="261"/>
      <c r="J313" s="261"/>
      <c r="K313" s="261"/>
      <c r="L313" s="261"/>
      <c r="M313" s="261"/>
      <c r="N313" s="262"/>
      <c r="O313" s="261"/>
    </row>
    <row r="314" spans="1:15" x14ac:dyDescent="0.2">
      <c r="A314" s="261"/>
      <c r="B314" s="261"/>
      <c r="C314" s="261"/>
      <c r="D314" s="261"/>
      <c r="E314" s="261"/>
      <c r="F314" s="261"/>
      <c r="G314" s="261"/>
      <c r="H314" s="261"/>
      <c r="I314" s="261"/>
      <c r="J314" s="261"/>
      <c r="K314" s="261"/>
      <c r="L314" s="261"/>
      <c r="M314" s="261"/>
      <c r="N314" s="261"/>
      <c r="O314" s="261"/>
    </row>
    <row r="315" spans="1:15" x14ac:dyDescent="0.2">
      <c r="A315" s="261"/>
      <c r="B315" s="68"/>
      <c r="C315" s="172"/>
      <c r="D315" s="172"/>
      <c r="E315" s="172"/>
      <c r="F315" s="172"/>
      <c r="G315" s="172"/>
      <c r="H315" s="172"/>
      <c r="I315" s="172"/>
      <c r="J315" s="172"/>
      <c r="K315" s="172"/>
      <c r="L315" s="172"/>
      <c r="M315" s="172"/>
      <c r="N315" s="172"/>
      <c r="O315" s="261"/>
    </row>
    <row r="316" spans="1:15" x14ac:dyDescent="0.2">
      <c r="A316" s="261"/>
      <c r="B316" s="261"/>
      <c r="C316" s="262"/>
      <c r="D316" s="262"/>
      <c r="E316" s="262"/>
      <c r="F316" s="262"/>
      <c r="G316" s="262"/>
      <c r="H316" s="262"/>
      <c r="I316" s="262"/>
      <c r="J316" s="262"/>
      <c r="K316" s="262"/>
      <c r="L316" s="262"/>
      <c r="M316" s="262"/>
      <c r="N316" s="262"/>
      <c r="O316" s="261"/>
    </row>
    <row r="317" spans="1:15" x14ac:dyDescent="0.2">
      <c r="A317" s="261"/>
      <c r="B317" s="261"/>
      <c r="C317" s="261"/>
      <c r="D317" s="261"/>
      <c r="E317" s="261"/>
      <c r="F317" s="261"/>
      <c r="G317" s="261"/>
      <c r="H317" s="261"/>
      <c r="I317" s="261"/>
      <c r="J317" s="261"/>
      <c r="K317" s="261"/>
      <c r="L317" s="261"/>
      <c r="M317" s="261"/>
      <c r="N317" s="261"/>
      <c r="O317" s="261"/>
    </row>
    <row r="318" spans="1:15" x14ac:dyDescent="0.2">
      <c r="A318" s="261"/>
      <c r="B318" s="68"/>
      <c r="C318" s="172"/>
      <c r="D318" s="172"/>
      <c r="E318" s="172"/>
      <c r="F318" s="172"/>
      <c r="G318" s="172"/>
      <c r="H318" s="172"/>
      <c r="I318" s="172"/>
      <c r="J318" s="172"/>
      <c r="K318" s="172"/>
      <c r="L318" s="172"/>
      <c r="M318" s="172"/>
      <c r="N318" s="172"/>
      <c r="O318" s="172"/>
    </row>
    <row r="319" spans="1:15" x14ac:dyDescent="0.2">
      <c r="A319" s="261"/>
      <c r="B319" s="261"/>
      <c r="C319" s="262"/>
      <c r="D319" s="262"/>
      <c r="E319" s="262"/>
      <c r="F319" s="262"/>
      <c r="G319" s="262"/>
      <c r="H319" s="262"/>
      <c r="I319" s="262"/>
      <c r="J319" s="262"/>
      <c r="K319" s="262"/>
      <c r="L319" s="262"/>
      <c r="M319" s="262"/>
      <c r="N319" s="262"/>
      <c r="O319" s="261"/>
    </row>
    <row r="320" spans="1:15" x14ac:dyDescent="0.2">
      <c r="A320" s="261"/>
      <c r="B320" s="261"/>
      <c r="C320" s="261"/>
      <c r="D320" s="261"/>
      <c r="E320" s="261"/>
      <c r="F320" s="261"/>
      <c r="G320" s="261"/>
      <c r="H320" s="261"/>
      <c r="I320" s="261"/>
      <c r="J320" s="261"/>
      <c r="K320" s="261"/>
      <c r="L320" s="261"/>
      <c r="M320" s="261"/>
      <c r="N320" s="261"/>
      <c r="O320" s="261"/>
    </row>
    <row r="321" spans="1:15" x14ac:dyDescent="0.2">
      <c r="A321" s="261"/>
      <c r="B321" s="261"/>
      <c r="C321" s="261"/>
      <c r="D321" s="261"/>
      <c r="E321" s="261"/>
      <c r="F321" s="261"/>
      <c r="G321" s="261"/>
      <c r="H321" s="261"/>
      <c r="I321" s="261"/>
      <c r="J321" s="261"/>
      <c r="K321" s="261"/>
      <c r="L321" s="261"/>
      <c r="M321" s="261"/>
      <c r="N321" s="261"/>
      <c r="O321" s="261"/>
    </row>
  </sheetData>
  <sortState xmlns:xlrd2="http://schemas.microsoft.com/office/spreadsheetml/2017/richdata2" ref="Q9:AA298">
    <sortCondition ref="Q9:Q298"/>
  </sortState>
  <hyperlinks>
    <hyperlink ref="A1" location="'Innehåll-Content'!A1" display="Tillbaka till innehåll - Back to content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79"/>
  <sheetViews>
    <sheetView zoomScaleNormal="100" workbookViewId="0">
      <pane ySplit="7" topLeftCell="A20" activePane="bottomLeft" state="frozen"/>
      <selection pane="bottomLeft" activeCell="AQ22" sqref="AQ22"/>
    </sheetView>
  </sheetViews>
  <sheetFormatPr defaultColWidth="9.140625" defaultRowHeight="12.75" x14ac:dyDescent="0.2"/>
  <cols>
    <col min="1" max="1" width="14" style="104" customWidth="1"/>
    <col min="2" max="25" width="9.140625" style="104"/>
    <col min="26" max="26" width="11" style="104" customWidth="1"/>
    <col min="27" max="27" width="13.5703125" style="104" bestFit="1" customWidth="1"/>
    <col min="28" max="29" width="34.140625" style="104" customWidth="1"/>
    <col min="30" max="30" width="24.85546875" style="104" bestFit="1" customWidth="1"/>
    <col min="31" max="37" width="8" style="104" customWidth="1"/>
    <col min="38" max="38" width="9.7109375" style="104" bestFit="1" customWidth="1"/>
    <col min="39" max="16384" width="9.140625" style="104"/>
  </cols>
  <sheetData>
    <row r="1" spans="1:43" s="139" customFormat="1" x14ac:dyDescent="0.2">
      <c r="A1" s="138" t="s">
        <v>692</v>
      </c>
    </row>
    <row r="2" spans="1:43" s="139" customFormat="1" x14ac:dyDescent="0.2"/>
    <row r="3" spans="1:43" ht="15" x14ac:dyDescent="0.25">
      <c r="A3" s="105" t="s">
        <v>1057</v>
      </c>
      <c r="Z3" s="105" t="s">
        <v>1058</v>
      </c>
      <c r="AE3" s="105"/>
    </row>
    <row r="4" spans="1:43" ht="14.25" x14ac:dyDescent="0.2">
      <c r="A4" s="106" t="s">
        <v>694</v>
      </c>
      <c r="Z4" s="106" t="s">
        <v>1040</v>
      </c>
      <c r="AE4" s="106"/>
    </row>
    <row r="5" spans="1:43" ht="14.25" x14ac:dyDescent="0.2">
      <c r="AA5" s="107"/>
      <c r="AE5" s="106"/>
    </row>
    <row r="6" spans="1:43" x14ac:dyDescent="0.2">
      <c r="Z6" s="108" t="s">
        <v>36</v>
      </c>
      <c r="AA6" s="108" t="s">
        <v>37</v>
      </c>
      <c r="AB6" s="108" t="s">
        <v>38</v>
      </c>
      <c r="AC6" s="108"/>
      <c r="AD6" s="108" t="s">
        <v>80</v>
      </c>
    </row>
    <row r="7" spans="1:43" x14ac:dyDescent="0.2">
      <c r="Z7" s="109" t="s">
        <v>39</v>
      </c>
      <c r="AA7" s="109" t="s">
        <v>40</v>
      </c>
      <c r="AB7" s="109"/>
      <c r="AC7" s="109" t="s">
        <v>41</v>
      </c>
      <c r="AD7" s="109" t="s">
        <v>79</v>
      </c>
      <c r="AE7" s="108">
        <v>2008</v>
      </c>
      <c r="AF7" s="108">
        <v>2009</v>
      </c>
      <c r="AG7" s="108">
        <v>2010</v>
      </c>
      <c r="AH7" s="108">
        <v>2011</v>
      </c>
      <c r="AI7" s="108">
        <v>2012</v>
      </c>
      <c r="AJ7" s="108">
        <v>2013</v>
      </c>
      <c r="AK7" s="108">
        <v>2014</v>
      </c>
      <c r="AL7" s="108">
        <v>2015</v>
      </c>
      <c r="AM7" s="108" t="s">
        <v>1047</v>
      </c>
      <c r="AN7" s="108">
        <v>2017</v>
      </c>
      <c r="AO7" s="108">
        <v>2018</v>
      </c>
      <c r="AP7" s="108">
        <v>2019</v>
      </c>
      <c r="AQ7" s="108" t="s">
        <v>1083</v>
      </c>
    </row>
    <row r="8" spans="1:43" x14ac:dyDescent="0.2">
      <c r="Z8" s="118" t="s">
        <v>10</v>
      </c>
      <c r="AA8" s="111" t="s">
        <v>35</v>
      </c>
      <c r="AB8" s="112" t="s">
        <v>677</v>
      </c>
      <c r="AC8" s="111"/>
      <c r="AD8" s="112" t="s">
        <v>677</v>
      </c>
      <c r="AE8" s="110">
        <f>('1'!F6*1000)/'1'!T6</f>
        <v>9.5193730629981523</v>
      </c>
      <c r="AF8" s="110">
        <f>('1'!G6*1000)/'1'!U6</f>
        <v>8.5813781801656628</v>
      </c>
      <c r="AG8" s="110">
        <f>('1'!H6*1000)/'1'!V6</f>
        <v>8.4201285628851874</v>
      </c>
      <c r="AH8" s="110">
        <f>('1'!I6*1000)/'1'!W6</f>
        <v>7.3400764584348268</v>
      </c>
      <c r="AI8" s="110">
        <f>('1'!J6*1000)/'1'!X6</f>
        <v>6.8078106121265014</v>
      </c>
      <c r="AJ8" s="110">
        <f>('1'!K6*1000)/'1'!Y6</f>
        <v>6.7312122776457928</v>
      </c>
      <c r="AK8" s="110">
        <f>('1'!L6*1000)/'1'!Z6</f>
        <v>6.3110037235471044</v>
      </c>
      <c r="AL8" s="110">
        <f>('1'!M6*1000)/'1'!AA6</f>
        <v>6.006942052522307</v>
      </c>
      <c r="AM8" s="110">
        <f>('1'!N6*1000)/'1'!AB6</f>
        <v>6.1314212704393292</v>
      </c>
      <c r="AN8" s="110">
        <f>('1'!O6*1000)/'1'!AC6</f>
        <v>5.8059330368803757</v>
      </c>
      <c r="AO8" s="110">
        <f>('1'!P6*1000)/'1'!AD6</f>
        <v>5.3659345127085887</v>
      </c>
      <c r="AP8" s="110">
        <f>('1'!Q6*1000)/'1'!AE6</f>
        <v>4.6362535785545731</v>
      </c>
      <c r="AQ8" s="110">
        <f>('1'!R6*1000)/'1'!AF6</f>
        <v>3.5314754213571775</v>
      </c>
    </row>
    <row r="9" spans="1:43" x14ac:dyDescent="0.2">
      <c r="AB9" s="114" t="s">
        <v>45</v>
      </c>
      <c r="AC9" s="115" t="s">
        <v>46</v>
      </c>
      <c r="AD9" s="114" t="s">
        <v>11</v>
      </c>
      <c r="AE9" s="110">
        <f>('1'!F7*1000)/'1'!T7</f>
        <v>19.501946949575551</v>
      </c>
      <c r="AF9" s="110">
        <f>('1'!G7*1000)/'1'!U7</f>
        <v>18.227841662515438</v>
      </c>
      <c r="AG9" s="110">
        <f>('1'!H7*1000)/'1'!V7</f>
        <v>19.600495467487747</v>
      </c>
      <c r="AH9" s="110">
        <f>('1'!I7*1000)/'1'!W7</f>
        <v>15.694012861951636</v>
      </c>
      <c r="AI9" s="110">
        <f>('1'!J7*1000)/'1'!X7</f>
        <v>13.665277188449442</v>
      </c>
      <c r="AJ9" s="110">
        <f>('1'!K7*1000)/'1'!Y7</f>
        <v>14.946555610786563</v>
      </c>
      <c r="AK9" s="110">
        <f>('1'!L7*1000)/'1'!Z7</f>
        <v>14.048814862302216</v>
      </c>
      <c r="AL9" s="110">
        <f>('1'!M7*1000)/'1'!AA7</f>
        <v>13.37060100867116</v>
      </c>
      <c r="AM9" s="110">
        <f>('1'!N7*1000)/'1'!AB7</f>
        <v>11.747089624566025</v>
      </c>
      <c r="AN9" s="110">
        <f>('1'!O7*1000)/'1'!AC7</f>
        <v>10.912903914651894</v>
      </c>
      <c r="AO9" s="110">
        <f>('1'!P7*1000)/'1'!AD7</f>
        <v>10.535033627571867</v>
      </c>
      <c r="AP9" s="110">
        <f>('1'!Q7*1000)/'1'!AE7</f>
        <v>8.5559013070039196</v>
      </c>
      <c r="AQ9" s="110">
        <f>('1'!R7*1000)/'1'!AF7</f>
        <v>7.7847733845199256</v>
      </c>
    </row>
    <row r="10" spans="1:43" x14ac:dyDescent="0.2">
      <c r="AB10" s="114" t="s">
        <v>47</v>
      </c>
      <c r="AC10" s="115" t="s">
        <v>48</v>
      </c>
      <c r="AD10" s="114" t="s">
        <v>12</v>
      </c>
      <c r="AE10" s="110">
        <f>('1'!F8*1000)/'1'!T8</f>
        <v>7.9700544864471325</v>
      </c>
      <c r="AF10" s="110">
        <f>('1'!G8*1000)/'1'!U8</f>
        <v>6.8678109850350992</v>
      </c>
      <c r="AG10" s="110">
        <f>('1'!H8*1000)/'1'!V8</f>
        <v>6.5341874185647084</v>
      </c>
      <c r="AH10" s="110">
        <f>('1'!I8*1000)/'1'!W8</f>
        <v>5.9453075097074093</v>
      </c>
      <c r="AI10" s="110">
        <f>('1'!J8*1000)/'1'!X8</f>
        <v>5.585737467981164</v>
      </c>
      <c r="AJ10" s="110">
        <f>('1'!K8*1000)/'1'!Y8</f>
        <v>5.4643521597496063</v>
      </c>
      <c r="AK10" s="110">
        <f>('1'!L8*1000)/'1'!Z8</f>
        <v>5.1080863674408681</v>
      </c>
      <c r="AL10" s="110">
        <f>('1'!M8*1000)/'1'!AA8</f>
        <v>4.8270996184850956</v>
      </c>
      <c r="AM10" s="110">
        <f>('1'!N8*1000)/'1'!AB8</f>
        <v>5.5536664805884159</v>
      </c>
      <c r="AN10" s="110">
        <f>('1'!O8*1000)/'1'!AC8</f>
        <v>5.3268001712566191</v>
      </c>
      <c r="AO10" s="110">
        <f>('1'!P8*1000)/'1'!AD8</f>
        <v>4.8367820287796039</v>
      </c>
      <c r="AP10" s="110">
        <f>('1'!Q8*1000)/'1'!AE8</f>
        <v>4.1476823118105921</v>
      </c>
      <c r="AQ10" s="110">
        <f>('1'!R8*1000)/'1'!AF8</f>
        <v>2.6197123825284203</v>
      </c>
    </row>
    <row r="11" spans="1:43" x14ac:dyDescent="0.2">
      <c r="AB11" s="114" t="s">
        <v>49</v>
      </c>
      <c r="AC11" s="115" t="s">
        <v>50</v>
      </c>
      <c r="AD11" s="114" t="s">
        <v>13</v>
      </c>
      <c r="AE11" s="110">
        <f>('1'!F9*1000)/'1'!T9</f>
        <v>0.56671532722859452</v>
      </c>
      <c r="AF11" s="110">
        <f>('1'!G9*1000)/'1'!U9</f>
        <v>0.58183372503547537</v>
      </c>
      <c r="AG11" s="110">
        <f>('1'!H9*1000)/'1'!V9</f>
        <v>0.54801543754618531</v>
      </c>
      <c r="AH11" s="110">
        <f>('1'!I9*1000)/'1'!W9</f>
        <v>0.48898672718468106</v>
      </c>
      <c r="AI11" s="110">
        <f>('1'!J9*1000)/'1'!X9</f>
        <v>0.5102784538503915</v>
      </c>
      <c r="AJ11" s="110">
        <f>('1'!K9*1000)/'1'!Y9</f>
        <v>0.40254244421614088</v>
      </c>
      <c r="AK11" s="110">
        <f>('1'!L9*1000)/'1'!Z9</f>
        <v>0.36426736462614273</v>
      </c>
      <c r="AL11" s="110">
        <f>('1'!M9*1000)/'1'!AA9</f>
        <v>0.34509239847424195</v>
      </c>
      <c r="AM11" s="110">
        <f>('1'!N9*1000)/'1'!AB9</f>
        <v>0.31612742951933026</v>
      </c>
      <c r="AN11" s="110">
        <f>('1'!O9*1000)/'1'!AC9</f>
        <v>0.28976555710518648</v>
      </c>
      <c r="AO11" s="110">
        <f>('1'!P9*1000)/'1'!AD9</f>
        <v>0.24978312780456752</v>
      </c>
      <c r="AP11" s="110">
        <f>('1'!Q9*1000)/'1'!AE9</f>
        <v>0.2513869616628035</v>
      </c>
      <c r="AQ11" s="110">
        <f>('1'!R9*1000)/'1'!AF9</f>
        <v>0.23191505574517296</v>
      </c>
    </row>
    <row r="12" spans="1:43" x14ac:dyDescent="0.2">
      <c r="AB12" s="114" t="s">
        <v>51</v>
      </c>
      <c r="AC12" s="115" t="s">
        <v>52</v>
      </c>
      <c r="AD12" s="114" t="s">
        <v>14</v>
      </c>
      <c r="AE12" s="110"/>
      <c r="AF12" s="110"/>
      <c r="AG12" s="110"/>
      <c r="AH12" s="110"/>
      <c r="AI12" s="110"/>
      <c r="AJ12" s="110"/>
      <c r="AK12" s="110"/>
      <c r="AL12" s="110"/>
      <c r="AO12" s="110"/>
    </row>
    <row r="13" spans="1:43" x14ac:dyDescent="0.2">
      <c r="AB13" s="116" t="s">
        <v>56</v>
      </c>
      <c r="AC13" s="117" t="s">
        <v>57</v>
      </c>
      <c r="AD13" s="114" t="s">
        <v>58</v>
      </c>
      <c r="AE13" s="110"/>
      <c r="AF13" s="110"/>
      <c r="AG13" s="110"/>
      <c r="AH13" s="110"/>
      <c r="AI13" s="110"/>
      <c r="AJ13" s="110"/>
      <c r="AK13" s="110"/>
      <c r="AL13" s="110"/>
      <c r="AO13" s="110"/>
    </row>
    <row r="14" spans="1:43" x14ac:dyDescent="0.2">
      <c r="Z14" s="116"/>
      <c r="AA14" s="117"/>
      <c r="AB14" s="117"/>
      <c r="AC14" s="117"/>
      <c r="AD14" s="114"/>
      <c r="AE14" s="110"/>
      <c r="AF14" s="110"/>
      <c r="AG14" s="110"/>
      <c r="AH14" s="110"/>
      <c r="AI14" s="110"/>
      <c r="AJ14" s="110"/>
      <c r="AK14" s="110"/>
      <c r="AL14" s="110"/>
      <c r="AO14" s="110"/>
    </row>
    <row r="15" spans="1:43" x14ac:dyDescent="0.2">
      <c r="Z15" s="118" t="s">
        <v>15</v>
      </c>
      <c r="AA15" s="110" t="s">
        <v>42</v>
      </c>
      <c r="AB15" s="112" t="s">
        <v>677</v>
      </c>
      <c r="AC15" s="110"/>
      <c r="AD15" s="112" t="s">
        <v>677</v>
      </c>
      <c r="AE15" s="110">
        <f>('1'!F13*1000)/'1'!T13</f>
        <v>13.242427520636275</v>
      </c>
      <c r="AF15" s="110">
        <f>('1'!G13*1000)/'1'!U13</f>
        <v>12.989090655273479</v>
      </c>
      <c r="AG15" s="110">
        <f>('1'!H13*1000)/'1'!V13</f>
        <v>16.219065759525403</v>
      </c>
      <c r="AH15" s="110">
        <f>('1'!I13*1000)/'1'!W13</f>
        <v>13.809319669884831</v>
      </c>
      <c r="AI15" s="110">
        <f>('1'!J13*1000)/'1'!X13</f>
        <v>12.7673301193929</v>
      </c>
      <c r="AJ15" s="110">
        <f>('1'!K13*1000)/'1'!Y13</f>
        <v>12.021357304220604</v>
      </c>
      <c r="AK15" s="110">
        <f>('1'!L13*1000)/'1'!Z13</f>
        <v>10.718981088459522</v>
      </c>
      <c r="AL15" s="110">
        <f>('1'!M13*1000)/'1'!AA13</f>
        <v>10.342309157276981</v>
      </c>
      <c r="AM15" s="110">
        <f>('1'!N13*1000)/'1'!AB13</f>
        <v>9.9947570171866857</v>
      </c>
      <c r="AN15" s="110">
        <f>('1'!O13*1000)/'1'!AC13</f>
        <v>8.8428290502959008</v>
      </c>
      <c r="AO15" s="110">
        <f>('1'!P13*1000)/'1'!AD13</f>
        <v>9.0593312236585515</v>
      </c>
      <c r="AP15" s="110">
        <f>('1'!Q13*1000)/'1'!AE13</f>
        <v>7.7459523594045327</v>
      </c>
      <c r="AQ15" s="110">
        <f>('1'!R13*1000)/'1'!AF13</f>
        <v>6.9794460624918662</v>
      </c>
    </row>
    <row r="16" spans="1:43" x14ac:dyDescent="0.2">
      <c r="AB16" s="114" t="s">
        <v>45</v>
      </c>
      <c r="AC16" s="115" t="s">
        <v>46</v>
      </c>
      <c r="AD16" s="114" t="s">
        <v>11</v>
      </c>
      <c r="AE16" s="110">
        <f>('1'!F14*1000)/'1'!T14</f>
        <v>26.525393436037472</v>
      </c>
      <c r="AF16" s="110">
        <f>('1'!G14*1000)/'1'!U14</f>
        <v>28.344637882004417</v>
      </c>
      <c r="AG16" s="110">
        <f>('1'!H14*1000)/'1'!V14</f>
        <v>37.378903662162919</v>
      </c>
      <c r="AH16" s="110">
        <f>('1'!I14*1000)/'1'!W14</f>
        <v>31.330553103432273</v>
      </c>
      <c r="AI16" s="110">
        <f>('1'!J14*1000)/'1'!X14</f>
        <v>30.507229084410753</v>
      </c>
      <c r="AJ16" s="110">
        <f>('1'!K14*1000)/'1'!Y14</f>
        <v>29.366840708994431</v>
      </c>
      <c r="AK16" s="110">
        <f>('1'!L14*1000)/'1'!Z14</f>
        <v>25.934158882507145</v>
      </c>
      <c r="AL16" s="110">
        <f>('1'!M14*1000)/'1'!AA14</f>
        <v>25.86386297181642</v>
      </c>
      <c r="AM16" s="110">
        <f>('1'!N14*1000)/'1'!AB14</f>
        <v>27.42064172529798</v>
      </c>
      <c r="AN16" s="110">
        <f>('1'!O14*1000)/'1'!AC14</f>
        <v>22.530635168430589</v>
      </c>
      <c r="AO16" s="110">
        <f>('1'!P14*1000)/'1'!AD14</f>
        <v>25.041480246675778</v>
      </c>
      <c r="AP16" s="110">
        <f>('1'!Q14*1000)/'1'!AE14</f>
        <v>20.504253637261346</v>
      </c>
      <c r="AQ16" s="110">
        <f>('1'!R14*1000)/'1'!AF14</f>
        <v>20.161504198593178</v>
      </c>
    </row>
    <row r="17" spans="26:43" x14ac:dyDescent="0.2">
      <c r="AB17" s="114" t="s">
        <v>47</v>
      </c>
      <c r="AC17" s="115" t="s">
        <v>48</v>
      </c>
      <c r="AD17" s="114" t="s">
        <v>12</v>
      </c>
      <c r="AE17" s="110">
        <f>('1'!F15*1000)/'1'!T15</f>
        <v>6.4029920971738745</v>
      </c>
      <c r="AF17" s="110">
        <f>('1'!G15*1000)/'1'!U15</f>
        <v>5.8085948925649724</v>
      </c>
      <c r="AG17" s="110">
        <f>('1'!H15*1000)/'1'!V15</f>
        <v>6.1583924521189655</v>
      </c>
      <c r="AH17" s="110">
        <f>('1'!I15*1000)/'1'!W15</f>
        <v>5.6294146742282862</v>
      </c>
      <c r="AI17" s="110">
        <f>('1'!J15*1000)/'1'!X15</f>
        <v>5.0492408250347758</v>
      </c>
      <c r="AJ17" s="110">
        <f>('1'!K15*1000)/'1'!Y15</f>
        <v>4.6255555570225244</v>
      </c>
      <c r="AK17" s="110">
        <f>('1'!L15*1000)/'1'!Z15</f>
        <v>4.2029067248068674</v>
      </c>
      <c r="AL17" s="110">
        <f>('1'!M15*1000)/'1'!AA15</f>
        <v>3.7699372994167977</v>
      </c>
      <c r="AM17" s="110">
        <f>('1'!N15*1000)/'1'!AB15</f>
        <v>3.2496711532162998</v>
      </c>
      <c r="AN17" s="110">
        <f>('1'!O15*1000)/'1'!AC15</f>
        <v>3.0561151729139135</v>
      </c>
      <c r="AO17" s="110">
        <f>('1'!P15*1000)/'1'!AD15</f>
        <v>2.9544105681839747</v>
      </c>
      <c r="AP17" s="110">
        <f>('1'!Q15*1000)/'1'!AE15</f>
        <v>2.6926984175593747</v>
      </c>
      <c r="AQ17" s="110">
        <f>('1'!R15*1000)/'1'!AF15</f>
        <v>2.3909106823541717</v>
      </c>
    </row>
    <row r="18" spans="26:43" x14ac:dyDescent="0.2">
      <c r="AB18" s="114" t="s">
        <v>49</v>
      </c>
      <c r="AC18" s="115" t="s">
        <v>50</v>
      </c>
      <c r="AD18" s="114" t="s">
        <v>13</v>
      </c>
      <c r="AE18" s="110">
        <f>('1'!F16*1000)/'1'!T16</f>
        <v>0.41898483091719457</v>
      </c>
      <c r="AF18" s="110">
        <f>('1'!G16*1000)/'1'!U16</f>
        <v>0.37441262979578865</v>
      </c>
      <c r="AG18" s="110">
        <f>('1'!H16*1000)/'1'!V16</f>
        <v>0.38719113101365737</v>
      </c>
      <c r="AH18" s="110">
        <f>('1'!I16*1000)/'1'!W16</f>
        <v>0.35297159917545645</v>
      </c>
      <c r="AI18" s="110">
        <f>('1'!J16*1000)/'1'!X16</f>
        <v>0.31179825309545867</v>
      </c>
      <c r="AJ18" s="110">
        <f>('1'!K16*1000)/'1'!Y16</f>
        <v>0.26771753406859733</v>
      </c>
      <c r="AK18" s="110">
        <f>('1'!L16*1000)/'1'!Z16</f>
        <v>0.21468887076456511</v>
      </c>
      <c r="AL18" s="110">
        <f>('1'!M16*1000)/'1'!AA16</f>
        <v>0.30039694947818363</v>
      </c>
      <c r="AM18" s="110">
        <f>('1'!N16*1000)/'1'!AB16</f>
        <v>0.27611264655822304</v>
      </c>
      <c r="AN18" s="110">
        <f>('1'!O16*1000)/'1'!AC16</f>
        <v>0.25378945502420353</v>
      </c>
      <c r="AO18" s="110">
        <f>('1'!P16*1000)/'1'!AD16</f>
        <v>0.20898661971870294</v>
      </c>
      <c r="AP18" s="110">
        <f>('1'!Q16*1000)/'1'!AE16</f>
        <v>0.18774479639965613</v>
      </c>
      <c r="AQ18" s="110">
        <f>('1'!R16*1000)/'1'!AF16</f>
        <v>0.18135585428693557</v>
      </c>
    </row>
    <row r="19" spans="26:43" x14ac:dyDescent="0.2">
      <c r="AB19" s="114" t="s">
        <v>51</v>
      </c>
      <c r="AC19" s="115" t="s">
        <v>52</v>
      </c>
      <c r="AD19" s="114" t="s">
        <v>14</v>
      </c>
      <c r="AE19" s="110"/>
      <c r="AF19" s="110"/>
      <c r="AG19" s="110"/>
      <c r="AH19" s="110"/>
      <c r="AI19" s="110"/>
      <c r="AJ19" s="110"/>
      <c r="AK19" s="110"/>
      <c r="AL19" s="110"/>
      <c r="AO19" s="110"/>
      <c r="AP19" s="110"/>
    </row>
    <row r="20" spans="26:43" x14ac:dyDescent="0.2">
      <c r="AB20" s="116" t="s">
        <v>56</v>
      </c>
      <c r="AC20" s="117" t="s">
        <v>57</v>
      </c>
      <c r="AD20" s="114" t="s">
        <v>58</v>
      </c>
      <c r="AE20" s="110"/>
      <c r="AF20" s="110"/>
      <c r="AG20" s="110"/>
      <c r="AH20" s="110"/>
      <c r="AI20" s="110"/>
      <c r="AJ20" s="110"/>
      <c r="AK20" s="110"/>
      <c r="AL20" s="110"/>
      <c r="AO20" s="110"/>
      <c r="AP20" s="110"/>
    </row>
    <row r="21" spans="26:43" x14ac:dyDescent="0.2">
      <c r="Z21" s="116"/>
      <c r="AA21" s="117"/>
      <c r="AB21" s="117"/>
      <c r="AC21" s="117"/>
      <c r="AD21" s="114"/>
      <c r="AE21" s="110"/>
      <c r="AF21" s="110"/>
      <c r="AG21" s="110"/>
      <c r="AH21" s="110"/>
      <c r="AI21" s="110"/>
      <c r="AJ21" s="110"/>
      <c r="AK21" s="110"/>
      <c r="AL21" s="110"/>
      <c r="AO21" s="110"/>
      <c r="AP21" s="110"/>
    </row>
    <row r="22" spans="26:43" x14ac:dyDescent="0.2">
      <c r="Z22" s="118" t="s">
        <v>16</v>
      </c>
      <c r="AA22" s="110" t="s">
        <v>43</v>
      </c>
      <c r="AB22" s="112" t="s">
        <v>677</v>
      </c>
      <c r="AC22" s="110"/>
      <c r="AD22" s="112" t="s">
        <v>677</v>
      </c>
      <c r="AE22" s="110">
        <f>('1'!F20*1000)/'1'!T20</f>
        <v>44.449540689110201</v>
      </c>
      <c r="AF22" s="110">
        <f>('1'!G20*1000)/'1'!U20</f>
        <v>29.890167320081996</v>
      </c>
      <c r="AG22" s="110">
        <f>('1'!H20*1000)/'1'!V20</f>
        <v>38.309169959903187</v>
      </c>
      <c r="AH22" s="110">
        <f>('1'!I20*1000)/'1'!W20</f>
        <v>34.410547906436037</v>
      </c>
      <c r="AI22" s="110">
        <f>('1'!J20*1000)/'1'!X20</f>
        <v>27.836185509664318</v>
      </c>
      <c r="AJ22" s="110">
        <f>('1'!K20*1000)/'1'!Y20</f>
        <v>30.153278021094582</v>
      </c>
      <c r="AK22" s="110">
        <f>('1'!L20*1000)/'1'!Z20</f>
        <v>31.175210559150308</v>
      </c>
      <c r="AL22" s="110">
        <f>('1'!M20*1000)/'1'!AA20</f>
        <v>37.360960668191403</v>
      </c>
      <c r="AM22" s="110">
        <f>('1'!N20*1000)/'1'!AB20</f>
        <v>27.449171674642884</v>
      </c>
      <c r="AN22" s="110">
        <f>('1'!O20*1000)/'1'!AC20</f>
        <v>25.964043742194729</v>
      </c>
      <c r="AO22" s="110">
        <f>('1'!P20*1000)/'1'!AD20</f>
        <v>23.620746982095831</v>
      </c>
      <c r="AP22" s="110">
        <f>('1'!Q20*1000)/'1'!AE20</f>
        <v>28.54517891450233</v>
      </c>
      <c r="AQ22" s="110">
        <f>('1'!R20*1000)/'1'!AF20</f>
        <v>24.185850222566092</v>
      </c>
    </row>
    <row r="23" spans="26:43" x14ac:dyDescent="0.2">
      <c r="AB23" s="114" t="s">
        <v>45</v>
      </c>
      <c r="AC23" s="115" t="s">
        <v>46</v>
      </c>
      <c r="AD23" s="114" t="s">
        <v>11</v>
      </c>
      <c r="AE23" s="110">
        <f>('1'!F21*1000)/'1'!T21</f>
        <v>113.18518810538791</v>
      </c>
      <c r="AF23" s="110">
        <f>('1'!G21*1000)/'1'!U21</f>
        <v>78.280030830797585</v>
      </c>
      <c r="AG23" s="110">
        <f>('1'!H21*1000)/'1'!V21</f>
        <v>95.724683160273827</v>
      </c>
      <c r="AH23" s="110">
        <f>('1'!I21*1000)/'1'!W21</f>
        <v>87.094003042913087</v>
      </c>
      <c r="AI23" s="110">
        <f>('1'!J21*1000)/'1'!X21</f>
        <v>68.223371246699855</v>
      </c>
      <c r="AJ23" s="110">
        <f>('1'!K21*1000)/'1'!Y21</f>
        <v>84.771869083143699</v>
      </c>
      <c r="AK23" s="110">
        <f>('1'!L21*1000)/'1'!Z21</f>
        <v>91.265121374771894</v>
      </c>
      <c r="AL23" s="110">
        <f>('1'!M21*1000)/'1'!AA21</f>
        <v>111.73359482481148</v>
      </c>
      <c r="AM23" s="110">
        <f>('1'!N21*1000)/'1'!AB21</f>
        <v>78.805943552953991</v>
      </c>
      <c r="AN23" s="110">
        <f>('1'!O21*1000)/'1'!AC21</f>
        <v>67.152528081688374</v>
      </c>
      <c r="AO23" s="110">
        <f>('1'!P21*1000)/'1'!AD21</f>
        <v>61.504996203743339</v>
      </c>
      <c r="AP23" s="110">
        <f>('1'!Q21*1000)/'1'!AE21</f>
        <v>78.478007538032429</v>
      </c>
      <c r="AQ23" s="110">
        <f>('1'!R21*1000)/'1'!AF21</f>
        <v>73.658018954224445</v>
      </c>
    </row>
    <row r="24" spans="26:43" x14ac:dyDescent="0.2">
      <c r="AB24" s="114" t="s">
        <v>47</v>
      </c>
      <c r="AC24" s="115" t="s">
        <v>48</v>
      </c>
      <c r="AD24" s="114" t="s">
        <v>12</v>
      </c>
      <c r="AE24" s="110">
        <f>('1'!F22*1000)/'1'!T22</f>
        <v>7.0773258658373859</v>
      </c>
      <c r="AF24" s="110">
        <f>('1'!G22*1000)/'1'!U22</f>
        <v>6.8725998184948418</v>
      </c>
      <c r="AG24" s="110">
        <f>('1'!H22*1000)/'1'!V22</f>
        <v>6.314398714529716</v>
      </c>
      <c r="AH24" s="110">
        <f>('1'!I22*1000)/'1'!W22</f>
        <v>5.961092315052869</v>
      </c>
      <c r="AI24" s="110">
        <f>('1'!J22*1000)/'1'!X22</f>
        <v>5.2576203797660908</v>
      </c>
      <c r="AJ24" s="110">
        <f>('1'!K22*1000)/'1'!Y22</f>
        <v>4.9148247167893988</v>
      </c>
      <c r="AK24" s="110">
        <f>('1'!L22*1000)/'1'!Z22</f>
        <v>4.7179770505238743</v>
      </c>
      <c r="AL24" s="110">
        <f>('1'!M22*1000)/'1'!AA22</f>
        <v>4.4107299489094025</v>
      </c>
      <c r="AM24" s="110">
        <f>('1'!N22*1000)/'1'!AB22</f>
        <v>4.0411923895294724</v>
      </c>
      <c r="AN24" s="110">
        <f>('1'!O22*1000)/'1'!AC22</f>
        <v>3.932629322228256</v>
      </c>
      <c r="AO24" s="110">
        <f>('1'!P22*1000)/'1'!AD22</f>
        <v>3.5314627180085956</v>
      </c>
      <c r="AP24" s="110">
        <f>('1'!Q22*1000)/'1'!AE22</f>
        <v>3.3076636531228871</v>
      </c>
      <c r="AQ24" s="110">
        <f>('1'!R22*1000)/'1'!AF22</f>
        <v>3.1257578615504835</v>
      </c>
    </row>
    <row r="25" spans="26:43" x14ac:dyDescent="0.2">
      <c r="AB25" s="114" t="s">
        <v>49</v>
      </c>
      <c r="AC25" s="115" t="s">
        <v>50</v>
      </c>
      <c r="AD25" s="114" t="s">
        <v>13</v>
      </c>
      <c r="AE25" s="110">
        <f>('1'!F23*1000)/'1'!T23</f>
        <v>0.86557822173469046</v>
      </c>
      <c r="AF25" s="110">
        <f>('1'!G23*1000)/'1'!U23</f>
        <v>0.84141254078671834</v>
      </c>
      <c r="AG25" s="110">
        <f>('1'!H23*1000)/'1'!V23</f>
        <v>0.81566473130963024</v>
      </c>
      <c r="AH25" s="110">
        <f>('1'!I23*1000)/'1'!W23</f>
        <v>0.70437716824693553</v>
      </c>
      <c r="AI25" s="110">
        <f>('1'!J23*1000)/'1'!X23</f>
        <v>0.80928099535741704</v>
      </c>
      <c r="AJ25" s="110">
        <f>('1'!K23*1000)/'1'!Y23</f>
        <v>0.61485114379998917</v>
      </c>
      <c r="AK25" s="110">
        <f>('1'!L23*1000)/'1'!Z23</f>
        <v>0.59559933550867572</v>
      </c>
      <c r="AL25" s="110">
        <f>('1'!M23*1000)/'1'!AA23</f>
        <v>0.51485765163694108</v>
      </c>
      <c r="AM25" s="110">
        <f>('1'!N23*1000)/'1'!AB23</f>
        <v>0.50178228398822888</v>
      </c>
      <c r="AN25" s="110">
        <f>('1'!O23*1000)/'1'!AC23</f>
        <v>0.45599314397002161</v>
      </c>
      <c r="AO25" s="110">
        <f>('1'!P23*1000)/'1'!AD23</f>
        <v>0.45715932534862053</v>
      </c>
      <c r="AP25" s="110">
        <f>('1'!Q23*1000)/'1'!AE23</f>
        <v>0.46766810622165017</v>
      </c>
      <c r="AQ25" s="110">
        <f>('1'!R23*1000)/'1'!AF23</f>
        <v>0.40863027133050017</v>
      </c>
    </row>
    <row r="26" spans="26:43" x14ac:dyDescent="0.2">
      <c r="AB26" s="114" t="s">
        <v>51</v>
      </c>
      <c r="AC26" s="115" t="s">
        <v>52</v>
      </c>
      <c r="AD26" s="114" t="s">
        <v>14</v>
      </c>
      <c r="AE26" s="110"/>
      <c r="AF26" s="110"/>
      <c r="AG26" s="110"/>
      <c r="AH26" s="110"/>
      <c r="AI26" s="110"/>
      <c r="AJ26" s="110"/>
      <c r="AK26" s="110"/>
      <c r="AL26" s="110"/>
      <c r="AO26" s="110"/>
      <c r="AP26" s="110"/>
    </row>
    <row r="27" spans="26:43" x14ac:dyDescent="0.2">
      <c r="AB27" s="116" t="s">
        <v>56</v>
      </c>
      <c r="AC27" s="117" t="s">
        <v>57</v>
      </c>
      <c r="AD27" s="114" t="s">
        <v>58</v>
      </c>
      <c r="AE27" s="110"/>
      <c r="AF27" s="110"/>
      <c r="AG27" s="110"/>
      <c r="AH27" s="110"/>
      <c r="AI27" s="110"/>
      <c r="AJ27" s="110"/>
      <c r="AK27" s="110"/>
      <c r="AL27" s="110"/>
      <c r="AO27" s="110"/>
      <c r="AP27" s="110"/>
    </row>
    <row r="28" spans="26:43" x14ac:dyDescent="0.2">
      <c r="Z28" s="114"/>
      <c r="AA28" s="115"/>
      <c r="AB28" s="115"/>
      <c r="AC28" s="115"/>
      <c r="AD28" s="114"/>
      <c r="AE28" s="110"/>
      <c r="AF28" s="110"/>
      <c r="AG28" s="110"/>
      <c r="AH28" s="110"/>
      <c r="AI28" s="110"/>
      <c r="AJ28" s="110"/>
      <c r="AK28" s="110"/>
      <c r="AL28" s="110"/>
      <c r="AO28" s="110"/>
      <c r="AP28" s="110"/>
    </row>
    <row r="29" spans="26:43" x14ac:dyDescent="0.2">
      <c r="Z29" s="118" t="s">
        <v>17</v>
      </c>
      <c r="AA29" s="110" t="s">
        <v>44</v>
      </c>
      <c r="AB29" s="112" t="s">
        <v>677</v>
      </c>
      <c r="AC29" s="110"/>
      <c r="AD29" s="112" t="s">
        <v>677</v>
      </c>
      <c r="AE29" s="110">
        <f>('1'!F27*1000)/'1'!T27</f>
        <v>17.756757301751026</v>
      </c>
      <c r="AF29" s="110">
        <f>('1'!G27*1000)/'1'!U27</f>
        <v>17.170521439389741</v>
      </c>
      <c r="AG29" s="110">
        <f>('1'!H27*1000)/'1'!V27</f>
        <v>17.093804673270096</v>
      </c>
      <c r="AH29" s="110">
        <f>('1'!I27*1000)/'1'!W27</f>
        <v>14.77205291324219</v>
      </c>
      <c r="AI29" s="110">
        <f>('1'!J27*1000)/'1'!X27</f>
        <v>14.448165829376626</v>
      </c>
      <c r="AJ29" s="110">
        <f>('1'!K27*1000)/'1'!Y27</f>
        <v>13.583924142152497</v>
      </c>
      <c r="AK29" s="110">
        <f>('1'!L27*1000)/'1'!Z27</f>
        <v>12.102995549806529</v>
      </c>
      <c r="AL29" s="110">
        <f>('1'!M27*1000)/'1'!AA27</f>
        <v>11.615387435580775</v>
      </c>
      <c r="AM29" s="110">
        <f>('1'!N27*1000)/'1'!AB27</f>
        <v>11.378665116610042</v>
      </c>
      <c r="AN29" s="110">
        <f>('1'!O27*1000)/'1'!AC27</f>
        <v>10.639930810971661</v>
      </c>
      <c r="AO29" s="110">
        <f>('1'!P27*1000)/'1'!AD27</f>
        <v>9.8135630790184596</v>
      </c>
      <c r="AP29" s="110">
        <f>('1'!Q27*1000)/'1'!AE27</f>
        <v>9.32871496141669</v>
      </c>
      <c r="AQ29" s="110">
        <f>('1'!R27*1000)/'1'!AF27</f>
        <v>9.0147267503018824</v>
      </c>
    </row>
    <row r="30" spans="26:43" x14ac:dyDescent="0.2">
      <c r="Z30" s="114"/>
      <c r="AA30" s="115"/>
      <c r="AB30" s="114" t="s">
        <v>45</v>
      </c>
      <c r="AC30" s="115" t="s">
        <v>46</v>
      </c>
      <c r="AD30" s="114" t="s">
        <v>11</v>
      </c>
      <c r="AE30" s="110">
        <f>('1'!F28*1000)/'1'!T28</f>
        <v>37.321582008079496</v>
      </c>
      <c r="AF30" s="110">
        <f>('1'!G28*1000)/'1'!U28</f>
        <v>35.180325794552843</v>
      </c>
      <c r="AG30" s="110">
        <f>('1'!H28*1000)/'1'!V28</f>
        <v>37.356780745282954</v>
      </c>
      <c r="AH30" s="110">
        <f>('1'!I28*1000)/'1'!W28</f>
        <v>32.740614415819998</v>
      </c>
      <c r="AI30" s="110">
        <f>('1'!J28*1000)/'1'!X28</f>
        <v>33.56206088735177</v>
      </c>
      <c r="AJ30" s="110">
        <f>('1'!K28*1000)/'1'!Y28</f>
        <v>31.307322923026469</v>
      </c>
      <c r="AK30" s="110">
        <f>('1'!L28*1000)/'1'!Z28</f>
        <v>27.49230567123573</v>
      </c>
      <c r="AL30" s="110">
        <f>('1'!M28*1000)/'1'!AA28</f>
        <v>26.414236030116832</v>
      </c>
      <c r="AM30" s="110">
        <f>('1'!N28*1000)/'1'!AB28</f>
        <v>27.631050502948874</v>
      </c>
      <c r="AN30" s="110">
        <f>('1'!O28*1000)/'1'!AC28</f>
        <v>25.49446869441357</v>
      </c>
      <c r="AO30" s="110">
        <f>('1'!P28*1000)/'1'!AD28</f>
        <v>24.749750691802099</v>
      </c>
      <c r="AP30" s="110">
        <f>('1'!Q28*1000)/'1'!AE28</f>
        <v>22.817761521201049</v>
      </c>
      <c r="AQ30" s="110">
        <f>('1'!R28*1000)/'1'!AF28</f>
        <v>23.798605705850587</v>
      </c>
    </row>
    <row r="31" spans="26:43" x14ac:dyDescent="0.2">
      <c r="Z31" s="114"/>
      <c r="AA31" s="115"/>
      <c r="AB31" s="114" t="s">
        <v>47</v>
      </c>
      <c r="AC31" s="115" t="s">
        <v>48</v>
      </c>
      <c r="AD31" s="114" t="s">
        <v>12</v>
      </c>
      <c r="AE31" s="110">
        <f>('1'!F29*1000)/'1'!T29</f>
        <v>8.344859768122495</v>
      </c>
      <c r="AF31" s="110">
        <f>('1'!G29*1000)/'1'!U29</f>
        <v>8.2923972096309573</v>
      </c>
      <c r="AG31" s="110">
        <f>('1'!H29*1000)/'1'!V29</f>
        <v>7.6359814965569353</v>
      </c>
      <c r="AH31" s="110">
        <f>('1'!I29*1000)/'1'!W29</f>
        <v>5.5922380693671458</v>
      </c>
      <c r="AI31" s="110">
        <f>('1'!J29*1000)/'1'!X29</f>
        <v>5.1560189002027998</v>
      </c>
      <c r="AJ31" s="110">
        <f>('1'!K29*1000)/'1'!Y29</f>
        <v>4.5906695821845531</v>
      </c>
      <c r="AK31" s="110">
        <f>('1'!L29*1000)/'1'!Z29</f>
        <v>4.045384811085091</v>
      </c>
      <c r="AL31" s="110">
        <f>('1'!M29*1000)/'1'!AA29</f>
        <v>3.6279540407000637</v>
      </c>
      <c r="AM31" s="110">
        <f>('1'!N29*1000)/'1'!AB29</f>
        <v>3.1608128803037969</v>
      </c>
      <c r="AN31" s="110">
        <f>('1'!O29*1000)/'1'!AC29</f>
        <v>2.92084537906109</v>
      </c>
      <c r="AO31" s="110">
        <f>('1'!P29*1000)/'1'!AD29</f>
        <v>2.6691540549777568</v>
      </c>
      <c r="AP31" s="110">
        <f>('1'!Q29*1000)/'1'!AE29</f>
        <v>2.5561013852802406</v>
      </c>
      <c r="AQ31" s="110">
        <f>('1'!R29*1000)/'1'!AF29</f>
        <v>2.5518330620392629</v>
      </c>
    </row>
    <row r="32" spans="26:43" x14ac:dyDescent="0.2">
      <c r="Z32" s="114"/>
      <c r="AA32" s="115"/>
      <c r="AB32" s="114" t="s">
        <v>49</v>
      </c>
      <c r="AC32" s="115" t="s">
        <v>50</v>
      </c>
      <c r="AD32" s="114" t="s">
        <v>13</v>
      </c>
      <c r="AE32" s="110">
        <f>('1'!F30*1000)/'1'!T30</f>
        <v>0.88978943879898853</v>
      </c>
      <c r="AF32" s="110">
        <f>('1'!G30*1000)/'1'!U30</f>
        <v>0.85854890702439934</v>
      </c>
      <c r="AG32" s="110">
        <f>('1'!H30*1000)/'1'!V30</f>
        <v>0.77439776044809361</v>
      </c>
      <c r="AH32" s="110">
        <f>('1'!I30*1000)/'1'!W30</f>
        <v>0.66701632887375817</v>
      </c>
      <c r="AI32" s="110">
        <f>('1'!J30*1000)/'1'!X30</f>
        <v>0.62989562770929575</v>
      </c>
      <c r="AJ32" s="110">
        <f>('1'!K30*1000)/'1'!Y30</f>
        <v>0.56565096666526637</v>
      </c>
      <c r="AK32" s="110">
        <f>('1'!L30*1000)/'1'!Z30</f>
        <v>0.50206935224929572</v>
      </c>
      <c r="AL32" s="110">
        <f>('1'!M30*1000)/'1'!AA30</f>
        <v>0.62333260310006089</v>
      </c>
      <c r="AM32" s="110">
        <f>('1'!N30*1000)/'1'!AB30</f>
        <v>0.53053191758974338</v>
      </c>
      <c r="AN32" s="110">
        <f>('1'!O30*1000)/'1'!AC30</f>
        <v>0.4774168836309074</v>
      </c>
      <c r="AO32" s="110">
        <f>('1'!P30*1000)/'1'!AD30</f>
        <v>0.38990221638892453</v>
      </c>
      <c r="AP32" s="110">
        <f>('1'!Q30*1000)/'1'!AE30</f>
        <v>0.42327303302239888</v>
      </c>
      <c r="AQ32" s="110">
        <f>('1'!R30*1000)/'1'!AF30</f>
        <v>0.403613141900526</v>
      </c>
    </row>
    <row r="33" spans="26:43" x14ac:dyDescent="0.2">
      <c r="Z33" s="114"/>
      <c r="AA33" s="115"/>
      <c r="AB33" s="114" t="s">
        <v>51</v>
      </c>
      <c r="AC33" s="115" t="s">
        <v>52</v>
      </c>
      <c r="AD33" s="114" t="s">
        <v>14</v>
      </c>
      <c r="AE33" s="110"/>
      <c r="AF33" s="110"/>
      <c r="AG33" s="110"/>
      <c r="AH33" s="110"/>
      <c r="AI33" s="110"/>
      <c r="AJ33" s="110"/>
      <c r="AK33" s="110"/>
      <c r="AL33" s="110"/>
      <c r="AO33" s="110"/>
      <c r="AP33" s="110"/>
    </row>
    <row r="34" spans="26:43" x14ac:dyDescent="0.2">
      <c r="Z34" s="116"/>
      <c r="AA34" s="117"/>
      <c r="AB34" s="116" t="s">
        <v>56</v>
      </c>
      <c r="AC34" s="117" t="s">
        <v>57</v>
      </c>
      <c r="AD34" s="114" t="s">
        <v>58</v>
      </c>
      <c r="AE34" s="110"/>
      <c r="AF34" s="110"/>
      <c r="AG34" s="110"/>
      <c r="AH34" s="110"/>
      <c r="AI34" s="110"/>
      <c r="AJ34" s="110"/>
      <c r="AK34" s="110"/>
      <c r="AL34" s="110"/>
      <c r="AO34" s="110"/>
      <c r="AP34" s="110"/>
    </row>
    <row r="35" spans="26:43" x14ac:dyDescent="0.2">
      <c r="Z35" s="114"/>
      <c r="AA35" s="115"/>
      <c r="AB35" s="115"/>
      <c r="AC35" s="115"/>
      <c r="AD35" s="114"/>
      <c r="AE35" s="110"/>
      <c r="AF35" s="110"/>
      <c r="AG35" s="110"/>
      <c r="AH35" s="110"/>
      <c r="AI35" s="110"/>
      <c r="AJ35" s="110"/>
      <c r="AK35" s="110"/>
      <c r="AL35" s="110"/>
      <c r="AO35" s="110"/>
      <c r="AP35" s="110"/>
    </row>
    <row r="36" spans="26:43" x14ac:dyDescent="0.2">
      <c r="Z36" s="119" t="s">
        <v>18</v>
      </c>
      <c r="AA36" s="120" t="s">
        <v>59</v>
      </c>
      <c r="AB36" s="112" t="s">
        <v>677</v>
      </c>
      <c r="AC36" s="120"/>
      <c r="AD36" s="112" t="s">
        <v>677</v>
      </c>
      <c r="AE36" s="110">
        <f>('1'!F34*1000)/'1'!T34</f>
        <v>16.239873087951196</v>
      </c>
      <c r="AF36" s="110">
        <f>('1'!G34*1000)/'1'!U34</f>
        <v>17.638539908084244</v>
      </c>
      <c r="AG36" s="110">
        <f>('1'!H34*1000)/'1'!V34</f>
        <v>17.203570485024414</v>
      </c>
      <c r="AH36" s="110">
        <f>('1'!I34*1000)/'1'!W34</f>
        <v>15.025354689243343</v>
      </c>
      <c r="AI36" s="110">
        <f>('1'!J34*1000)/'1'!X34</f>
        <v>14.610563239752901</v>
      </c>
      <c r="AJ36" s="110">
        <f>('1'!K34*1000)/'1'!Y34</f>
        <v>14.278597980079631</v>
      </c>
      <c r="AK36" s="110">
        <f>('1'!L34*1000)/'1'!Z34</f>
        <v>13.27977385908679</v>
      </c>
      <c r="AL36" s="110">
        <f>('1'!M34*1000)/'1'!AA34</f>
        <v>12.430371030496412</v>
      </c>
      <c r="AM36" s="110">
        <f>('1'!N34*1000)/'1'!AB34</f>
        <v>11.063407411644265</v>
      </c>
      <c r="AN36" s="110">
        <f>('1'!O34*1000)/'1'!AC34</f>
        <v>10.466005200700017</v>
      </c>
      <c r="AO36" s="110">
        <f>('1'!P34*1000)/'1'!AD34</f>
        <v>9.8508577234940695</v>
      </c>
      <c r="AP36" s="110">
        <f>('1'!Q34*1000)/'1'!AE34</f>
        <v>9.4441649403392649</v>
      </c>
      <c r="AQ36" s="110">
        <f>('1'!R34*1000)/'1'!AF34</f>
        <v>9.1448312532305014</v>
      </c>
    </row>
    <row r="37" spans="26:43" x14ac:dyDescent="0.2">
      <c r="Z37" s="114"/>
      <c r="AA37" s="115"/>
      <c r="AB37" s="114" t="s">
        <v>45</v>
      </c>
      <c r="AC37" s="115" t="s">
        <v>46</v>
      </c>
      <c r="AD37" s="114" t="s">
        <v>11</v>
      </c>
      <c r="AE37" s="110">
        <f>('1'!F35*1000)/'1'!T35</f>
        <v>26.66628739944656</v>
      </c>
      <c r="AF37" s="110">
        <f>('1'!G35*1000)/'1'!U35</f>
        <v>33.414674798290562</v>
      </c>
      <c r="AG37" s="110">
        <f>('1'!H35*1000)/'1'!V35</f>
        <v>30.664232342593525</v>
      </c>
      <c r="AH37" s="110">
        <f>('1'!I35*1000)/'1'!W35</f>
        <v>25.683755418071627</v>
      </c>
      <c r="AI37" s="110">
        <f>('1'!J35*1000)/'1'!X35</f>
        <v>26.250591483761173</v>
      </c>
      <c r="AJ37" s="110">
        <f>('1'!K35*1000)/'1'!Y35</f>
        <v>25.676032931818796</v>
      </c>
      <c r="AK37" s="110">
        <f>('1'!L35*1000)/'1'!Z35</f>
        <v>23.482930339361253</v>
      </c>
      <c r="AL37" s="110">
        <f>('1'!M35*1000)/'1'!AA35</f>
        <v>20.968628487599759</v>
      </c>
      <c r="AM37" s="110">
        <f>('1'!N35*1000)/'1'!AB35</f>
        <v>19.04253476054603</v>
      </c>
      <c r="AN37" s="110">
        <f>('1'!O35*1000)/'1'!AC35</f>
        <v>18.306769262062886</v>
      </c>
      <c r="AO37" s="110">
        <f>('1'!P35*1000)/'1'!AD35</f>
        <v>17.594423291553987</v>
      </c>
      <c r="AP37" s="110">
        <f>('1'!Q35*1000)/'1'!AE35</f>
        <v>17.271309903550893</v>
      </c>
      <c r="AQ37" s="110">
        <f>('1'!R35*1000)/'1'!AF35</f>
        <v>17.087214134544361</v>
      </c>
    </row>
    <row r="38" spans="26:43" x14ac:dyDescent="0.2">
      <c r="Z38" s="114"/>
      <c r="AA38" s="115"/>
      <c r="AB38" s="114" t="s">
        <v>47</v>
      </c>
      <c r="AC38" s="115" t="s">
        <v>48</v>
      </c>
      <c r="AD38" s="114" t="s">
        <v>12</v>
      </c>
      <c r="AE38" s="110">
        <f>('1'!F36*1000)/'1'!T36</f>
        <v>8.3826114452289247</v>
      </c>
      <c r="AF38" s="110">
        <f>('1'!G36*1000)/'1'!U36</f>
        <v>8.1215955381989335</v>
      </c>
      <c r="AG38" s="110">
        <f>('1'!H36*1000)/'1'!V36</f>
        <v>8.3630482877288834</v>
      </c>
      <c r="AH38" s="110">
        <f>('1'!I36*1000)/'1'!W36</f>
        <v>7.6092296489031783</v>
      </c>
      <c r="AI38" s="110">
        <f>('1'!J36*1000)/'1'!X36</f>
        <v>6.9971893167928565</v>
      </c>
      <c r="AJ38" s="110">
        <f>('1'!K36*1000)/'1'!Y36</f>
        <v>6.6957913869462731</v>
      </c>
      <c r="AK38" s="110">
        <f>('1'!L36*1000)/'1'!Z36</f>
        <v>6.0676494461234052</v>
      </c>
      <c r="AL38" s="110">
        <f>('1'!M36*1000)/'1'!AA36</f>
        <v>5.7971255258294994</v>
      </c>
      <c r="AM38" s="110">
        <f>('1'!N36*1000)/'1'!AB36</f>
        <v>4.6603562311882305</v>
      </c>
      <c r="AN38" s="110">
        <f>('1'!O36*1000)/'1'!AC36</f>
        <v>4.1386953864944829</v>
      </c>
      <c r="AO38" s="110">
        <f>('1'!P36*1000)/'1'!AD36</f>
        <v>3.8153335177054784</v>
      </c>
      <c r="AP38" s="110">
        <f>('1'!Q36*1000)/'1'!AE36</f>
        <v>3.617104549240953</v>
      </c>
      <c r="AQ38" s="110">
        <f>('1'!R36*1000)/'1'!AF36</f>
        <v>3.4198729186254582</v>
      </c>
    </row>
    <row r="39" spans="26:43" x14ac:dyDescent="0.2">
      <c r="Z39" s="114"/>
      <c r="AA39" s="115"/>
      <c r="AB39" s="114" t="s">
        <v>49</v>
      </c>
      <c r="AC39" s="115" t="s">
        <v>50</v>
      </c>
      <c r="AD39" s="114" t="s">
        <v>13</v>
      </c>
      <c r="AE39" s="110">
        <f>('1'!F37*1000)/'1'!T37</f>
        <v>1.4240839028079006</v>
      </c>
      <c r="AF39" s="110">
        <f>('1'!G37*1000)/'1'!U37</f>
        <v>1.0930586236449644</v>
      </c>
      <c r="AG39" s="110">
        <f>('1'!H37*1000)/'1'!V37</f>
        <v>1.1133239491958211</v>
      </c>
      <c r="AH39" s="110">
        <f>('1'!I37*1000)/'1'!W37</f>
        <v>0.99674669606465949</v>
      </c>
      <c r="AI39" s="110">
        <f>('1'!J37*1000)/'1'!X37</f>
        <v>0.91726444247653671</v>
      </c>
      <c r="AJ39" s="110">
        <f>('1'!K37*1000)/'1'!Y37</f>
        <v>0.9116749857443126</v>
      </c>
      <c r="AK39" s="110">
        <f>('1'!L37*1000)/'1'!Z37</f>
        <v>0.79679257435855644</v>
      </c>
      <c r="AL39" s="110">
        <f>('1'!M37*1000)/'1'!AA37</f>
        <v>0.64878660669051968</v>
      </c>
      <c r="AM39" s="110">
        <f>('1'!N37*1000)/'1'!AB37</f>
        <v>0.62794047168167111</v>
      </c>
      <c r="AN39" s="110">
        <f>('1'!O37*1000)/'1'!AC37</f>
        <v>0.55054906427562389</v>
      </c>
      <c r="AO39" s="110">
        <f>('1'!P37*1000)/'1'!AD37</f>
        <v>0.51830196809696205</v>
      </c>
      <c r="AP39" s="110">
        <f>('1'!Q37*1000)/'1'!AE37</f>
        <v>0.51612230876665421</v>
      </c>
      <c r="AQ39" s="110">
        <f>('1'!R37*1000)/'1'!AF37</f>
        <v>0.45659356774862347</v>
      </c>
    </row>
    <row r="40" spans="26:43" x14ac:dyDescent="0.2">
      <c r="Z40" s="114"/>
      <c r="AA40" s="115"/>
      <c r="AB40" s="114" t="s">
        <v>51</v>
      </c>
      <c r="AC40" s="115" t="s">
        <v>52</v>
      </c>
      <c r="AD40" s="114" t="s">
        <v>14</v>
      </c>
      <c r="AE40" s="110"/>
      <c r="AF40" s="110"/>
      <c r="AG40" s="110"/>
      <c r="AH40" s="110"/>
      <c r="AI40" s="110"/>
      <c r="AJ40" s="110"/>
      <c r="AK40" s="110"/>
      <c r="AL40" s="110"/>
      <c r="AO40" s="110"/>
      <c r="AP40" s="110"/>
    </row>
    <row r="41" spans="26:43" x14ac:dyDescent="0.2">
      <c r="Z41" s="116"/>
      <c r="AA41" s="117"/>
      <c r="AB41" s="116" t="s">
        <v>56</v>
      </c>
      <c r="AC41" s="117" t="s">
        <v>57</v>
      </c>
      <c r="AD41" s="114" t="s">
        <v>58</v>
      </c>
      <c r="AE41" s="110"/>
      <c r="AF41" s="110"/>
      <c r="AG41" s="110"/>
      <c r="AH41" s="110"/>
      <c r="AI41" s="110"/>
      <c r="AJ41" s="110"/>
      <c r="AK41" s="110"/>
      <c r="AL41" s="110"/>
      <c r="AO41" s="110"/>
      <c r="AP41" s="110"/>
    </row>
    <row r="42" spans="26:43" x14ac:dyDescent="0.2">
      <c r="Z42" s="114"/>
      <c r="AA42" s="115"/>
      <c r="AB42" s="115"/>
      <c r="AC42" s="115"/>
      <c r="AD42" s="114"/>
      <c r="AE42" s="110"/>
      <c r="AF42" s="110"/>
      <c r="AG42" s="110"/>
      <c r="AH42" s="110"/>
      <c r="AI42" s="110"/>
      <c r="AJ42" s="110"/>
      <c r="AK42" s="110"/>
      <c r="AL42" s="110"/>
      <c r="AO42" s="110"/>
      <c r="AP42" s="110"/>
    </row>
    <row r="43" spans="26:43" x14ac:dyDescent="0.2">
      <c r="Z43" s="119" t="s">
        <v>19</v>
      </c>
      <c r="AA43" s="120" t="s">
        <v>60</v>
      </c>
      <c r="AB43" s="112" t="s">
        <v>677</v>
      </c>
      <c r="AC43" s="120"/>
      <c r="AD43" s="112" t="s">
        <v>677</v>
      </c>
      <c r="AE43" s="110">
        <f>('1'!F41*1000)/'1'!T41</f>
        <v>16.279252310092311</v>
      </c>
      <c r="AF43" s="110">
        <f>('1'!G41*1000)/'1'!U41</f>
        <v>17.645386246519983</v>
      </c>
      <c r="AG43" s="110">
        <f>('1'!H41*1000)/'1'!V41</f>
        <v>16.40574472570119</v>
      </c>
      <c r="AH43" s="110">
        <f>('1'!I41*1000)/'1'!W41</f>
        <v>14.689033540552389</v>
      </c>
      <c r="AI43" s="110">
        <f>('1'!J41*1000)/'1'!X41</f>
        <v>14.038184273530465</v>
      </c>
      <c r="AJ43" s="110">
        <f>('1'!K41*1000)/'1'!Y41</f>
        <v>12.892936153643955</v>
      </c>
      <c r="AK43" s="110">
        <f>('1'!L41*1000)/'1'!Z41</f>
        <v>12.202501882624567</v>
      </c>
      <c r="AL43" s="110">
        <f>('1'!M41*1000)/'1'!AA41</f>
        <v>11.151006882378908</v>
      </c>
      <c r="AM43" s="110">
        <f>('1'!N41*1000)/'1'!AB41</f>
        <v>10.445121118578056</v>
      </c>
      <c r="AN43" s="110">
        <f>('1'!O41*1000)/'1'!AC41</f>
        <v>9.7330365691101601</v>
      </c>
      <c r="AO43" s="110">
        <f>('1'!P41*1000)/'1'!AD41</f>
        <v>8.9026162337765502</v>
      </c>
      <c r="AP43" s="110">
        <f>('1'!Q41*1000)/'1'!AE41</f>
        <v>8.4110755200300424</v>
      </c>
      <c r="AQ43" s="110">
        <f>('1'!R41*1000)/'1'!AF41</f>
        <v>8.1811693090525317</v>
      </c>
    </row>
    <row r="44" spans="26:43" x14ac:dyDescent="0.2">
      <c r="Z44" s="114"/>
      <c r="AA44" s="115"/>
      <c r="AB44" s="114" t="s">
        <v>45</v>
      </c>
      <c r="AC44" s="115" t="s">
        <v>46</v>
      </c>
      <c r="AD44" s="114" t="s">
        <v>11</v>
      </c>
      <c r="AE44" s="110">
        <f>('1'!F42*1000)/'1'!T42</f>
        <v>27.500605107506313</v>
      </c>
      <c r="AF44" s="110">
        <f>('1'!G42*1000)/'1'!U42</f>
        <v>35.059109120449087</v>
      </c>
      <c r="AG44" s="110">
        <f>('1'!H42*1000)/'1'!V42</f>
        <v>29.098031201652283</v>
      </c>
      <c r="AH44" s="110">
        <f>('1'!I42*1000)/'1'!W42</f>
        <v>25.677765104763605</v>
      </c>
      <c r="AI44" s="110">
        <f>('1'!J42*1000)/'1'!X42</f>
        <v>26.291392586049156</v>
      </c>
      <c r="AJ44" s="110">
        <f>('1'!K42*1000)/'1'!Y42</f>
        <v>26.273067557887998</v>
      </c>
      <c r="AK44" s="110">
        <f>('1'!L42*1000)/'1'!Z42</f>
        <v>24.965334237942482</v>
      </c>
      <c r="AL44" s="110">
        <f>('1'!M42*1000)/'1'!AA42</f>
        <v>22.164914562205048</v>
      </c>
      <c r="AM44" s="110">
        <f>('1'!N42*1000)/'1'!AB42</f>
        <v>22.044030432528086</v>
      </c>
      <c r="AN44" s="110">
        <f>('1'!O42*1000)/'1'!AC42</f>
        <v>19.864750863467957</v>
      </c>
      <c r="AO44" s="110">
        <f>('1'!P42*1000)/'1'!AD42</f>
        <v>18.434491385377012</v>
      </c>
      <c r="AP44" s="110">
        <f>('1'!Q42*1000)/'1'!AE42</f>
        <v>17.777153772900789</v>
      </c>
      <c r="AQ44" s="110">
        <f>('1'!R42*1000)/'1'!AF42</f>
        <v>17.80571039784715</v>
      </c>
    </row>
    <row r="45" spans="26:43" x14ac:dyDescent="0.2">
      <c r="Z45" s="114"/>
      <c r="AA45" s="115"/>
      <c r="AB45" s="114" t="s">
        <v>47</v>
      </c>
      <c r="AC45" s="115" t="s">
        <v>48</v>
      </c>
      <c r="AD45" s="114" t="s">
        <v>12</v>
      </c>
      <c r="AE45" s="110">
        <f>('1'!F43*1000)/'1'!T43</f>
        <v>8.4387544281033726</v>
      </c>
      <c r="AF45" s="110">
        <f>('1'!G43*1000)/'1'!U43</f>
        <v>8.129087270505563</v>
      </c>
      <c r="AG45" s="110">
        <f>('1'!H43*1000)/'1'!V43</f>
        <v>8.0617706440277583</v>
      </c>
      <c r="AH45" s="110">
        <f>('1'!I43*1000)/'1'!W43</f>
        <v>7.2617195421657836</v>
      </c>
      <c r="AI45" s="110">
        <f>('1'!J43*1000)/'1'!X43</f>
        <v>6.4089036967176218</v>
      </c>
      <c r="AJ45" s="110">
        <f>('1'!K43*1000)/'1'!Y43</f>
        <v>5.4487512505400986</v>
      </c>
      <c r="AK45" s="110">
        <f>('1'!L43*1000)/'1'!Z43</f>
        <v>5.0006137946972675</v>
      </c>
      <c r="AL45" s="110">
        <f>('1'!M43*1000)/'1'!AA43</f>
        <v>4.285774508968113</v>
      </c>
      <c r="AM45" s="110">
        <f>('1'!N43*1000)/'1'!AB43</f>
        <v>3.7952541703252596</v>
      </c>
      <c r="AN45" s="110">
        <f>('1'!O43*1000)/'1'!AC43</f>
        <v>3.5460716466370084</v>
      </c>
      <c r="AO45" s="110">
        <f>('1'!P43*1000)/'1'!AD43</f>
        <v>3.0668368185268728</v>
      </c>
      <c r="AP45" s="110">
        <f>('1'!Q43*1000)/'1'!AE43</f>
        <v>2.8443319748948883</v>
      </c>
      <c r="AQ45" s="110">
        <f>('1'!R43*1000)/'1'!AF43</f>
        <v>2.7735086441092389</v>
      </c>
    </row>
    <row r="46" spans="26:43" x14ac:dyDescent="0.2">
      <c r="Z46" s="114"/>
      <c r="AA46" s="115"/>
      <c r="AB46" s="114" t="s">
        <v>49</v>
      </c>
      <c r="AC46" s="115" t="s">
        <v>50</v>
      </c>
      <c r="AD46" s="114" t="s">
        <v>13</v>
      </c>
      <c r="AE46" s="110">
        <f>('1'!F44*1000)/'1'!T44</f>
        <v>0.98662028657385747</v>
      </c>
      <c r="AF46" s="110">
        <f>('1'!G44*1000)/'1'!U44</f>
        <v>0.85375778456411311</v>
      </c>
      <c r="AG46" s="110">
        <f>('1'!H44*1000)/'1'!V44</f>
        <v>1.0733612666359398</v>
      </c>
      <c r="AH46" s="110">
        <f>('1'!I44*1000)/'1'!W44</f>
        <v>1.0258309123380858</v>
      </c>
      <c r="AI46" s="110">
        <f>('1'!J44*1000)/'1'!X44</f>
        <v>0.85293765664711652</v>
      </c>
      <c r="AJ46" s="110">
        <f>('1'!K44*1000)/'1'!Y44</f>
        <v>0.73255682198467953</v>
      </c>
      <c r="AK46" s="110">
        <f>('1'!L44*1000)/'1'!Z44</f>
        <v>0.77920185809756892</v>
      </c>
      <c r="AL46" s="110">
        <f>('1'!M44*1000)/'1'!AA44</f>
        <v>0.55860071559106472</v>
      </c>
      <c r="AM46" s="110">
        <f>('1'!N44*1000)/'1'!AB44</f>
        <v>0.55886660678208322</v>
      </c>
      <c r="AN46" s="110">
        <f>('1'!O44*1000)/'1'!AC44</f>
        <v>0.54587855721109746</v>
      </c>
      <c r="AO46" s="110">
        <f>('1'!P44*1000)/'1'!AD44</f>
        <v>0.56903344169439507</v>
      </c>
      <c r="AP46" s="110">
        <f>('1'!Q44*1000)/'1'!AE44</f>
        <v>0.47114580563826164</v>
      </c>
      <c r="AQ46" s="110">
        <f>('1'!R44*1000)/'1'!AF44</f>
        <v>0.45323446067847434</v>
      </c>
    </row>
    <row r="47" spans="26:43" x14ac:dyDescent="0.2">
      <c r="Z47" s="114"/>
      <c r="AA47" s="115"/>
      <c r="AB47" s="114" t="s">
        <v>51</v>
      </c>
      <c r="AC47" s="115" t="s">
        <v>52</v>
      </c>
      <c r="AD47" s="114" t="s">
        <v>14</v>
      </c>
      <c r="AE47" s="110"/>
      <c r="AF47" s="110"/>
      <c r="AG47" s="110"/>
      <c r="AH47" s="110"/>
      <c r="AI47" s="110"/>
      <c r="AJ47" s="110"/>
      <c r="AK47" s="110"/>
      <c r="AL47" s="110"/>
      <c r="AO47" s="110"/>
      <c r="AP47" s="110"/>
    </row>
    <row r="48" spans="26:43" x14ac:dyDescent="0.2">
      <c r="Z48" s="116"/>
      <c r="AA48" s="117"/>
      <c r="AB48" s="116" t="s">
        <v>56</v>
      </c>
      <c r="AC48" s="117" t="s">
        <v>57</v>
      </c>
      <c r="AD48" s="114" t="s">
        <v>58</v>
      </c>
      <c r="AE48" s="110"/>
      <c r="AF48" s="110"/>
      <c r="AG48" s="110"/>
      <c r="AH48" s="110"/>
      <c r="AI48" s="110"/>
      <c r="AJ48" s="110"/>
      <c r="AK48" s="110"/>
      <c r="AL48" s="110"/>
      <c r="AO48" s="110"/>
      <c r="AP48" s="110"/>
    </row>
    <row r="49" spans="26:43" x14ac:dyDescent="0.2">
      <c r="Z49" s="114"/>
      <c r="AA49" s="115"/>
      <c r="AB49" s="115"/>
      <c r="AC49" s="115"/>
      <c r="AD49" s="114"/>
      <c r="AE49" s="110"/>
      <c r="AF49" s="110"/>
      <c r="AG49" s="110"/>
      <c r="AH49" s="110"/>
      <c r="AI49" s="110"/>
      <c r="AJ49" s="110"/>
      <c r="AK49" s="110"/>
      <c r="AL49" s="110"/>
      <c r="AO49" s="110"/>
      <c r="AP49" s="110"/>
    </row>
    <row r="50" spans="26:43" x14ac:dyDescent="0.2">
      <c r="Z50" s="119" t="s">
        <v>20</v>
      </c>
      <c r="AA50" s="120" t="s">
        <v>61</v>
      </c>
      <c r="AB50" s="112" t="s">
        <v>677</v>
      </c>
      <c r="AC50" s="120"/>
      <c r="AD50" s="112" t="s">
        <v>677</v>
      </c>
      <c r="AE50" s="110">
        <f>('1'!F48*1000)/'1'!T48</f>
        <v>27.211439477269955</v>
      </c>
      <c r="AF50" s="110">
        <f>('1'!G48*1000)/'1'!U48</f>
        <v>28.032832128968202</v>
      </c>
      <c r="AG50" s="110">
        <f>('1'!H48*1000)/'1'!V48</f>
        <v>26.869990412151822</v>
      </c>
      <c r="AH50" s="110">
        <f>('1'!I48*1000)/'1'!W48</f>
        <v>25.667264421152368</v>
      </c>
      <c r="AI50" s="110">
        <f>('1'!J48*1000)/'1'!X48</f>
        <v>25.545426808633529</v>
      </c>
      <c r="AJ50" s="110">
        <f>('1'!K48*1000)/'1'!Y48</f>
        <v>23.378202351791913</v>
      </c>
      <c r="AK50" s="110">
        <f>('1'!L48*1000)/'1'!Z48</f>
        <v>23.250469395506023</v>
      </c>
      <c r="AL50" s="110">
        <f>('1'!M48*1000)/'1'!AA48</f>
        <v>21.625360843320529</v>
      </c>
      <c r="AM50" s="110">
        <f>('1'!N48*1000)/'1'!AB48</f>
        <v>20.481588327686989</v>
      </c>
      <c r="AN50" s="110">
        <f>('1'!O48*1000)/'1'!AC48</f>
        <v>19.906456238970282</v>
      </c>
      <c r="AO50" s="110">
        <f>('1'!P48*1000)/'1'!AD48</f>
        <v>18.44945379770332</v>
      </c>
      <c r="AP50" s="110">
        <f>('1'!Q48*1000)/'1'!AE48</f>
        <v>15.449576998166945</v>
      </c>
      <c r="AQ50" s="110">
        <f>('1'!R48*1000)/'1'!AF48</f>
        <v>14.587307375619641</v>
      </c>
    </row>
    <row r="51" spans="26:43" x14ac:dyDescent="0.2">
      <c r="Z51" s="114"/>
      <c r="AA51" s="115"/>
      <c r="AB51" s="114" t="s">
        <v>45</v>
      </c>
      <c r="AC51" s="115" t="s">
        <v>46</v>
      </c>
      <c r="AD51" s="114" t="s">
        <v>11</v>
      </c>
      <c r="AE51" s="110">
        <f>('1'!F49*1000)/'1'!T49</f>
        <v>49.98757324719535</v>
      </c>
      <c r="AF51" s="110">
        <f>('1'!G49*1000)/'1'!U49</f>
        <v>59.410679544220727</v>
      </c>
      <c r="AG51" s="110">
        <f>('1'!H49*1000)/'1'!V49</f>
        <v>51.059756283068019</v>
      </c>
      <c r="AH51" s="110">
        <f>('1'!I49*1000)/'1'!W49</f>
        <v>49.367115435142281</v>
      </c>
      <c r="AI51" s="110">
        <f>('1'!J49*1000)/'1'!X49</f>
        <v>52.658880712516606</v>
      </c>
      <c r="AJ51" s="110">
        <f>('1'!K49*1000)/'1'!Y49</f>
        <v>47.93594603700226</v>
      </c>
      <c r="AK51" s="110">
        <f>('1'!L49*1000)/'1'!Z49</f>
        <v>48.789498748751697</v>
      </c>
      <c r="AL51" s="110">
        <f>('1'!M49*1000)/'1'!AA49</f>
        <v>44.405045004774159</v>
      </c>
      <c r="AM51" s="110">
        <f>('1'!N49*1000)/'1'!AB49</f>
        <v>44.069681122017087</v>
      </c>
      <c r="AN51" s="110">
        <f>('1'!O49*1000)/'1'!AC49</f>
        <v>43.244534675839205</v>
      </c>
      <c r="AO51" s="110">
        <f>('1'!P49*1000)/'1'!AD49</f>
        <v>38.997088333749304</v>
      </c>
      <c r="AP51" s="110">
        <f>('1'!Q49*1000)/'1'!AE49</f>
        <v>31.899253430569409</v>
      </c>
      <c r="AQ51" s="110">
        <f>('1'!R49*1000)/'1'!AF49</f>
        <v>31.61246023716788</v>
      </c>
    </row>
    <row r="52" spans="26:43" x14ac:dyDescent="0.2">
      <c r="Z52" s="114"/>
      <c r="AA52" s="115"/>
      <c r="AB52" s="114" t="s">
        <v>47</v>
      </c>
      <c r="AC52" s="115" t="s">
        <v>48</v>
      </c>
      <c r="AD52" s="114" t="s">
        <v>12</v>
      </c>
      <c r="AE52" s="110">
        <f>('1'!F50*1000)/'1'!T50</f>
        <v>10.884092108696903</v>
      </c>
      <c r="AF52" s="110">
        <f>('1'!G50*1000)/'1'!U50</f>
        <v>10.034520834680224</v>
      </c>
      <c r="AG52" s="110">
        <f>('1'!H50*1000)/'1'!V50</f>
        <v>10.245430558246952</v>
      </c>
      <c r="AH52" s="110">
        <f>('1'!I50*1000)/'1'!W50</f>
        <v>9.7674194216858563</v>
      </c>
      <c r="AI52" s="110">
        <f>('1'!J50*1000)/'1'!X50</f>
        <v>8.8050735931243942</v>
      </c>
      <c r="AJ52" s="110">
        <f>('1'!K50*1000)/'1'!Y50</f>
        <v>7.8975954982484087</v>
      </c>
      <c r="AK52" s="110">
        <f>('1'!L50*1000)/'1'!Z50</f>
        <v>7.6668209948140289</v>
      </c>
      <c r="AL52" s="110">
        <f>('1'!M50*1000)/'1'!AA50</f>
        <v>6.9836053154843167</v>
      </c>
      <c r="AM52" s="110">
        <f>('1'!N50*1000)/'1'!AB50</f>
        <v>6.1355677449204453</v>
      </c>
      <c r="AN52" s="110">
        <f>('1'!O50*1000)/'1'!AC50</f>
        <v>5.6375764249845046</v>
      </c>
      <c r="AO52" s="110">
        <f>('1'!P50*1000)/'1'!AD50</f>
        <v>5.5441045146302175</v>
      </c>
      <c r="AP52" s="110">
        <f>('1'!Q50*1000)/'1'!AE50</f>
        <v>4.851914998738466</v>
      </c>
      <c r="AQ52" s="110">
        <f>('1'!R50*1000)/'1'!AF50</f>
        <v>4.42383283724216</v>
      </c>
    </row>
    <row r="53" spans="26:43" x14ac:dyDescent="0.2">
      <c r="Z53" s="114"/>
      <c r="AA53" s="115"/>
      <c r="AB53" s="114" t="s">
        <v>49</v>
      </c>
      <c r="AC53" s="115" t="s">
        <v>50</v>
      </c>
      <c r="AD53" s="114" t="s">
        <v>13</v>
      </c>
      <c r="AE53" s="110">
        <f>('1'!F51*1000)/'1'!T51</f>
        <v>1.2978626270481852</v>
      </c>
      <c r="AF53" s="110">
        <f>('1'!G51*1000)/'1'!U51</f>
        <v>1.224305066963443</v>
      </c>
      <c r="AG53" s="110">
        <f>('1'!H51*1000)/'1'!V51</f>
        <v>1.2069191051270229</v>
      </c>
      <c r="AH53" s="110">
        <f>('1'!I51*1000)/'1'!W51</f>
        <v>1.0453605566349975</v>
      </c>
      <c r="AI53" s="110">
        <f>('1'!J51*1000)/'1'!X51</f>
        <v>1.0261063529855527</v>
      </c>
      <c r="AJ53" s="110">
        <f>('1'!K51*1000)/'1'!Y51</f>
        <v>0.90287186847330114</v>
      </c>
      <c r="AK53" s="110">
        <f>('1'!L51*1000)/'1'!Z51</f>
        <v>0.85588173507176801</v>
      </c>
      <c r="AL53" s="110">
        <f>('1'!M51*1000)/'1'!AA51</f>
        <v>0.7934692372495955</v>
      </c>
      <c r="AM53" s="110">
        <f>('1'!N51*1000)/'1'!AB51</f>
        <v>0.70798630263921025</v>
      </c>
      <c r="AN53" s="110">
        <f>('1'!O51*1000)/'1'!AC51</f>
        <v>0.61812507980760856</v>
      </c>
      <c r="AO53" s="110">
        <f>('1'!P51*1000)/'1'!AD51</f>
        <v>0.60469731399964677</v>
      </c>
      <c r="AP53" s="110">
        <f>('1'!Q51*1000)/'1'!AE51</f>
        <v>0.61688678422465471</v>
      </c>
      <c r="AQ53" s="110">
        <f>('1'!R51*1000)/'1'!AF51</f>
        <v>0.53797567309473959</v>
      </c>
    </row>
    <row r="54" spans="26:43" x14ac:dyDescent="0.2">
      <c r="Z54" s="114"/>
      <c r="AA54" s="115"/>
      <c r="AB54" s="114" t="s">
        <v>51</v>
      </c>
      <c r="AC54" s="115" t="s">
        <v>52</v>
      </c>
      <c r="AD54" s="114" t="s">
        <v>14</v>
      </c>
      <c r="AE54" s="110"/>
      <c r="AF54" s="110"/>
      <c r="AG54" s="110"/>
      <c r="AH54" s="110"/>
      <c r="AI54" s="110"/>
      <c r="AJ54" s="110"/>
      <c r="AK54" s="110"/>
      <c r="AL54" s="110"/>
      <c r="AO54" s="110"/>
      <c r="AP54" s="110"/>
    </row>
    <row r="55" spans="26:43" x14ac:dyDescent="0.2">
      <c r="Z55" s="116"/>
      <c r="AA55" s="117"/>
      <c r="AB55" s="116" t="s">
        <v>56</v>
      </c>
      <c r="AC55" s="117" t="s">
        <v>57</v>
      </c>
      <c r="AD55" s="114" t="s">
        <v>58</v>
      </c>
      <c r="AE55" s="110"/>
      <c r="AF55" s="110"/>
      <c r="AG55" s="110"/>
      <c r="AH55" s="110"/>
      <c r="AI55" s="110"/>
      <c r="AJ55" s="110"/>
      <c r="AK55" s="110"/>
      <c r="AL55" s="110"/>
      <c r="AO55" s="110"/>
      <c r="AP55" s="110"/>
    </row>
    <row r="56" spans="26:43" x14ac:dyDescent="0.2">
      <c r="Z56" s="114"/>
      <c r="AA56" s="115"/>
      <c r="AB56" s="115"/>
      <c r="AC56" s="115"/>
      <c r="AD56" s="114"/>
      <c r="AE56" s="110"/>
      <c r="AF56" s="110"/>
      <c r="AG56" s="110"/>
      <c r="AH56" s="110"/>
      <c r="AI56" s="110"/>
      <c r="AJ56" s="110"/>
      <c r="AK56" s="110"/>
      <c r="AL56" s="110"/>
      <c r="AO56" s="110"/>
      <c r="AP56" s="110"/>
    </row>
    <row r="57" spans="26:43" x14ac:dyDescent="0.2">
      <c r="Z57" s="119" t="s">
        <v>21</v>
      </c>
      <c r="AA57" s="120" t="s">
        <v>62</v>
      </c>
      <c r="AB57" s="112" t="s">
        <v>677</v>
      </c>
      <c r="AC57" s="120"/>
      <c r="AD57" s="112" t="s">
        <v>677</v>
      </c>
      <c r="AE57" s="110">
        <f>('1'!F55*1000)/'1'!T55</f>
        <v>179.49125220217431</v>
      </c>
      <c r="AF57" s="110">
        <f>('1'!G55*1000)/'1'!U55</f>
        <v>158.16792044212986</v>
      </c>
      <c r="AG57" s="110">
        <f>('1'!H55*1000)/'1'!V55</f>
        <v>164.70240606170762</v>
      </c>
      <c r="AH57" s="110">
        <f>('1'!I55*1000)/'1'!W55</f>
        <v>157.59528712395996</v>
      </c>
      <c r="AI57" s="110">
        <f>('1'!J55*1000)/'1'!X55</f>
        <v>165.40672173313845</v>
      </c>
      <c r="AJ57" s="110">
        <f>('1'!K55*1000)/'1'!Y55</f>
        <v>152.34242620441321</v>
      </c>
      <c r="AK57" s="110">
        <f>('1'!L55*1000)/'1'!Z55</f>
        <v>147.43578511570698</v>
      </c>
      <c r="AL57" s="110">
        <f>('1'!M55*1000)/'1'!AA55</f>
        <v>157.10950834012226</v>
      </c>
      <c r="AM57" s="110">
        <f>('1'!N55*1000)/'1'!AB55</f>
        <v>148.17596804344277</v>
      </c>
      <c r="AN57" s="110">
        <f>('1'!O55*1000)/'1'!AC55</f>
        <v>137.8118961926148</v>
      </c>
      <c r="AO57" s="110">
        <f>('1'!P55*1000)/'1'!AD55</f>
        <v>142.61482188602551</v>
      </c>
      <c r="AP57" s="110">
        <f>('1'!Q55*1000)/'1'!AE55</f>
        <v>116.90465261828858</v>
      </c>
      <c r="AQ57" s="110">
        <f>('1'!R55*1000)/'1'!AF55</f>
        <v>108.81312169271078</v>
      </c>
    </row>
    <row r="58" spans="26:43" x14ac:dyDescent="0.2">
      <c r="Z58" s="114"/>
      <c r="AA58" s="115"/>
      <c r="AB58" s="114" t="s">
        <v>45</v>
      </c>
      <c r="AC58" s="115" t="s">
        <v>46</v>
      </c>
      <c r="AD58" s="114" t="s">
        <v>11</v>
      </c>
      <c r="AE58" s="110">
        <f>('1'!F56*1000)/'1'!T56</f>
        <v>677.43832387308453</v>
      </c>
      <c r="AF58" s="110">
        <f>('1'!G56*1000)/'1'!U56</f>
        <v>643.15670241648036</v>
      </c>
      <c r="AG58" s="110">
        <f>('1'!H56*1000)/'1'!V56</f>
        <v>671.7896147235798</v>
      </c>
      <c r="AH58" s="110">
        <f>('1'!I56*1000)/'1'!W56</f>
        <v>612.64157779127822</v>
      </c>
      <c r="AI58" s="110">
        <f>('1'!J56*1000)/'1'!X56</f>
        <v>660.11135975070226</v>
      </c>
      <c r="AJ58" s="110">
        <f>('1'!K56*1000)/'1'!Y56</f>
        <v>628.79681425148772</v>
      </c>
      <c r="AK58" s="110">
        <f>('1'!L56*1000)/'1'!Z56</f>
        <v>618.6057536127247</v>
      </c>
      <c r="AL58" s="110">
        <f>('1'!M56*1000)/'1'!AA56</f>
        <v>616.62964138001644</v>
      </c>
      <c r="AM58" s="110">
        <f>('1'!N56*1000)/'1'!AB56</f>
        <v>604.11894169399034</v>
      </c>
      <c r="AN58" s="110">
        <f>('1'!O56*1000)/'1'!AC56</f>
        <v>557.65983221852218</v>
      </c>
      <c r="AO58" s="110">
        <f>('1'!P56*1000)/'1'!AD56</f>
        <v>595.59714811680374</v>
      </c>
      <c r="AP58" s="110">
        <f>('1'!Q56*1000)/'1'!AE56</f>
        <v>485.96380980427909</v>
      </c>
      <c r="AQ58" s="110">
        <f>('1'!R56*1000)/'1'!AF56</f>
        <v>430.23955738821456</v>
      </c>
    </row>
    <row r="59" spans="26:43" x14ac:dyDescent="0.2">
      <c r="Z59" s="114"/>
      <c r="AA59" s="115"/>
      <c r="AB59" s="114" t="s">
        <v>47</v>
      </c>
      <c r="AC59" s="115" t="s">
        <v>48</v>
      </c>
      <c r="AD59" s="114" t="s">
        <v>12</v>
      </c>
      <c r="AE59" s="110">
        <f>('1'!F57*1000)/'1'!T57</f>
        <v>48.80407300997787</v>
      </c>
      <c r="AF59" s="110">
        <f>('1'!G57*1000)/'1'!U57</f>
        <v>45.272074613153151</v>
      </c>
      <c r="AG59" s="110">
        <f>('1'!H57*1000)/'1'!V57</f>
        <v>36.558368354065024</v>
      </c>
      <c r="AH59" s="110">
        <f>('1'!I57*1000)/'1'!W57</f>
        <v>29.530816463735139</v>
      </c>
      <c r="AI59" s="110">
        <f>('1'!J57*1000)/'1'!X57</f>
        <v>27.549145646185419</v>
      </c>
      <c r="AJ59" s="110">
        <f>('1'!K57*1000)/'1'!Y57</f>
        <v>29.203546917008786</v>
      </c>
      <c r="AK59" s="110">
        <f>('1'!L57*1000)/'1'!Z57</f>
        <v>29.47545838361825</v>
      </c>
      <c r="AL59" s="110">
        <f>('1'!M57*1000)/'1'!AA57</f>
        <v>32.251829585658356</v>
      </c>
      <c r="AM59" s="110">
        <f>('1'!N57*1000)/'1'!AB57</f>
        <v>33.242625295973561</v>
      </c>
      <c r="AN59" s="110">
        <f>('1'!O57*1000)/'1'!AC57</f>
        <v>30.95582792844802</v>
      </c>
      <c r="AO59" s="110">
        <f>('1'!P57*1000)/'1'!AD57</f>
        <v>32.251524981946872</v>
      </c>
      <c r="AP59" s="110">
        <f>('1'!Q57*1000)/'1'!AE57</f>
        <v>24.010625011628164</v>
      </c>
      <c r="AQ59" s="110">
        <f>('1'!R57*1000)/'1'!AF57</f>
        <v>21.454245796297659</v>
      </c>
    </row>
    <row r="60" spans="26:43" x14ac:dyDescent="0.2">
      <c r="Z60" s="114"/>
      <c r="AA60" s="115"/>
      <c r="AB60" s="114" t="s">
        <v>49</v>
      </c>
      <c r="AC60" s="115" t="s">
        <v>50</v>
      </c>
      <c r="AD60" s="114" t="s">
        <v>13</v>
      </c>
      <c r="AE60" s="110">
        <f>('1'!F58*1000)/'1'!T58</f>
        <v>1.79911724913731</v>
      </c>
      <c r="AF60" s="110">
        <f>('1'!G58*1000)/'1'!U58</f>
        <v>1.8565218537806589</v>
      </c>
      <c r="AG60" s="110">
        <f>('1'!H58*1000)/'1'!V58</f>
        <v>2.1078438127300143</v>
      </c>
      <c r="AH60" s="110">
        <f>('1'!I58*1000)/'1'!W58</f>
        <v>1.709424312529179</v>
      </c>
      <c r="AI60" s="110">
        <f>('1'!J58*1000)/'1'!X58</f>
        <v>1.7648343255142231</v>
      </c>
      <c r="AJ60" s="110">
        <f>('1'!K58*1000)/'1'!Y58</f>
        <v>1.3675007894210858</v>
      </c>
      <c r="AK60" s="110">
        <f>('1'!L58*1000)/'1'!Z58</f>
        <v>1.1984314048177116</v>
      </c>
      <c r="AL60" s="110">
        <f>('1'!M58*1000)/'1'!AA58</f>
        <v>1.1466961868323806</v>
      </c>
      <c r="AM60" s="110">
        <f>('1'!N58*1000)/'1'!AB58</f>
        <v>1.1086870113208684</v>
      </c>
      <c r="AN60" s="110">
        <f>('1'!O58*1000)/'1'!AC58</f>
        <v>0.96848526706277804</v>
      </c>
      <c r="AO60" s="110">
        <f>('1'!P58*1000)/'1'!AD58</f>
        <v>0.89001059059221621</v>
      </c>
      <c r="AP60" s="110">
        <f>('1'!Q58*1000)/'1'!AE58</f>
        <v>1.097158290418667</v>
      </c>
      <c r="AQ60" s="110">
        <f>('1'!R58*1000)/'1'!AF58</f>
        <v>0.95359218118701372</v>
      </c>
    </row>
    <row r="61" spans="26:43" x14ac:dyDescent="0.2">
      <c r="Z61" s="114"/>
      <c r="AA61" s="115"/>
      <c r="AB61" s="114" t="s">
        <v>51</v>
      </c>
      <c r="AC61" s="115" t="s">
        <v>52</v>
      </c>
      <c r="AD61" s="114" t="s">
        <v>14</v>
      </c>
      <c r="AE61" s="110"/>
      <c r="AF61" s="110"/>
      <c r="AG61" s="110"/>
      <c r="AH61" s="110"/>
      <c r="AI61" s="110"/>
      <c r="AJ61" s="110"/>
      <c r="AK61" s="110"/>
      <c r="AL61" s="110"/>
      <c r="AO61" s="110"/>
      <c r="AP61" s="110"/>
    </row>
    <row r="62" spans="26:43" x14ac:dyDescent="0.2">
      <c r="Z62" s="116"/>
      <c r="AA62" s="117"/>
      <c r="AB62" s="116" t="s">
        <v>56</v>
      </c>
      <c r="AC62" s="117" t="s">
        <v>57</v>
      </c>
      <c r="AD62" s="114" t="s">
        <v>58</v>
      </c>
      <c r="AE62" s="110"/>
      <c r="AF62" s="110"/>
      <c r="AG62" s="110"/>
      <c r="AH62" s="110"/>
      <c r="AI62" s="110"/>
      <c r="AJ62" s="110"/>
      <c r="AK62" s="110"/>
      <c r="AL62" s="110"/>
      <c r="AO62" s="110"/>
      <c r="AP62" s="110"/>
    </row>
    <row r="63" spans="26:43" x14ac:dyDescent="0.2">
      <c r="AD63" s="114"/>
      <c r="AE63" s="110"/>
      <c r="AF63" s="110"/>
      <c r="AG63" s="110"/>
      <c r="AH63" s="110"/>
      <c r="AI63" s="110"/>
      <c r="AJ63" s="110"/>
      <c r="AK63" s="110"/>
      <c r="AL63" s="110"/>
      <c r="AO63" s="110"/>
      <c r="AP63" s="110"/>
    </row>
    <row r="64" spans="26:43" x14ac:dyDescent="0.2">
      <c r="Z64" s="119" t="s">
        <v>22</v>
      </c>
      <c r="AA64" s="120" t="s">
        <v>63</v>
      </c>
      <c r="AB64" s="112" t="s">
        <v>677</v>
      </c>
      <c r="AC64" s="121"/>
      <c r="AD64" s="112" t="s">
        <v>677</v>
      </c>
      <c r="AE64" s="110">
        <f>('1'!F62*1000)/'1'!T62</f>
        <v>17.244724439949589</v>
      </c>
      <c r="AF64" s="110">
        <f>('1'!G62*1000)/'1'!U62</f>
        <v>18.205404132971861</v>
      </c>
      <c r="AG64" s="110">
        <f>('1'!H62*1000)/'1'!V62</f>
        <v>18.906925965490881</v>
      </c>
      <c r="AH64" s="110">
        <f>('1'!I62*1000)/'1'!W62</f>
        <v>15.124944604978982</v>
      </c>
      <c r="AI64" s="110">
        <f>('1'!J62*1000)/'1'!X62</f>
        <v>15.198894925884403</v>
      </c>
      <c r="AJ64" s="110">
        <f>('1'!K62*1000)/'1'!Y62</f>
        <v>13.70740647999331</v>
      </c>
      <c r="AK64" s="110">
        <f>('1'!L62*1000)/'1'!Z62</f>
        <v>12.535634332744298</v>
      </c>
      <c r="AL64" s="110">
        <f>('1'!M62*1000)/'1'!AA62</f>
        <v>11.269677711107647</v>
      </c>
      <c r="AM64" s="110">
        <f>('1'!N62*1000)/'1'!AB62</f>
        <v>10.913171990487463</v>
      </c>
      <c r="AN64" s="110">
        <f>('1'!O62*1000)/'1'!AC62</f>
        <v>10.20876639121361</v>
      </c>
      <c r="AO64" s="110">
        <f>('1'!P62*1000)/'1'!AD62</f>
        <v>9.3743164138966524</v>
      </c>
      <c r="AP64" s="110">
        <f>('1'!Q62*1000)/'1'!AE62</f>
        <v>8.2275333217223761</v>
      </c>
      <c r="AQ64" s="110">
        <f>('1'!R62*1000)/'1'!AF62</f>
        <v>7.94267931497067</v>
      </c>
    </row>
    <row r="65" spans="26:43" x14ac:dyDescent="0.2">
      <c r="Z65" s="114"/>
      <c r="AA65" s="115"/>
      <c r="AB65" s="114" t="s">
        <v>45</v>
      </c>
      <c r="AC65" s="115" t="s">
        <v>46</v>
      </c>
      <c r="AD65" s="114" t="s">
        <v>11</v>
      </c>
      <c r="AE65" s="110">
        <f>('1'!F63*1000)/'1'!T63</f>
        <v>28.909380664432778</v>
      </c>
      <c r="AF65" s="110">
        <f>('1'!G63*1000)/'1'!U63</f>
        <v>35.329740342831684</v>
      </c>
      <c r="AG65" s="110">
        <f>('1'!H63*1000)/'1'!V63</f>
        <v>38.646605136389333</v>
      </c>
      <c r="AH65" s="110">
        <f>('1'!I63*1000)/'1'!W63</f>
        <v>27.821314948823343</v>
      </c>
      <c r="AI65" s="110">
        <f>('1'!J63*1000)/'1'!X63</f>
        <v>30.675419378228479</v>
      </c>
      <c r="AJ65" s="110">
        <f>('1'!K63*1000)/'1'!Y63</f>
        <v>26.766749513432941</v>
      </c>
      <c r="AK65" s="110">
        <f>('1'!L63*1000)/'1'!Z63</f>
        <v>23.17328954458814</v>
      </c>
      <c r="AL65" s="110">
        <f>('1'!M63*1000)/'1'!AA63</f>
        <v>20.530266776384074</v>
      </c>
      <c r="AM65" s="110">
        <f>('1'!N63*1000)/'1'!AB63</f>
        <v>20.806150327163536</v>
      </c>
      <c r="AN65" s="110">
        <f>('1'!O63*1000)/'1'!AC63</f>
        <v>18.227683517591089</v>
      </c>
      <c r="AO65" s="110">
        <f>('1'!P63*1000)/'1'!AD63</f>
        <v>16.473099020609485</v>
      </c>
      <c r="AP65" s="110">
        <f>('1'!Q63*1000)/'1'!AE63</f>
        <v>13.471816911603922</v>
      </c>
      <c r="AQ65" s="110">
        <f>('1'!R63*1000)/'1'!AF63</f>
        <v>13.781140410517454</v>
      </c>
    </row>
    <row r="66" spans="26:43" x14ac:dyDescent="0.2">
      <c r="Z66" s="114"/>
      <c r="AA66" s="115"/>
      <c r="AB66" s="114" t="s">
        <v>47</v>
      </c>
      <c r="AC66" s="115" t="s">
        <v>48</v>
      </c>
      <c r="AD66" s="114" t="s">
        <v>12</v>
      </c>
      <c r="AE66" s="110">
        <f>('1'!F64*1000)/'1'!T64</f>
        <v>8.1405308343961611</v>
      </c>
      <c r="AF66" s="110">
        <f>('1'!G64*1000)/'1'!U64</f>
        <v>7.3509934971560122</v>
      </c>
      <c r="AG66" s="110">
        <f>('1'!H64*1000)/'1'!V64</f>
        <v>7.4538604634777439</v>
      </c>
      <c r="AH66" s="110">
        <f>('1'!I64*1000)/'1'!W64</f>
        <v>6.8853707769207348</v>
      </c>
      <c r="AI66" s="110">
        <f>('1'!J64*1000)/'1'!X64</f>
        <v>6.0341822634186419</v>
      </c>
      <c r="AJ66" s="110">
        <f>('1'!K64*1000)/'1'!Y64</f>
        <v>5.7852379781487482</v>
      </c>
      <c r="AK66" s="110">
        <f>('1'!L64*1000)/'1'!Z64</f>
        <v>5.6997043114750348</v>
      </c>
      <c r="AL66" s="110">
        <f>('1'!M64*1000)/'1'!AA64</f>
        <v>4.6935604815976006</v>
      </c>
      <c r="AM66" s="110">
        <f>('1'!N64*1000)/'1'!AB64</f>
        <v>4.5646680696971114</v>
      </c>
      <c r="AN66" s="110">
        <f>('1'!O64*1000)/'1'!AC64</f>
        <v>4.3611600913468385</v>
      </c>
      <c r="AO66" s="110">
        <f>('1'!P64*1000)/'1'!AD64</f>
        <v>3.8027039885955634</v>
      </c>
      <c r="AP66" s="110">
        <f>('1'!Q64*1000)/'1'!AE64</f>
        <v>3.5009712059396247</v>
      </c>
      <c r="AQ66" s="110">
        <f>('1'!R64*1000)/'1'!AF64</f>
        <v>3.3490148616191204</v>
      </c>
    </row>
    <row r="67" spans="26:43" x14ac:dyDescent="0.2">
      <c r="Z67" s="114"/>
      <c r="AA67" s="115"/>
      <c r="AB67" s="114" t="s">
        <v>49</v>
      </c>
      <c r="AC67" s="115" t="s">
        <v>50</v>
      </c>
      <c r="AD67" s="114" t="s">
        <v>13</v>
      </c>
      <c r="AE67" s="110">
        <f>('1'!F65*1000)/'1'!T65</f>
        <v>1.5492223373572551</v>
      </c>
      <c r="AF67" s="110">
        <f>('1'!G65*1000)/'1'!U65</f>
        <v>1.3791220646862676</v>
      </c>
      <c r="AG67" s="110">
        <f>('1'!H65*1000)/'1'!V65</f>
        <v>1.4476444856291935</v>
      </c>
      <c r="AH67" s="110">
        <f>('1'!I65*1000)/'1'!W65</f>
        <v>1.1435872339462456</v>
      </c>
      <c r="AI67" s="110">
        <f>('1'!J65*1000)/'1'!X65</f>
        <v>1.267138754615672</v>
      </c>
      <c r="AJ67" s="110">
        <f>('1'!K65*1000)/'1'!Y65</f>
        <v>0.89781138681655015</v>
      </c>
      <c r="AK67" s="110">
        <f>('1'!L65*1000)/'1'!Z65</f>
        <v>0.91661179292851858</v>
      </c>
      <c r="AL67" s="110">
        <f>('1'!M65*1000)/'1'!AA65</f>
        <v>0.7734376125085658</v>
      </c>
      <c r="AM67" s="110">
        <f>('1'!N65*1000)/'1'!AB65</f>
        <v>0.6897600981381562</v>
      </c>
      <c r="AN67" s="110">
        <f>('1'!O65*1000)/'1'!AC65</f>
        <v>0.59478464902008976</v>
      </c>
      <c r="AO67" s="110">
        <f>('1'!P65*1000)/'1'!AD65</f>
        <v>0.59081278398922132</v>
      </c>
      <c r="AP67" s="110">
        <f>('1'!Q65*1000)/'1'!AE65</f>
        <v>0.6946031059048654</v>
      </c>
      <c r="AQ67" s="110">
        <f>('1'!R65*1000)/'1'!AF65</f>
        <v>0.61913525917909407</v>
      </c>
    </row>
    <row r="68" spans="26:43" x14ac:dyDescent="0.2">
      <c r="Z68" s="114"/>
      <c r="AA68" s="115"/>
      <c r="AB68" s="114" t="s">
        <v>51</v>
      </c>
      <c r="AC68" s="115" t="s">
        <v>52</v>
      </c>
      <c r="AD68" s="114" t="s">
        <v>14</v>
      </c>
      <c r="AE68" s="110"/>
      <c r="AF68" s="110"/>
      <c r="AG68" s="110"/>
      <c r="AH68" s="110"/>
      <c r="AI68" s="110"/>
      <c r="AJ68" s="110"/>
      <c r="AK68" s="110"/>
      <c r="AL68" s="110"/>
      <c r="AO68" s="110"/>
      <c r="AP68" s="110"/>
    </row>
    <row r="69" spans="26:43" x14ac:dyDescent="0.2">
      <c r="Z69" s="116"/>
      <c r="AA69" s="117"/>
      <c r="AB69" s="116" t="s">
        <v>56</v>
      </c>
      <c r="AC69" s="117" t="s">
        <v>57</v>
      </c>
      <c r="AD69" s="114" t="s">
        <v>58</v>
      </c>
      <c r="AE69" s="110"/>
      <c r="AF69" s="110"/>
      <c r="AG69" s="110"/>
      <c r="AH69" s="110"/>
      <c r="AI69" s="110"/>
      <c r="AJ69" s="110"/>
      <c r="AK69" s="110"/>
      <c r="AL69" s="110"/>
      <c r="AO69" s="110"/>
      <c r="AP69" s="110"/>
    </row>
    <row r="70" spans="26:43" x14ac:dyDescent="0.2">
      <c r="AD70" s="114"/>
      <c r="AE70" s="110"/>
      <c r="AF70" s="110"/>
      <c r="AG70" s="110"/>
      <c r="AH70" s="110"/>
      <c r="AI70" s="110"/>
      <c r="AJ70" s="110"/>
      <c r="AK70" s="110"/>
      <c r="AL70" s="110"/>
      <c r="AO70" s="110"/>
      <c r="AP70" s="110"/>
    </row>
    <row r="71" spans="26:43" x14ac:dyDescent="0.2">
      <c r="Z71" s="119" t="s">
        <v>23</v>
      </c>
      <c r="AA71" s="120" t="s">
        <v>64</v>
      </c>
      <c r="AB71" s="112" t="s">
        <v>677</v>
      </c>
      <c r="AC71" s="120"/>
      <c r="AD71" s="112" t="s">
        <v>677</v>
      </c>
      <c r="AE71" s="110">
        <f>('1'!F69*1000)/'1'!T69</f>
        <v>18.076371122725813</v>
      </c>
      <c r="AF71" s="110">
        <f>('1'!G69*1000)/'1'!U69</f>
        <v>18.970262911627774</v>
      </c>
      <c r="AG71" s="110">
        <f>('1'!H69*1000)/'1'!V69</f>
        <v>19.873678334120395</v>
      </c>
      <c r="AH71" s="110">
        <f>('1'!I69*1000)/'1'!W69</f>
        <v>17.469347010263849</v>
      </c>
      <c r="AI71" s="110">
        <f>('1'!J69*1000)/'1'!X69</f>
        <v>15.956659210050994</v>
      </c>
      <c r="AJ71" s="110">
        <f>('1'!K69*1000)/'1'!Y69</f>
        <v>15.539194534753047</v>
      </c>
      <c r="AK71" s="110">
        <f>('1'!L69*1000)/'1'!Z69</f>
        <v>13.822884496310101</v>
      </c>
      <c r="AL71" s="110">
        <f>('1'!M69*1000)/'1'!AA69</f>
        <v>13.396950049564648</v>
      </c>
      <c r="AM71" s="110">
        <f>('1'!N69*1000)/'1'!AB69</f>
        <v>12.343817708628777</v>
      </c>
      <c r="AN71" s="110">
        <f>('1'!O69*1000)/'1'!AC69</f>
        <v>10.887917324566603</v>
      </c>
      <c r="AO71" s="110">
        <f>('1'!P69*1000)/'1'!AD69</f>
        <v>10.088909435139565</v>
      </c>
      <c r="AP71" s="110">
        <f>('1'!Q69*1000)/'1'!AE69</f>
        <v>9.622831319836008</v>
      </c>
      <c r="AQ71" s="110">
        <f>('1'!R69*1000)/'1'!AF69</f>
        <v>9.1862143153733644</v>
      </c>
    </row>
    <row r="72" spans="26:43" x14ac:dyDescent="0.2">
      <c r="Z72" s="114"/>
      <c r="AA72" s="115"/>
      <c r="AB72" s="114" t="s">
        <v>45</v>
      </c>
      <c r="AC72" s="115" t="s">
        <v>46</v>
      </c>
      <c r="AD72" s="114" t="s">
        <v>11</v>
      </c>
      <c r="AE72" s="110">
        <f>('1'!F70*1000)/'1'!T70</f>
        <v>34.931960594683247</v>
      </c>
      <c r="AF72" s="110">
        <f>('1'!G70*1000)/'1'!U70</f>
        <v>40.76157167783758</v>
      </c>
      <c r="AG72" s="110">
        <f>('1'!H70*1000)/'1'!V70</f>
        <v>48.787638881413891</v>
      </c>
      <c r="AH72" s="110">
        <f>('1'!I70*1000)/'1'!W70</f>
        <v>42.526977358886271</v>
      </c>
      <c r="AI72" s="110">
        <f>('1'!J70*1000)/'1'!X70</f>
        <v>40.694297142202544</v>
      </c>
      <c r="AJ72" s="110">
        <f>('1'!K70*1000)/'1'!Y70</f>
        <v>41.491170638943203</v>
      </c>
      <c r="AK72" s="110">
        <f>('1'!L70*1000)/'1'!Z70</f>
        <v>34.432097505762172</v>
      </c>
      <c r="AL72" s="110">
        <f>('1'!M70*1000)/'1'!AA70</f>
        <v>34.601645736937385</v>
      </c>
      <c r="AM72" s="110">
        <f>('1'!N70*1000)/'1'!AB70</f>
        <v>32.689594728021262</v>
      </c>
      <c r="AN72" s="110">
        <f>('1'!O70*1000)/'1'!AC70</f>
        <v>28.615931707415449</v>
      </c>
      <c r="AO72" s="110">
        <f>('1'!P70*1000)/'1'!AD70</f>
        <v>26.470904590694438</v>
      </c>
      <c r="AP72" s="110">
        <f>('1'!Q70*1000)/'1'!AE70</f>
        <v>25.212790624731728</v>
      </c>
      <c r="AQ72" s="110">
        <f>('1'!R70*1000)/'1'!AF70</f>
        <v>25.176857332259342</v>
      </c>
    </row>
    <row r="73" spans="26:43" x14ac:dyDescent="0.2">
      <c r="Z73" s="114"/>
      <c r="AA73" s="115"/>
      <c r="AB73" s="114" t="s">
        <v>47</v>
      </c>
      <c r="AC73" s="115" t="s">
        <v>48</v>
      </c>
      <c r="AD73" s="114" t="s">
        <v>12</v>
      </c>
      <c r="AE73" s="110">
        <f>('1'!F71*1000)/'1'!T71</f>
        <v>11.107119510283901</v>
      </c>
      <c r="AF73" s="110">
        <f>('1'!G71*1000)/'1'!U71</f>
        <v>10.510844845849679</v>
      </c>
      <c r="AG73" s="110">
        <f>('1'!H71*1000)/'1'!V71</f>
        <v>9.9058147729332475</v>
      </c>
      <c r="AH73" s="110">
        <f>('1'!I71*1000)/'1'!W71</f>
        <v>8.9619104922645629</v>
      </c>
      <c r="AI73" s="110">
        <f>('1'!J71*1000)/'1'!X71</f>
        <v>7.5660100215680606</v>
      </c>
      <c r="AJ73" s="110">
        <f>('1'!K71*1000)/'1'!Y71</f>
        <v>7.3990673262071507</v>
      </c>
      <c r="AK73" s="110">
        <f>('1'!L71*1000)/'1'!Z71</f>
        <v>6.7441835079532613</v>
      </c>
      <c r="AL73" s="110">
        <f>('1'!M71*1000)/'1'!AA71</f>
        <v>6.4173429151261159</v>
      </c>
      <c r="AM73" s="110">
        <f>('1'!N71*1000)/'1'!AB71</f>
        <v>5.6097285900017502</v>
      </c>
      <c r="AN73" s="110">
        <f>('1'!O71*1000)/'1'!AC71</f>
        <v>4.6874638788446363</v>
      </c>
      <c r="AO73" s="110">
        <f>('1'!P71*1000)/'1'!AD71</f>
        <v>4.2757734220023078</v>
      </c>
      <c r="AP73" s="110">
        <f>('1'!Q71*1000)/'1'!AE71</f>
        <v>4.0123889629597942</v>
      </c>
      <c r="AQ73" s="110">
        <f>('1'!R71*1000)/'1'!AF71</f>
        <v>3.7231893023468658</v>
      </c>
    </row>
    <row r="74" spans="26:43" x14ac:dyDescent="0.2">
      <c r="Z74" s="114"/>
      <c r="AA74" s="115"/>
      <c r="AB74" s="114" t="s">
        <v>49</v>
      </c>
      <c r="AC74" s="115" t="s">
        <v>50</v>
      </c>
      <c r="AD74" s="114" t="s">
        <v>13</v>
      </c>
      <c r="AE74" s="110">
        <f>('1'!F72*1000)/'1'!T72</f>
        <v>1.5105754114770731</v>
      </c>
      <c r="AF74" s="110">
        <f>('1'!G72*1000)/'1'!U72</f>
        <v>1.3565962335216311</v>
      </c>
      <c r="AG74" s="110">
        <f>('1'!H72*1000)/'1'!V72</f>
        <v>1.400431926804546</v>
      </c>
      <c r="AH74" s="110">
        <f>('1'!I72*1000)/'1'!W72</f>
        <v>1.1506517237780174</v>
      </c>
      <c r="AI74" s="110">
        <f>('1'!J72*1000)/'1'!X72</f>
        <v>1.1351848262637978</v>
      </c>
      <c r="AJ74" s="110">
        <f>('1'!K72*1000)/'1'!Y72</f>
        <v>0.8936759927843696</v>
      </c>
      <c r="AK74" s="110">
        <f>('1'!L72*1000)/'1'!Z72</f>
        <v>0.76031589488164675</v>
      </c>
      <c r="AL74" s="110">
        <f>('1'!M72*1000)/'1'!AA72</f>
        <v>0.6796012146473619</v>
      </c>
      <c r="AM74" s="110">
        <f>('1'!N72*1000)/'1'!AB72</f>
        <v>0.64896472632144775</v>
      </c>
      <c r="AN74" s="110">
        <f>('1'!O72*1000)/'1'!AC72</f>
        <v>0.56650050387370909</v>
      </c>
      <c r="AO74" s="110">
        <f>('1'!P72*1000)/'1'!AD72</f>
        <v>0.57119739310591333</v>
      </c>
      <c r="AP74" s="110">
        <f>('1'!Q72*1000)/'1'!AE72</f>
        <v>0.66600383320827516</v>
      </c>
      <c r="AQ74" s="110">
        <f>('1'!R72*1000)/'1'!AF72</f>
        <v>0.57270589398758265</v>
      </c>
    </row>
    <row r="75" spans="26:43" x14ac:dyDescent="0.2">
      <c r="Z75" s="114"/>
      <c r="AA75" s="115"/>
      <c r="AB75" s="114" t="s">
        <v>51</v>
      </c>
      <c r="AC75" s="115" t="s">
        <v>52</v>
      </c>
      <c r="AD75" s="114" t="s">
        <v>14</v>
      </c>
      <c r="AE75" s="110"/>
      <c r="AF75" s="110"/>
      <c r="AG75" s="110"/>
      <c r="AH75" s="110"/>
      <c r="AI75" s="110"/>
      <c r="AJ75" s="110"/>
      <c r="AK75" s="110"/>
      <c r="AL75" s="110"/>
      <c r="AO75" s="110"/>
      <c r="AP75" s="110"/>
    </row>
    <row r="76" spans="26:43" x14ac:dyDescent="0.2">
      <c r="Z76" s="116"/>
      <c r="AA76" s="117"/>
      <c r="AB76" s="116" t="s">
        <v>56</v>
      </c>
      <c r="AC76" s="117" t="s">
        <v>57</v>
      </c>
      <c r="AD76" s="114" t="s">
        <v>58</v>
      </c>
      <c r="AE76" s="110"/>
      <c r="AF76" s="110"/>
      <c r="AG76" s="110"/>
      <c r="AH76" s="110"/>
      <c r="AI76" s="110"/>
      <c r="AJ76" s="110"/>
      <c r="AK76" s="110"/>
      <c r="AL76" s="110"/>
      <c r="AO76" s="110"/>
      <c r="AP76" s="110"/>
    </row>
    <row r="77" spans="26:43" x14ac:dyDescent="0.2">
      <c r="AD77" s="114"/>
      <c r="AE77" s="110"/>
      <c r="AF77" s="110"/>
      <c r="AG77" s="110"/>
      <c r="AH77" s="110"/>
      <c r="AI77" s="110"/>
      <c r="AJ77" s="110"/>
      <c r="AK77" s="110"/>
      <c r="AL77" s="110"/>
      <c r="AO77" s="110"/>
      <c r="AP77" s="110"/>
    </row>
    <row r="78" spans="26:43" x14ac:dyDescent="0.2">
      <c r="Z78" s="119" t="s">
        <v>24</v>
      </c>
      <c r="AA78" s="120" t="s">
        <v>65</v>
      </c>
      <c r="AB78" s="112" t="s">
        <v>677</v>
      </c>
      <c r="AC78" s="120"/>
      <c r="AD78" s="112" t="s">
        <v>677</v>
      </c>
      <c r="AE78" s="110">
        <f>('1'!F76*1000)/'1'!T76</f>
        <v>19.97481135041015</v>
      </c>
      <c r="AF78" s="110">
        <f>('1'!G76*1000)/'1'!U76</f>
        <v>20.193931686849552</v>
      </c>
      <c r="AG78" s="110">
        <f>('1'!H76*1000)/'1'!V76</f>
        <v>18.494568567953824</v>
      </c>
      <c r="AH78" s="110">
        <f>('1'!I76*1000)/'1'!W76</f>
        <v>17.315158734531291</v>
      </c>
      <c r="AI78" s="110">
        <f>('1'!J76*1000)/'1'!X76</f>
        <v>16.928706600791951</v>
      </c>
      <c r="AJ78" s="110">
        <f>('1'!K76*1000)/'1'!Y76</f>
        <v>14.404217031872347</v>
      </c>
      <c r="AK78" s="110">
        <f>('1'!L76*1000)/'1'!Z76</f>
        <v>14.327947970569543</v>
      </c>
      <c r="AL78" s="110">
        <f>('1'!M76*1000)/'1'!AA76</f>
        <v>13.727366211414658</v>
      </c>
      <c r="AM78" s="110">
        <f>('1'!N76*1000)/'1'!AB76</f>
        <v>12.518408533308834</v>
      </c>
      <c r="AN78" s="110">
        <f>('1'!O76*1000)/'1'!AC76</f>
        <v>11.810076671237182</v>
      </c>
      <c r="AO78" s="110">
        <f>('1'!P76*1000)/'1'!AD76</f>
        <v>10.709772215656164</v>
      </c>
      <c r="AP78" s="110">
        <f>('1'!Q76*1000)/'1'!AE76</f>
        <v>10.249433488118225</v>
      </c>
      <c r="AQ78" s="110">
        <f>('1'!R76*1000)/'1'!AF76</f>
        <v>10.06131861039893</v>
      </c>
    </row>
    <row r="79" spans="26:43" x14ac:dyDescent="0.2">
      <c r="Z79" s="114"/>
      <c r="AA79" s="115"/>
      <c r="AB79" s="114" t="s">
        <v>45</v>
      </c>
      <c r="AC79" s="115" t="s">
        <v>46</v>
      </c>
      <c r="AD79" s="114" t="s">
        <v>11</v>
      </c>
      <c r="AE79" s="110">
        <f>('1'!F77*1000)/'1'!T77</f>
        <v>34.40697554661039</v>
      </c>
      <c r="AF79" s="110">
        <f>('1'!G77*1000)/'1'!U77</f>
        <v>39.118870624856257</v>
      </c>
      <c r="AG79" s="110">
        <f>('1'!H77*1000)/'1'!V77</f>
        <v>32.485914811989048</v>
      </c>
      <c r="AH79" s="110">
        <f>('1'!I77*1000)/'1'!W77</f>
        <v>33.111683994819145</v>
      </c>
      <c r="AI79" s="110">
        <f>('1'!J77*1000)/'1'!X77</f>
        <v>34.744815805963448</v>
      </c>
      <c r="AJ79" s="110">
        <f>('1'!K77*1000)/'1'!Y77</f>
        <v>27.856885094490138</v>
      </c>
      <c r="AK79" s="110">
        <f>('1'!L77*1000)/'1'!Z77</f>
        <v>29.622740976900452</v>
      </c>
      <c r="AL79" s="110">
        <f>('1'!M77*1000)/'1'!AA77</f>
        <v>29.35494769195099</v>
      </c>
      <c r="AM79" s="110">
        <f>('1'!N77*1000)/'1'!AB77</f>
        <v>27.415192774878378</v>
      </c>
      <c r="AN79" s="110">
        <f>('1'!O77*1000)/'1'!AC77</f>
        <v>25.950506424374218</v>
      </c>
      <c r="AO79" s="110">
        <f>('1'!P77*1000)/'1'!AD77</f>
        <v>22.947367186140877</v>
      </c>
      <c r="AP79" s="110">
        <f>('1'!Q77*1000)/'1'!AE77</f>
        <v>22.07529150542905</v>
      </c>
      <c r="AQ79" s="110">
        <f>('1'!R77*1000)/'1'!AF77</f>
        <v>23.174062582716811</v>
      </c>
    </row>
    <row r="80" spans="26:43" x14ac:dyDescent="0.2">
      <c r="Z80" s="114"/>
      <c r="AA80" s="115"/>
      <c r="AB80" s="114" t="s">
        <v>47</v>
      </c>
      <c r="AC80" s="115" t="s">
        <v>48</v>
      </c>
      <c r="AD80" s="114" t="s">
        <v>12</v>
      </c>
      <c r="AE80" s="110">
        <f>('1'!F78*1000)/'1'!T78</f>
        <v>9.1811531003140949</v>
      </c>
      <c r="AF80" s="110">
        <f>('1'!G78*1000)/'1'!U78</f>
        <v>8.4403239427713554</v>
      </c>
      <c r="AG80" s="110">
        <f>('1'!H78*1000)/'1'!V78</f>
        <v>8.5510828404115102</v>
      </c>
      <c r="AH80" s="110">
        <f>('1'!I78*1000)/'1'!W78</f>
        <v>7.7555786975239327</v>
      </c>
      <c r="AI80" s="110">
        <f>('1'!J78*1000)/'1'!X78</f>
        <v>6.8416402815337705</v>
      </c>
      <c r="AJ80" s="110">
        <f>('1'!K78*1000)/'1'!Y78</f>
        <v>6.166536513385549</v>
      </c>
      <c r="AK80" s="110">
        <f>('1'!L78*1000)/'1'!Z78</f>
        <v>5.7244251944592071</v>
      </c>
      <c r="AL80" s="110">
        <f>('1'!M78*1000)/'1'!AA78</f>
        <v>5.220871190246573</v>
      </c>
      <c r="AM80" s="110">
        <f>('1'!N78*1000)/'1'!AB78</f>
        <v>4.5310516692043619</v>
      </c>
      <c r="AN80" s="110">
        <f>('1'!O78*1000)/'1'!AC78</f>
        <v>4.002585949712647</v>
      </c>
      <c r="AO80" s="110">
        <f>('1'!P78*1000)/'1'!AD78</f>
        <v>3.660396093981034</v>
      </c>
      <c r="AP80" s="110">
        <f>('1'!Q78*1000)/'1'!AE78</f>
        <v>3.4342559914664568</v>
      </c>
      <c r="AQ80" s="110">
        <f>('1'!R78*1000)/'1'!AF78</f>
        <v>3.3352675026310448</v>
      </c>
    </row>
    <row r="81" spans="26:43" x14ac:dyDescent="0.2">
      <c r="Z81" s="114"/>
      <c r="AA81" s="115"/>
      <c r="AB81" s="114" t="s">
        <v>49</v>
      </c>
      <c r="AC81" s="115" t="s">
        <v>50</v>
      </c>
      <c r="AD81" s="114" t="s">
        <v>13</v>
      </c>
      <c r="AE81" s="110">
        <f>('1'!F79*1000)/'1'!T79</f>
        <v>1.7349903354394729</v>
      </c>
      <c r="AF81" s="110">
        <f>('1'!G79*1000)/'1'!U79</f>
        <v>1.6910659073330809</v>
      </c>
      <c r="AG81" s="110">
        <f>('1'!H79*1000)/'1'!V79</f>
        <v>1.7459745141916283</v>
      </c>
      <c r="AH81" s="110">
        <f>('1'!I79*1000)/'1'!W79</f>
        <v>1.420843603082014</v>
      </c>
      <c r="AI81" s="110">
        <f>('1'!J79*1000)/'1'!X79</f>
        <v>1.4837445139042</v>
      </c>
      <c r="AJ81" s="110">
        <f>('1'!K79*1000)/'1'!Y79</f>
        <v>1.1276801518607038</v>
      </c>
      <c r="AK81" s="110">
        <f>('1'!L79*1000)/'1'!Z79</f>
        <v>1.0266193575797191</v>
      </c>
      <c r="AL81" s="110">
        <f>('1'!M79*1000)/'1'!AA79</f>
        <v>1.0038315680042167</v>
      </c>
      <c r="AM81" s="110">
        <f>('1'!N79*1000)/'1'!AB79</f>
        <v>0.89463231006332156</v>
      </c>
      <c r="AN81" s="110">
        <f>('1'!O79*1000)/'1'!AC79</f>
        <v>0.7843885535084486</v>
      </c>
      <c r="AO81" s="110">
        <f>('1'!P79*1000)/'1'!AD79</f>
        <v>0.69195495000645191</v>
      </c>
      <c r="AP81" s="110">
        <f>('1'!Q79*1000)/'1'!AE79</f>
        <v>0.81474966556813777</v>
      </c>
      <c r="AQ81" s="110">
        <f>('1'!R79*1000)/'1'!AF79</f>
        <v>0.67988919494060074</v>
      </c>
    </row>
    <row r="82" spans="26:43" x14ac:dyDescent="0.2">
      <c r="Z82" s="114"/>
      <c r="AA82" s="115"/>
      <c r="AB82" s="114" t="s">
        <v>51</v>
      </c>
      <c r="AC82" s="115" t="s">
        <v>52</v>
      </c>
      <c r="AD82" s="114" t="s">
        <v>14</v>
      </c>
      <c r="AE82" s="110"/>
      <c r="AF82" s="110"/>
      <c r="AG82" s="110"/>
      <c r="AH82" s="110"/>
      <c r="AI82" s="110"/>
      <c r="AJ82" s="110"/>
      <c r="AK82" s="110"/>
      <c r="AL82" s="110"/>
      <c r="AO82" s="110"/>
      <c r="AP82" s="110"/>
    </row>
    <row r="83" spans="26:43" x14ac:dyDescent="0.2">
      <c r="Z83" s="116"/>
      <c r="AA83" s="117"/>
      <c r="AB83" s="116" t="s">
        <v>56</v>
      </c>
      <c r="AC83" s="117" t="s">
        <v>57</v>
      </c>
      <c r="AD83" s="114" t="s">
        <v>58</v>
      </c>
      <c r="AE83" s="110"/>
      <c r="AF83" s="110"/>
      <c r="AG83" s="110"/>
      <c r="AH83" s="110"/>
      <c r="AI83" s="110"/>
      <c r="AJ83" s="110"/>
      <c r="AK83" s="110"/>
      <c r="AL83" s="110"/>
      <c r="AO83" s="110"/>
      <c r="AP83" s="110"/>
    </row>
    <row r="84" spans="26:43" x14ac:dyDescent="0.2">
      <c r="AD84" s="114"/>
      <c r="AE84" s="110"/>
      <c r="AF84" s="110"/>
      <c r="AG84" s="110"/>
      <c r="AH84" s="110"/>
      <c r="AI84" s="110"/>
      <c r="AJ84" s="110"/>
      <c r="AK84" s="110"/>
      <c r="AL84" s="110"/>
      <c r="AO84" s="110"/>
      <c r="AP84" s="110"/>
    </row>
    <row r="85" spans="26:43" x14ac:dyDescent="0.2">
      <c r="Z85" s="119" t="s">
        <v>25</v>
      </c>
      <c r="AA85" s="120" t="s">
        <v>66</v>
      </c>
      <c r="AB85" s="112" t="s">
        <v>677</v>
      </c>
      <c r="AC85" s="120"/>
      <c r="AD85" s="112" t="s">
        <v>677</v>
      </c>
      <c r="AE85" s="110">
        <f>('1'!F83*1000)/'1'!T83</f>
        <v>24.481469601794828</v>
      </c>
      <c r="AF85" s="110">
        <f>('1'!G83*1000)/'1'!U83</f>
        <v>23.993331649671266</v>
      </c>
      <c r="AG85" s="110">
        <f>('1'!H83*1000)/'1'!V83</f>
        <v>24.033654217007992</v>
      </c>
      <c r="AH85" s="110">
        <f>('1'!I83*1000)/'1'!W83</f>
        <v>20.227256425331667</v>
      </c>
      <c r="AI85" s="110">
        <f>('1'!J83*1000)/'1'!X83</f>
        <v>18.962603136533431</v>
      </c>
      <c r="AJ85" s="110">
        <f>('1'!K83*1000)/'1'!Y83</f>
        <v>18.129856175397336</v>
      </c>
      <c r="AK85" s="110">
        <f>('1'!L83*1000)/'1'!Z83</f>
        <v>16.912446202113269</v>
      </c>
      <c r="AL85" s="110">
        <f>('1'!M83*1000)/'1'!AA83</f>
        <v>16.137369819223601</v>
      </c>
      <c r="AM85" s="110">
        <f>('1'!N83*1000)/'1'!AB83</f>
        <v>16.064732829533799</v>
      </c>
      <c r="AN85" s="110">
        <f>('1'!O83*1000)/'1'!AC83</f>
        <v>14.662403189439784</v>
      </c>
      <c r="AO85" s="110">
        <f>('1'!P83*1000)/'1'!AD83</f>
        <v>14.065100139339568</v>
      </c>
      <c r="AP85" s="110">
        <f>('1'!Q83*1000)/'1'!AE83</f>
        <v>12.70998149517275</v>
      </c>
      <c r="AQ85" s="110">
        <f>('1'!R83*1000)/'1'!AF83</f>
        <v>11.637681709233339</v>
      </c>
    </row>
    <row r="86" spans="26:43" x14ac:dyDescent="0.2">
      <c r="Z86" s="114"/>
      <c r="AA86" s="115"/>
      <c r="AB86" s="114" t="s">
        <v>45</v>
      </c>
      <c r="AC86" s="115" t="s">
        <v>46</v>
      </c>
      <c r="AD86" s="114" t="s">
        <v>11</v>
      </c>
      <c r="AE86" s="110">
        <f>('1'!F84*1000)/'1'!T84</f>
        <v>49.558813968506513</v>
      </c>
      <c r="AF86" s="110">
        <f>('1'!G84*1000)/'1'!U84</f>
        <v>53.465834513744426</v>
      </c>
      <c r="AG86" s="110">
        <f>('1'!H84*1000)/'1'!V84</f>
        <v>51.091933811389069</v>
      </c>
      <c r="AH86" s="110">
        <f>('1'!I84*1000)/'1'!W84</f>
        <v>44.117070893269656</v>
      </c>
      <c r="AI86" s="110">
        <f>('1'!J84*1000)/'1'!X84</f>
        <v>46.175536065545828</v>
      </c>
      <c r="AJ86" s="110">
        <f>('1'!K84*1000)/'1'!Y84</f>
        <v>42.696854369721699</v>
      </c>
      <c r="AK86" s="110">
        <f>('1'!L84*1000)/'1'!Z84</f>
        <v>38.660801326449878</v>
      </c>
      <c r="AL86" s="110">
        <f>('1'!M84*1000)/'1'!AA84</f>
        <v>32.945849285942018</v>
      </c>
      <c r="AM86" s="110">
        <f>('1'!N84*1000)/'1'!AB84</f>
        <v>33.593781704177985</v>
      </c>
      <c r="AN86" s="110">
        <f>('1'!O84*1000)/'1'!AC84</f>
        <v>30.676311204935178</v>
      </c>
      <c r="AO86" s="110">
        <f>('1'!P84*1000)/'1'!AD84</f>
        <v>32.26403479868388</v>
      </c>
      <c r="AP86" s="110">
        <f>('1'!Q84*1000)/'1'!AE84</f>
        <v>29.608596272220325</v>
      </c>
      <c r="AQ86" s="110">
        <f>('1'!R84*1000)/'1'!AF84</f>
        <v>29.289875495907069</v>
      </c>
    </row>
    <row r="87" spans="26:43" x14ac:dyDescent="0.2">
      <c r="Z87" s="114"/>
      <c r="AA87" s="115"/>
      <c r="AB87" s="114" t="s">
        <v>47</v>
      </c>
      <c r="AC87" s="115" t="s">
        <v>48</v>
      </c>
      <c r="AD87" s="114" t="s">
        <v>12</v>
      </c>
      <c r="AE87" s="110">
        <f>('1'!F85*1000)/'1'!T85</f>
        <v>17.205760220890436</v>
      </c>
      <c r="AF87" s="110">
        <f>('1'!G85*1000)/'1'!U85</f>
        <v>15.730309546117791</v>
      </c>
      <c r="AG87" s="110">
        <f>('1'!H85*1000)/'1'!V85</f>
        <v>15.547064356786114</v>
      </c>
      <c r="AH87" s="110">
        <f>('1'!I85*1000)/'1'!W85</f>
        <v>11.464381263834261</v>
      </c>
      <c r="AI87" s="110">
        <f>('1'!J85*1000)/'1'!X85</f>
        <v>9.0110056808471164</v>
      </c>
      <c r="AJ87" s="110">
        <f>('1'!K85*1000)/'1'!Y85</f>
        <v>9.5913844060564131</v>
      </c>
      <c r="AK87" s="110">
        <f>('1'!L85*1000)/'1'!Z85</f>
        <v>9.2341199499755966</v>
      </c>
      <c r="AL87" s="110">
        <f>('1'!M85*1000)/'1'!AA85</f>
        <v>10.151709523798703</v>
      </c>
      <c r="AM87" s="110">
        <f>('1'!N85*1000)/'1'!AB85</f>
        <v>10.626166068538753</v>
      </c>
      <c r="AN87" s="110">
        <f>('1'!O85*1000)/'1'!AC85</f>
        <v>9.25471525836236</v>
      </c>
      <c r="AO87" s="110">
        <f>('1'!P85*1000)/'1'!AD85</f>
        <v>7.7479899433225334</v>
      </c>
      <c r="AP87" s="110">
        <f>('1'!Q85*1000)/'1'!AE85</f>
        <v>6.7261087742326531</v>
      </c>
      <c r="AQ87" s="110">
        <f>('1'!R85*1000)/'1'!AF85</f>
        <v>5.626883221378578</v>
      </c>
    </row>
    <row r="88" spans="26:43" x14ac:dyDescent="0.2">
      <c r="Z88" s="114"/>
      <c r="AA88" s="115"/>
      <c r="AB88" s="114" t="s">
        <v>49</v>
      </c>
      <c r="AC88" s="115" t="s">
        <v>50</v>
      </c>
      <c r="AD88" s="114" t="s">
        <v>13</v>
      </c>
      <c r="AE88" s="110">
        <f>('1'!F86*1000)/'1'!T86</f>
        <v>0.96298458458830416</v>
      </c>
      <c r="AF88" s="110">
        <f>('1'!G86*1000)/'1'!U86</f>
        <v>0.90083202319811628</v>
      </c>
      <c r="AG88" s="110">
        <f>('1'!H86*1000)/'1'!V86</f>
        <v>0.97270334703599393</v>
      </c>
      <c r="AH88" s="110">
        <f>('1'!I86*1000)/'1'!W86</f>
        <v>0.8540269913171572</v>
      </c>
      <c r="AI88" s="110">
        <f>('1'!J86*1000)/'1'!X86</f>
        <v>0.83128907339937264</v>
      </c>
      <c r="AJ88" s="110">
        <f>('1'!K86*1000)/'1'!Y86</f>
        <v>0.6939292225385556</v>
      </c>
      <c r="AK88" s="110">
        <f>('1'!L86*1000)/'1'!Z86</f>
        <v>0.61369404431989694</v>
      </c>
      <c r="AL88" s="110">
        <f>('1'!M86*1000)/'1'!AA86</f>
        <v>0.58826068808450871</v>
      </c>
      <c r="AM88" s="110">
        <f>('1'!N86*1000)/'1'!AB86</f>
        <v>0.54027379715591772</v>
      </c>
      <c r="AN88" s="110">
        <f>('1'!O86*1000)/'1'!AC86</f>
        <v>0.50395175855251118</v>
      </c>
      <c r="AO88" s="110">
        <f>('1'!P86*1000)/'1'!AD86</f>
        <v>0.45118677621123199</v>
      </c>
      <c r="AP88" s="110">
        <f>('1'!Q86*1000)/'1'!AE86</f>
        <v>0.47377573716501609</v>
      </c>
      <c r="AQ88" s="110">
        <f>('1'!R86*1000)/'1'!AF86</f>
        <v>0.42148987544060862</v>
      </c>
    </row>
    <row r="89" spans="26:43" x14ac:dyDescent="0.2">
      <c r="Z89" s="114"/>
      <c r="AA89" s="115"/>
      <c r="AB89" s="114" t="s">
        <v>51</v>
      </c>
      <c r="AC89" s="115" t="s">
        <v>52</v>
      </c>
      <c r="AD89" s="114" t="s">
        <v>14</v>
      </c>
      <c r="AE89" s="110"/>
      <c r="AF89" s="110"/>
      <c r="AG89" s="110"/>
      <c r="AH89" s="110"/>
      <c r="AI89" s="110"/>
      <c r="AJ89" s="110"/>
      <c r="AK89" s="110"/>
      <c r="AL89" s="110"/>
      <c r="AO89" s="110"/>
      <c r="AP89" s="110"/>
    </row>
    <row r="90" spans="26:43" x14ac:dyDescent="0.2">
      <c r="Z90" s="116"/>
      <c r="AA90" s="117"/>
      <c r="AB90" s="116" t="s">
        <v>56</v>
      </c>
      <c r="AC90" s="117" t="s">
        <v>57</v>
      </c>
      <c r="AD90" s="114" t="s">
        <v>58</v>
      </c>
      <c r="AE90" s="110"/>
      <c r="AF90" s="110"/>
      <c r="AG90" s="110"/>
      <c r="AH90" s="110"/>
      <c r="AI90" s="110"/>
      <c r="AJ90" s="110"/>
      <c r="AK90" s="110"/>
      <c r="AL90" s="110"/>
      <c r="AO90" s="110"/>
      <c r="AP90" s="110"/>
    </row>
    <row r="91" spans="26:43" x14ac:dyDescent="0.2">
      <c r="AD91" s="114"/>
      <c r="AE91" s="110"/>
      <c r="AF91" s="110"/>
      <c r="AG91" s="110"/>
      <c r="AH91" s="110"/>
      <c r="AI91" s="110"/>
      <c r="AJ91" s="110"/>
      <c r="AK91" s="110"/>
      <c r="AL91" s="110"/>
      <c r="AO91" s="110"/>
      <c r="AP91" s="110"/>
    </row>
    <row r="92" spans="26:43" x14ac:dyDescent="0.2">
      <c r="Z92" s="119" t="s">
        <v>26</v>
      </c>
      <c r="AA92" s="120" t="s">
        <v>67</v>
      </c>
      <c r="AB92" s="112" t="s">
        <v>677</v>
      </c>
      <c r="AC92" s="120"/>
      <c r="AD92" s="112" t="s">
        <v>677</v>
      </c>
      <c r="AE92" s="110">
        <f>('1'!F90*1000)/'1'!T90</f>
        <v>19.856306066019616</v>
      </c>
      <c r="AF92" s="110">
        <f>('1'!G90*1000)/'1'!U90</f>
        <v>20.79989705397746</v>
      </c>
      <c r="AG92" s="110">
        <f>('1'!H90*1000)/'1'!V90</f>
        <v>19.841427612948745</v>
      </c>
      <c r="AH92" s="110">
        <f>('1'!I90*1000)/'1'!W90</f>
        <v>18.017465969728008</v>
      </c>
      <c r="AI92" s="110">
        <f>('1'!J90*1000)/'1'!X90</f>
        <v>16.784538817847519</v>
      </c>
      <c r="AJ92" s="110">
        <f>('1'!K90*1000)/'1'!Y90</f>
        <v>15.198908838657196</v>
      </c>
      <c r="AK92" s="110">
        <f>('1'!L90*1000)/'1'!Z90</f>
        <v>14.730911440401629</v>
      </c>
      <c r="AL92" s="110">
        <f>('1'!M90*1000)/'1'!AA90</f>
        <v>14.085992061413211</v>
      </c>
      <c r="AM92" s="110">
        <f>('1'!N90*1000)/'1'!AB90</f>
        <v>13.185450923966823</v>
      </c>
      <c r="AN92" s="110">
        <f>('1'!O90*1000)/'1'!AC90</f>
        <v>12.653097178693395</v>
      </c>
      <c r="AO92" s="110">
        <f>('1'!P90*1000)/'1'!AD90</f>
        <v>11.646985151248982</v>
      </c>
      <c r="AP92" s="110">
        <f>('1'!Q90*1000)/'1'!AE90</f>
        <v>10.967669111246662</v>
      </c>
      <c r="AQ92" s="110">
        <f>('1'!R90*1000)/'1'!AF90</f>
        <v>10.481437970132106</v>
      </c>
    </row>
    <row r="93" spans="26:43" x14ac:dyDescent="0.2">
      <c r="Z93" s="114"/>
      <c r="AA93" s="115"/>
      <c r="AB93" s="114" t="s">
        <v>45</v>
      </c>
      <c r="AC93" s="115" t="s">
        <v>46</v>
      </c>
      <c r="AD93" s="114" t="s">
        <v>11</v>
      </c>
      <c r="AE93" s="110">
        <f>('1'!F91*1000)/'1'!T91</f>
        <v>33.372196962852989</v>
      </c>
      <c r="AF93" s="110">
        <f>('1'!G91*1000)/'1'!U91</f>
        <v>40.382605691696654</v>
      </c>
      <c r="AG93" s="110">
        <f>('1'!H91*1000)/'1'!V91</f>
        <v>33.959437773821314</v>
      </c>
      <c r="AH93" s="110">
        <f>('1'!I91*1000)/'1'!W91</f>
        <v>31.497069614001934</v>
      </c>
      <c r="AI93" s="110">
        <f>('1'!J91*1000)/'1'!X91</f>
        <v>28.951412747585266</v>
      </c>
      <c r="AJ93" s="110">
        <f>('1'!K91*1000)/'1'!Y91</f>
        <v>26.634479964098048</v>
      </c>
      <c r="AK93" s="110">
        <f>('1'!L91*1000)/'1'!Z91</f>
        <v>26.589111297016455</v>
      </c>
      <c r="AL93" s="110">
        <f>('1'!M91*1000)/'1'!AA91</f>
        <v>24.85040420310041</v>
      </c>
      <c r="AM93" s="110">
        <f>('1'!N91*1000)/'1'!AB91</f>
        <v>23.953002029495263</v>
      </c>
      <c r="AN93" s="110">
        <f>('1'!O91*1000)/'1'!AC91</f>
        <v>22.945745265100204</v>
      </c>
      <c r="AO93" s="110">
        <f>('1'!P91*1000)/'1'!AD91</f>
        <v>21.15481236570912</v>
      </c>
      <c r="AP93" s="110">
        <f>('1'!Q91*1000)/'1'!AE91</f>
        <v>20.134062584655808</v>
      </c>
      <c r="AQ93" s="110">
        <f>('1'!R91*1000)/'1'!AF91</f>
        <v>20.258944236700824</v>
      </c>
    </row>
    <row r="94" spans="26:43" x14ac:dyDescent="0.2">
      <c r="Z94" s="114"/>
      <c r="AA94" s="115"/>
      <c r="AB94" s="114" t="s">
        <v>47</v>
      </c>
      <c r="AC94" s="115" t="s">
        <v>48</v>
      </c>
      <c r="AD94" s="114" t="s">
        <v>12</v>
      </c>
      <c r="AE94" s="110">
        <f>('1'!F92*1000)/'1'!T92</f>
        <v>10.164905816079022</v>
      </c>
      <c r="AF94" s="110">
        <f>('1'!G92*1000)/'1'!U92</f>
        <v>9.5298731132869374</v>
      </c>
      <c r="AG94" s="110">
        <f>('1'!H92*1000)/'1'!V92</f>
        <v>9.5106157258304105</v>
      </c>
      <c r="AH94" s="110">
        <f>('1'!I92*1000)/'1'!W92</f>
        <v>8.4995451097086399</v>
      </c>
      <c r="AI94" s="110">
        <f>('1'!J92*1000)/'1'!X92</f>
        <v>7.6660115988571027</v>
      </c>
      <c r="AJ94" s="110">
        <f>('1'!K92*1000)/'1'!Y92</f>
        <v>6.8055040205300923</v>
      </c>
      <c r="AK94" s="110">
        <f>('1'!L92*1000)/'1'!Z92</f>
        <v>6.3403849053065509</v>
      </c>
      <c r="AL94" s="110">
        <f>('1'!M92*1000)/'1'!AA92</f>
        <v>5.9554567039064734</v>
      </c>
      <c r="AM94" s="110">
        <f>('1'!N92*1000)/'1'!AB92</f>
        <v>5.449580852698789</v>
      </c>
      <c r="AN94" s="110">
        <f>('1'!O92*1000)/'1'!AC92</f>
        <v>4.9587527982430775</v>
      </c>
      <c r="AO94" s="110">
        <f>('1'!P92*1000)/'1'!AD92</f>
        <v>4.4587596874624476</v>
      </c>
      <c r="AP94" s="110">
        <f>('1'!Q92*1000)/'1'!AE92</f>
        <v>4.1151901759465153</v>
      </c>
      <c r="AQ94" s="110">
        <f>('1'!R92*1000)/'1'!AF92</f>
        <v>3.7582291184272143</v>
      </c>
    </row>
    <row r="95" spans="26:43" x14ac:dyDescent="0.2">
      <c r="Z95" s="114"/>
      <c r="AA95" s="115"/>
      <c r="AB95" s="114" t="s">
        <v>49</v>
      </c>
      <c r="AC95" s="115" t="s">
        <v>50</v>
      </c>
      <c r="AD95" s="114" t="s">
        <v>13</v>
      </c>
      <c r="AE95" s="110">
        <f>('1'!F93*1000)/'1'!T93</f>
        <v>0.87401882950065279</v>
      </c>
      <c r="AF95" s="110">
        <f>('1'!G93*1000)/'1'!U93</f>
        <v>0.87065731179399697</v>
      </c>
      <c r="AG95" s="110">
        <f>('1'!H93*1000)/'1'!V93</f>
        <v>0.83764663997013611</v>
      </c>
      <c r="AH95" s="110">
        <f>('1'!I93*1000)/'1'!W93</f>
        <v>0.78713714267582569</v>
      </c>
      <c r="AI95" s="110">
        <f>('1'!J93*1000)/'1'!X93</f>
        <v>0.81216224024775641</v>
      </c>
      <c r="AJ95" s="110">
        <f>('1'!K93*1000)/'1'!Y93</f>
        <v>0.6874020253051395</v>
      </c>
      <c r="AK95" s="110">
        <f>('1'!L93*1000)/'1'!Z93</f>
        <v>0.67453829497511064</v>
      </c>
      <c r="AL95" s="110">
        <f>('1'!M93*1000)/'1'!AA93</f>
        <v>0.63713762643842564</v>
      </c>
      <c r="AM95" s="110">
        <f>('1'!N93*1000)/'1'!AB93</f>
        <v>0.56428774148518801</v>
      </c>
      <c r="AN95" s="110">
        <f>('1'!O93*1000)/'1'!AC93</f>
        <v>0.51654988116398437</v>
      </c>
      <c r="AO95" s="110">
        <f>('1'!P93*1000)/'1'!AD93</f>
        <v>0.53863483313049576</v>
      </c>
      <c r="AP95" s="110">
        <f>('1'!Q93*1000)/'1'!AE93</f>
        <v>0.51160159652280757</v>
      </c>
      <c r="AQ95" s="110">
        <f>('1'!R93*1000)/'1'!AF93</f>
        <v>0.44767990522242052</v>
      </c>
    </row>
    <row r="96" spans="26:43" x14ac:dyDescent="0.2">
      <c r="Z96" s="114"/>
      <c r="AA96" s="115"/>
      <c r="AB96" s="114" t="s">
        <v>51</v>
      </c>
      <c r="AC96" s="115" t="s">
        <v>52</v>
      </c>
      <c r="AD96" s="114" t="s">
        <v>14</v>
      </c>
      <c r="AE96" s="110"/>
      <c r="AF96" s="110"/>
      <c r="AG96" s="110"/>
      <c r="AH96" s="110"/>
      <c r="AI96" s="110"/>
      <c r="AJ96" s="110"/>
      <c r="AK96" s="110"/>
      <c r="AL96" s="110"/>
      <c r="AO96" s="110"/>
      <c r="AP96" s="110"/>
    </row>
    <row r="97" spans="26:43" x14ac:dyDescent="0.2">
      <c r="Z97" s="116"/>
      <c r="AA97" s="117"/>
      <c r="AB97" s="116" t="s">
        <v>56</v>
      </c>
      <c r="AC97" s="117" t="s">
        <v>57</v>
      </c>
      <c r="AD97" s="114" t="s">
        <v>58</v>
      </c>
      <c r="AE97" s="110"/>
      <c r="AF97" s="110"/>
      <c r="AG97" s="110"/>
      <c r="AH97" s="110"/>
      <c r="AI97" s="110"/>
      <c r="AJ97" s="110"/>
      <c r="AK97" s="110"/>
      <c r="AL97" s="110"/>
      <c r="AO97" s="110"/>
      <c r="AP97" s="110"/>
    </row>
    <row r="98" spans="26:43" x14ac:dyDescent="0.2">
      <c r="AD98" s="114"/>
      <c r="AE98" s="110"/>
      <c r="AF98" s="110"/>
      <c r="AG98" s="110"/>
      <c r="AH98" s="110"/>
      <c r="AI98" s="110"/>
      <c r="AJ98" s="110"/>
      <c r="AK98" s="110"/>
      <c r="AL98" s="110"/>
      <c r="AO98" s="110"/>
      <c r="AP98" s="110"/>
    </row>
    <row r="99" spans="26:43" x14ac:dyDescent="0.2">
      <c r="AD99" s="114"/>
      <c r="AE99" s="110"/>
      <c r="AF99" s="110"/>
      <c r="AG99" s="110"/>
      <c r="AH99" s="110"/>
      <c r="AI99" s="110"/>
      <c r="AJ99" s="110"/>
      <c r="AK99" s="110"/>
      <c r="AL99" s="110"/>
      <c r="AO99" s="110"/>
      <c r="AP99" s="110"/>
    </row>
    <row r="100" spans="26:43" x14ac:dyDescent="0.2">
      <c r="Z100" s="119" t="s">
        <v>27</v>
      </c>
      <c r="AA100" s="120" t="s">
        <v>68</v>
      </c>
      <c r="AB100" s="112" t="s">
        <v>677</v>
      </c>
      <c r="AC100" s="120"/>
      <c r="AD100" s="112" t="s">
        <v>677</v>
      </c>
      <c r="AE100" s="110">
        <f>('1'!F98*1000)/'1'!T98</f>
        <v>21.610949041181037</v>
      </c>
      <c r="AF100" s="110">
        <f>('1'!G98*1000)/'1'!U98</f>
        <v>22.781816858413816</v>
      </c>
      <c r="AG100" s="110">
        <f>('1'!H98*1000)/'1'!V98</f>
        <v>21.607483041687832</v>
      </c>
      <c r="AH100" s="110">
        <f>('1'!I98*1000)/'1'!W98</f>
        <v>19.199603217476735</v>
      </c>
      <c r="AI100" s="110">
        <f>('1'!J98*1000)/'1'!X98</f>
        <v>18.823326992934248</v>
      </c>
      <c r="AJ100" s="110">
        <f>('1'!K98*1000)/'1'!Y98</f>
        <v>18.636922349951121</v>
      </c>
      <c r="AK100" s="110">
        <f>('1'!L98*1000)/'1'!Z98</f>
        <v>16.654199819465145</v>
      </c>
      <c r="AL100" s="110">
        <f>('1'!M98*1000)/'1'!AA98</f>
        <v>15.186375471431989</v>
      </c>
      <c r="AM100" s="110">
        <f>('1'!N98*1000)/'1'!AB98</f>
        <v>15.388074300829867</v>
      </c>
      <c r="AN100" s="110">
        <f>('1'!O98*1000)/'1'!AC98</f>
        <v>14.385036092338924</v>
      </c>
      <c r="AO100" s="110">
        <f>('1'!P98*1000)/'1'!AD98</f>
        <v>13.733834518257149</v>
      </c>
      <c r="AP100" s="110">
        <f>('1'!Q98*1000)/'1'!AE98</f>
        <v>12.062142988055271</v>
      </c>
      <c r="AQ100" s="110">
        <f>('1'!R98*1000)/'1'!AF98</f>
        <v>11.113754967454335</v>
      </c>
    </row>
    <row r="101" spans="26:43" x14ac:dyDescent="0.2">
      <c r="Z101" s="114"/>
      <c r="AA101" s="115"/>
      <c r="AB101" s="114" t="s">
        <v>45</v>
      </c>
      <c r="AC101" s="115" t="s">
        <v>46</v>
      </c>
      <c r="AD101" s="114" t="s">
        <v>11</v>
      </c>
      <c r="AE101" s="110">
        <f>('1'!F99*1000)/'1'!T99</f>
        <v>46.635808619215496</v>
      </c>
      <c r="AF101" s="110">
        <f>('1'!G99*1000)/'1'!U99</f>
        <v>56.097103916264956</v>
      </c>
      <c r="AG101" s="110">
        <f>('1'!H99*1000)/'1'!V99</f>
        <v>48.270831307221584</v>
      </c>
      <c r="AH101" s="110">
        <f>('1'!I99*1000)/'1'!W99</f>
        <v>40.972065687044214</v>
      </c>
      <c r="AI101" s="110">
        <f>('1'!J99*1000)/'1'!X99</f>
        <v>40.654296718142056</v>
      </c>
      <c r="AJ101" s="110">
        <f>('1'!K99*1000)/'1'!Y99</f>
        <v>43.675718532483813</v>
      </c>
      <c r="AK101" s="110">
        <f>('1'!L99*1000)/'1'!Z99</f>
        <v>40.462601988268624</v>
      </c>
      <c r="AL101" s="110">
        <f>('1'!M99*1000)/'1'!AA99</f>
        <v>35.868335426001607</v>
      </c>
      <c r="AM101" s="110">
        <f>('1'!N99*1000)/'1'!AB99</f>
        <v>39.232383785712251</v>
      </c>
      <c r="AN101" s="110">
        <f>('1'!O99*1000)/'1'!AC99</f>
        <v>35.040447539457013</v>
      </c>
      <c r="AO101" s="110">
        <f>('1'!P99*1000)/'1'!AD99</f>
        <v>33.895579829195285</v>
      </c>
      <c r="AP101" s="110">
        <f>('1'!Q99*1000)/'1'!AE99</f>
        <v>29.393421453598972</v>
      </c>
      <c r="AQ101" s="110">
        <f>('1'!R99*1000)/'1'!AF99</f>
        <v>28.306754551076413</v>
      </c>
    </row>
    <row r="102" spans="26:43" x14ac:dyDescent="0.2">
      <c r="Z102" s="114"/>
      <c r="AA102" s="115"/>
      <c r="AB102" s="114" t="s">
        <v>47</v>
      </c>
      <c r="AC102" s="115" t="s">
        <v>48</v>
      </c>
      <c r="AD102" s="114" t="s">
        <v>12</v>
      </c>
      <c r="AE102" s="110">
        <f>('1'!F100*1000)/'1'!T100</f>
        <v>7.3615833234861965</v>
      </c>
      <c r="AF102" s="110">
        <f>('1'!G100*1000)/'1'!U100</f>
        <v>6.6671905753233158</v>
      </c>
      <c r="AG102" s="110">
        <f>('1'!H100*1000)/'1'!V100</f>
        <v>7.0272114927243727</v>
      </c>
      <c r="AH102" s="110">
        <f>('1'!I100*1000)/'1'!W100</f>
        <v>6.572043464908595</v>
      </c>
      <c r="AI102" s="110">
        <f>('1'!J100*1000)/'1'!X100</f>
        <v>6.0585717700802917</v>
      </c>
      <c r="AJ102" s="110">
        <f>('1'!K100*1000)/'1'!Y100</f>
        <v>5.6942832113799025</v>
      </c>
      <c r="AK102" s="110">
        <f>('1'!L100*1000)/'1'!Z100</f>
        <v>4.9007925511945727</v>
      </c>
      <c r="AL102" s="110">
        <f>('1'!M100*1000)/'1'!AA100</f>
        <v>4.5647215566614241</v>
      </c>
      <c r="AM102" s="110">
        <f>('1'!N100*1000)/'1'!AB100</f>
        <v>3.6683172776635269</v>
      </c>
      <c r="AN102" s="110">
        <f>('1'!O100*1000)/'1'!AC100</f>
        <v>3.4324824096980247</v>
      </c>
      <c r="AO102" s="110">
        <f>('1'!P100*1000)/'1'!AD100</f>
        <v>3.1506895645547255</v>
      </c>
      <c r="AP102" s="110">
        <f>('1'!Q100*1000)/'1'!AE100</f>
        <v>2.8530235700635314</v>
      </c>
      <c r="AQ102" s="110">
        <f>('1'!R100*1000)/'1'!AF100</f>
        <v>2.5445086966887489</v>
      </c>
    </row>
    <row r="103" spans="26:43" x14ac:dyDescent="0.2">
      <c r="Z103" s="114"/>
      <c r="AA103" s="115"/>
      <c r="AB103" s="114" t="s">
        <v>49</v>
      </c>
      <c r="AC103" s="115" t="s">
        <v>50</v>
      </c>
      <c r="AD103" s="114" t="s">
        <v>13</v>
      </c>
      <c r="AE103" s="110">
        <f>('1'!F101*1000)/'1'!T101</f>
        <v>0.86419793512948828</v>
      </c>
      <c r="AF103" s="110">
        <f>('1'!G101*1000)/'1'!U101</f>
        <v>0.7941060949026405</v>
      </c>
      <c r="AG103" s="110">
        <f>('1'!H101*1000)/'1'!V101</f>
        <v>0.80835076892941704</v>
      </c>
      <c r="AH103" s="110">
        <f>('1'!I101*1000)/'1'!W101</f>
        <v>0.73562543707240491</v>
      </c>
      <c r="AI103" s="110">
        <f>('1'!J101*1000)/'1'!X101</f>
        <v>0.67654501007179924</v>
      </c>
      <c r="AJ103" s="110">
        <f>('1'!K101*1000)/'1'!Y101</f>
        <v>0.62499340381119994</v>
      </c>
      <c r="AK103" s="110">
        <f>('1'!L101*1000)/'1'!Z101</f>
        <v>0.57386763774720817</v>
      </c>
      <c r="AL103" s="110">
        <f>('1'!M101*1000)/'1'!AA101</f>
        <v>0.51063464489852151</v>
      </c>
      <c r="AM103" s="110">
        <f>('1'!N101*1000)/'1'!AB101</f>
        <v>0.4426112343926577</v>
      </c>
      <c r="AN103" s="110">
        <f>('1'!O101*1000)/'1'!AC101</f>
        <v>0.40199879282069501</v>
      </c>
      <c r="AO103" s="110">
        <f>('1'!P101*1000)/'1'!AD101</f>
        <v>0.40532610871171221</v>
      </c>
      <c r="AP103" s="110">
        <f>('1'!Q101*1000)/'1'!AE101</f>
        <v>0.39985185346254393</v>
      </c>
      <c r="AQ103" s="110">
        <f>('1'!R101*1000)/'1'!AF101</f>
        <v>0.41431218946175702</v>
      </c>
    </row>
    <row r="104" spans="26:43" x14ac:dyDescent="0.2">
      <c r="Z104" s="114"/>
      <c r="AA104" s="115"/>
      <c r="AB104" s="114" t="s">
        <v>51</v>
      </c>
      <c r="AC104" s="115" t="s">
        <v>52</v>
      </c>
      <c r="AD104" s="114" t="s">
        <v>14</v>
      </c>
      <c r="AE104" s="110"/>
      <c r="AF104" s="110"/>
      <c r="AG104" s="110"/>
      <c r="AH104" s="110"/>
      <c r="AI104" s="110"/>
      <c r="AJ104" s="110"/>
      <c r="AK104" s="110"/>
      <c r="AL104" s="110"/>
      <c r="AO104" s="110"/>
      <c r="AP104" s="110"/>
    </row>
    <row r="105" spans="26:43" x14ac:dyDescent="0.2">
      <c r="Z105" s="116"/>
      <c r="AA105" s="117"/>
      <c r="AB105" s="116" t="s">
        <v>56</v>
      </c>
      <c r="AC105" s="117" t="s">
        <v>57</v>
      </c>
      <c r="AD105" s="114" t="s">
        <v>58</v>
      </c>
      <c r="AE105" s="110"/>
      <c r="AF105" s="110"/>
      <c r="AG105" s="110"/>
      <c r="AH105" s="110"/>
      <c r="AI105" s="110"/>
      <c r="AJ105" s="110"/>
      <c r="AK105" s="110"/>
      <c r="AL105" s="110"/>
      <c r="AO105" s="110"/>
      <c r="AP105" s="110"/>
    </row>
    <row r="106" spans="26:43" x14ac:dyDescent="0.2">
      <c r="AD106" s="114"/>
      <c r="AE106" s="110"/>
      <c r="AF106" s="110"/>
      <c r="AG106" s="110"/>
      <c r="AH106" s="110"/>
      <c r="AI106" s="110"/>
      <c r="AJ106" s="110"/>
      <c r="AK106" s="110"/>
      <c r="AL106" s="110"/>
      <c r="AO106" s="110"/>
      <c r="AP106" s="110"/>
    </row>
    <row r="107" spans="26:43" x14ac:dyDescent="0.2">
      <c r="Z107" s="119" t="s">
        <v>28</v>
      </c>
      <c r="AA107" s="120" t="s">
        <v>69</v>
      </c>
      <c r="AB107" s="112" t="s">
        <v>677</v>
      </c>
      <c r="AC107" s="120"/>
      <c r="AD107" s="112" t="s">
        <v>677</v>
      </c>
      <c r="AE107" s="110">
        <f>('1'!F105*1000)/'1'!T105</f>
        <v>30.476026120307459</v>
      </c>
      <c r="AF107" s="110">
        <f>('1'!G105*1000)/'1'!U105</f>
        <v>25.461498404388738</v>
      </c>
      <c r="AG107" s="110">
        <f>('1'!H105*1000)/'1'!V105</f>
        <v>27.589101961191211</v>
      </c>
      <c r="AH107" s="110">
        <f>('1'!I105*1000)/'1'!W105</f>
        <v>20.841992785191511</v>
      </c>
      <c r="AI107" s="110">
        <f>('1'!J105*1000)/'1'!X105</f>
        <v>20.411003581555949</v>
      </c>
      <c r="AJ107" s="110">
        <f>('1'!K105*1000)/'1'!Y105</f>
        <v>19.037642615215571</v>
      </c>
      <c r="AK107" s="110">
        <f>('1'!L105*1000)/'1'!Z105</f>
        <v>16.83849636004301</v>
      </c>
      <c r="AL107" s="110">
        <f>('1'!M105*1000)/'1'!AA105</f>
        <v>14.468642259943202</v>
      </c>
      <c r="AM107" s="110">
        <f>('1'!N105*1000)/'1'!AB105</f>
        <v>14.168322304326434</v>
      </c>
      <c r="AN107" s="110">
        <f>('1'!O105*1000)/'1'!AC105</f>
        <v>13.631162858020568</v>
      </c>
      <c r="AO107" s="110">
        <f>('1'!P105*1000)/'1'!AD105</f>
        <v>12.519029631021411</v>
      </c>
      <c r="AP107" s="110">
        <f>('1'!Q105*1000)/'1'!AE105</f>
        <v>11.653501155111295</v>
      </c>
      <c r="AQ107" s="110">
        <f>('1'!R105*1000)/'1'!AF105</f>
        <v>10.59567138382908</v>
      </c>
    </row>
    <row r="108" spans="26:43" x14ac:dyDescent="0.2">
      <c r="Z108" s="114"/>
      <c r="AA108" s="115"/>
      <c r="AB108" s="114" t="s">
        <v>45</v>
      </c>
      <c r="AC108" s="115" t="s">
        <v>46</v>
      </c>
      <c r="AD108" s="114" t="s">
        <v>11</v>
      </c>
      <c r="AE108" s="110">
        <f>('1'!F106*1000)/'1'!T106</f>
        <v>65.101976882593505</v>
      </c>
      <c r="AF108" s="110">
        <f>('1'!G106*1000)/'1'!U106</f>
        <v>57.922392912954592</v>
      </c>
      <c r="AG108" s="110">
        <f>('1'!H106*1000)/'1'!V106</f>
        <v>61.371336803667013</v>
      </c>
      <c r="AH108" s="110">
        <f>('1'!I106*1000)/'1'!W106</f>
        <v>43.003340336188444</v>
      </c>
      <c r="AI108" s="110">
        <f>('1'!J106*1000)/'1'!X106</f>
        <v>43.433417448182773</v>
      </c>
      <c r="AJ108" s="110">
        <f>('1'!K106*1000)/'1'!Y106</f>
        <v>41.86967003983488</v>
      </c>
      <c r="AK108" s="110">
        <f>('1'!L106*1000)/'1'!Z106</f>
        <v>37.89896199691519</v>
      </c>
      <c r="AL108" s="110">
        <f>('1'!M106*1000)/'1'!AA106</f>
        <v>29.303989466046975</v>
      </c>
      <c r="AM108" s="110">
        <f>('1'!N106*1000)/'1'!AB106</f>
        <v>30.488823467031146</v>
      </c>
      <c r="AN108" s="110">
        <f>('1'!O106*1000)/'1'!AC106</f>
        <v>29.530755055744702</v>
      </c>
      <c r="AO108" s="110">
        <f>('1'!P106*1000)/'1'!AD106</f>
        <v>27.026710471200833</v>
      </c>
      <c r="AP108" s="110">
        <f>('1'!Q106*1000)/'1'!AE106</f>
        <v>25.172524306258968</v>
      </c>
      <c r="AQ108" s="110">
        <f>('1'!R106*1000)/'1'!AF106</f>
        <v>23.976372418437887</v>
      </c>
    </row>
    <row r="109" spans="26:43" x14ac:dyDescent="0.2">
      <c r="Z109" s="114"/>
      <c r="AA109" s="115"/>
      <c r="AB109" s="114" t="s">
        <v>47</v>
      </c>
      <c r="AC109" s="115" t="s">
        <v>48</v>
      </c>
      <c r="AD109" s="114" t="s">
        <v>12</v>
      </c>
      <c r="AE109" s="110">
        <f>('1'!F107*1000)/'1'!T107</f>
        <v>10.017296042819856</v>
      </c>
      <c r="AF109" s="110">
        <f>('1'!G107*1000)/'1'!U107</f>
        <v>8.1071066129804592</v>
      </c>
      <c r="AG109" s="110">
        <f>('1'!H107*1000)/'1'!V107</f>
        <v>7.5200440542239377</v>
      </c>
      <c r="AH109" s="110">
        <f>('1'!I107*1000)/'1'!W107</f>
        <v>6.5891560000372653</v>
      </c>
      <c r="AI109" s="110">
        <f>('1'!J107*1000)/'1'!X107</f>
        <v>6.0900544080352095</v>
      </c>
      <c r="AJ109" s="110">
        <f>('1'!K107*1000)/'1'!Y107</f>
        <v>4.8180997190642874</v>
      </c>
      <c r="AK109" s="110">
        <f>('1'!L107*1000)/'1'!Z107</f>
        <v>4.4278525678886993</v>
      </c>
      <c r="AL109" s="110">
        <f>('1'!M107*1000)/'1'!AA107</f>
        <v>4.5531827061571759</v>
      </c>
      <c r="AM109" s="110">
        <f>('1'!N107*1000)/'1'!AB107</f>
        <v>4.2909948438850201</v>
      </c>
      <c r="AN109" s="110">
        <f>('1'!O107*1000)/'1'!AC107</f>
        <v>3.9760847856919717</v>
      </c>
      <c r="AO109" s="110">
        <f>('1'!P107*1000)/'1'!AD107</f>
        <v>3.6945697846247576</v>
      </c>
      <c r="AP109" s="110">
        <f>('1'!Q107*1000)/'1'!AE107</f>
        <v>3.5196815457432593</v>
      </c>
      <c r="AQ109" s="110">
        <f>('1'!R107*1000)/'1'!AF107</f>
        <v>3.1316887724321498</v>
      </c>
    </row>
    <row r="110" spans="26:43" x14ac:dyDescent="0.2">
      <c r="Z110" s="114"/>
      <c r="AA110" s="115"/>
      <c r="AB110" s="114" t="s">
        <v>49</v>
      </c>
      <c r="AC110" s="115" t="s">
        <v>50</v>
      </c>
      <c r="AD110" s="114" t="s">
        <v>13</v>
      </c>
      <c r="AE110" s="110">
        <f>('1'!F108*1000)/'1'!T108</f>
        <v>0.86956447268417869</v>
      </c>
      <c r="AF110" s="110">
        <f>('1'!G108*1000)/'1'!U108</f>
        <v>0.87281455136216735</v>
      </c>
      <c r="AG110" s="110">
        <f>('1'!H108*1000)/'1'!V108</f>
        <v>0.88421858738047698</v>
      </c>
      <c r="AH110" s="110">
        <f>('1'!I108*1000)/'1'!W108</f>
        <v>0.85585310302398132</v>
      </c>
      <c r="AI110" s="110">
        <f>('1'!J108*1000)/'1'!X108</f>
        <v>0.79704966668199362</v>
      </c>
      <c r="AJ110" s="110">
        <f>('1'!K108*1000)/'1'!Y108</f>
        <v>0.69588498113179453</v>
      </c>
      <c r="AK110" s="110">
        <f>('1'!L108*1000)/'1'!Z108</f>
        <v>0.61515626081706531</v>
      </c>
      <c r="AL110" s="110">
        <f>('1'!M108*1000)/'1'!AA108</f>
        <v>0.59358631123757943</v>
      </c>
      <c r="AM110" s="110">
        <f>('1'!N108*1000)/'1'!AB108</f>
        <v>0.5816929407857121</v>
      </c>
      <c r="AN110" s="110">
        <f>('1'!O108*1000)/'1'!AC108</f>
        <v>0.51674372582681782</v>
      </c>
      <c r="AO110" s="110">
        <f>('1'!P108*1000)/'1'!AD108</f>
        <v>0.52051181848184058</v>
      </c>
      <c r="AP110" s="110">
        <f>('1'!Q108*1000)/'1'!AE108</f>
        <v>0.49402269088501222</v>
      </c>
      <c r="AQ110" s="110">
        <f>('1'!R108*1000)/'1'!AF108</f>
        <v>0.45847536319839927</v>
      </c>
    </row>
    <row r="111" spans="26:43" x14ac:dyDescent="0.2">
      <c r="Z111" s="114"/>
      <c r="AA111" s="115"/>
      <c r="AB111" s="114" t="s">
        <v>51</v>
      </c>
      <c r="AC111" s="115" t="s">
        <v>52</v>
      </c>
      <c r="AD111" s="114" t="s">
        <v>14</v>
      </c>
      <c r="AE111" s="110"/>
      <c r="AF111" s="110"/>
      <c r="AG111" s="110"/>
      <c r="AH111" s="110"/>
      <c r="AI111" s="110"/>
      <c r="AJ111" s="110"/>
      <c r="AK111" s="110"/>
      <c r="AL111" s="110"/>
      <c r="AO111" s="110"/>
      <c r="AP111" s="110"/>
    </row>
    <row r="112" spans="26:43" x14ac:dyDescent="0.2">
      <c r="Z112" s="116"/>
      <c r="AA112" s="117"/>
      <c r="AB112" s="116" t="s">
        <v>56</v>
      </c>
      <c r="AC112" s="117" t="s">
        <v>57</v>
      </c>
      <c r="AD112" s="114" t="s">
        <v>58</v>
      </c>
      <c r="AE112" s="110"/>
      <c r="AF112" s="110"/>
      <c r="AG112" s="110"/>
      <c r="AH112" s="110"/>
      <c r="AI112" s="110"/>
      <c r="AJ112" s="110"/>
      <c r="AK112" s="110"/>
      <c r="AL112" s="110"/>
      <c r="AO112" s="110"/>
      <c r="AP112" s="110"/>
    </row>
    <row r="113" spans="26:44" x14ac:dyDescent="0.2">
      <c r="AD113" s="114"/>
      <c r="AE113" s="110"/>
      <c r="AF113" s="110"/>
      <c r="AG113" s="110"/>
      <c r="AH113" s="110"/>
      <c r="AI113" s="110"/>
      <c r="AJ113" s="110"/>
      <c r="AK113" s="110"/>
      <c r="AL113" s="110"/>
      <c r="AO113" s="110"/>
      <c r="AP113" s="110"/>
    </row>
    <row r="114" spans="26:44" x14ac:dyDescent="0.2">
      <c r="Z114" s="119" t="s">
        <v>29</v>
      </c>
      <c r="AA114" s="120" t="s">
        <v>70</v>
      </c>
      <c r="AB114" s="112" t="s">
        <v>677</v>
      </c>
      <c r="AC114" s="120"/>
      <c r="AD114" s="112" t="s">
        <v>677</v>
      </c>
      <c r="AE114" s="110">
        <f>('1'!F112*1000)/'1'!T112</f>
        <v>23.539486922435856</v>
      </c>
      <c r="AF114" s="110">
        <f>('1'!G112*1000)/'1'!U112</f>
        <v>22.039134736336923</v>
      </c>
      <c r="AG114" s="110">
        <f>('1'!H112*1000)/'1'!V112</f>
        <v>22.298164297366821</v>
      </c>
      <c r="AH114" s="110">
        <f>('1'!I112*1000)/'1'!W112</f>
        <v>19.854783418525585</v>
      </c>
      <c r="AI114" s="110">
        <f>('1'!J112*1000)/'1'!X112</f>
        <v>19.580202417209573</v>
      </c>
      <c r="AJ114" s="110">
        <f>('1'!K112*1000)/'1'!Y112</f>
        <v>19.166262952258261</v>
      </c>
      <c r="AK114" s="110">
        <f>('1'!L112*1000)/'1'!Z112</f>
        <v>17.998180287907754</v>
      </c>
      <c r="AL114" s="110">
        <f>('1'!M112*1000)/'1'!AA112</f>
        <v>16.844891325836564</v>
      </c>
      <c r="AM114" s="110">
        <f>('1'!N112*1000)/'1'!AB112</f>
        <v>16.347189855427544</v>
      </c>
      <c r="AN114" s="110">
        <f>('1'!O112*1000)/'1'!AC112</f>
        <v>16.08052964576359</v>
      </c>
      <c r="AO114" s="110">
        <f>('1'!P112*1000)/'1'!AD112</f>
        <v>14.760699847912127</v>
      </c>
      <c r="AP114" s="110">
        <f>('1'!Q112*1000)/'1'!AE112</f>
        <v>14.095205120160228</v>
      </c>
      <c r="AQ114" s="110">
        <f>('1'!R112*1000)/'1'!AF112</f>
        <v>13.543045059541015</v>
      </c>
      <c r="AR114" s="107"/>
    </row>
    <row r="115" spans="26:44" x14ac:dyDescent="0.2">
      <c r="Z115" s="114"/>
      <c r="AA115" s="115"/>
      <c r="AB115" s="114" t="s">
        <v>45</v>
      </c>
      <c r="AC115" s="115" t="s">
        <v>46</v>
      </c>
      <c r="AD115" s="114" t="s">
        <v>11</v>
      </c>
      <c r="AE115" s="110">
        <f>('1'!F113*1000)/'1'!T113</f>
        <v>44.949213584568838</v>
      </c>
      <c r="AF115" s="110">
        <f>('1'!G113*1000)/'1'!U113</f>
        <v>45.590812949542837</v>
      </c>
      <c r="AG115" s="110">
        <f>('1'!H113*1000)/'1'!V113</f>
        <v>45.020693371019469</v>
      </c>
      <c r="AH115" s="110">
        <f>('1'!I113*1000)/'1'!W113</f>
        <v>38.583596895163431</v>
      </c>
      <c r="AI115" s="110">
        <f>('1'!J113*1000)/'1'!X113</f>
        <v>41.467197062755176</v>
      </c>
      <c r="AJ115" s="110">
        <f>('1'!K113*1000)/'1'!Y113</f>
        <v>41.846537768130254</v>
      </c>
      <c r="AK115" s="110">
        <f>('1'!L113*1000)/'1'!Z113</f>
        <v>39.998055188269475</v>
      </c>
      <c r="AL115" s="110">
        <f>('1'!M113*1000)/'1'!AA113</f>
        <v>36.203447206419149</v>
      </c>
      <c r="AM115" s="110">
        <f>('1'!N113*1000)/'1'!AB113</f>
        <v>36.851615886676562</v>
      </c>
      <c r="AN115" s="110">
        <f>('1'!O113*1000)/'1'!AC113</f>
        <v>37.067552075390502</v>
      </c>
      <c r="AO115" s="110">
        <f>('1'!P113*1000)/'1'!AD113</f>
        <v>34.022858981339539</v>
      </c>
      <c r="AP115" s="110">
        <f>('1'!Q113*1000)/'1'!AE113</f>
        <v>32.757174119700892</v>
      </c>
      <c r="AQ115" s="110">
        <f>('1'!R113*1000)/'1'!AF113</f>
        <v>32.192672924429836</v>
      </c>
    </row>
    <row r="116" spans="26:44" x14ac:dyDescent="0.2">
      <c r="Z116" s="114"/>
      <c r="AA116" s="115"/>
      <c r="AB116" s="114" t="s">
        <v>47</v>
      </c>
      <c r="AC116" s="115" t="s">
        <v>48</v>
      </c>
      <c r="AD116" s="114" t="s">
        <v>12</v>
      </c>
      <c r="AE116" s="110">
        <f>('1'!F114*1000)/'1'!T114</f>
        <v>9.2084084761587128</v>
      </c>
      <c r="AF116" s="110">
        <f>('1'!G114*1000)/'1'!U114</f>
        <v>8.3820835958233406</v>
      </c>
      <c r="AG116" s="110">
        <f>('1'!H114*1000)/'1'!V114</f>
        <v>8.3554948086417813</v>
      </c>
      <c r="AH116" s="110">
        <f>('1'!I114*1000)/'1'!W114</f>
        <v>7.8467444201284673</v>
      </c>
      <c r="AI116" s="110">
        <f>('1'!J114*1000)/'1'!X114</f>
        <v>7.1117681530352312</v>
      </c>
      <c r="AJ116" s="110">
        <f>('1'!K114*1000)/'1'!Y114</f>
        <v>6.5111252731275577</v>
      </c>
      <c r="AK116" s="110">
        <f>('1'!L114*1000)/'1'!Z114</f>
        <v>5.8234892510741139</v>
      </c>
      <c r="AL116" s="110">
        <f>('1'!M114*1000)/'1'!AA114</f>
        <v>5.260337574333537</v>
      </c>
      <c r="AM116" s="110">
        <f>('1'!N114*1000)/'1'!AB114</f>
        <v>4.7630768882365278</v>
      </c>
      <c r="AN116" s="110">
        <f>('1'!O114*1000)/'1'!AC114</f>
        <v>4.5513557455451545</v>
      </c>
      <c r="AO116" s="110">
        <f>('1'!P114*1000)/'1'!AD114</f>
        <v>4.1898824865116779</v>
      </c>
      <c r="AP116" s="110">
        <f>('1'!Q114*1000)/'1'!AE114</f>
        <v>3.996795013573518</v>
      </c>
      <c r="AQ116" s="110">
        <f>('1'!R114*1000)/'1'!AF114</f>
        <v>3.9087890935620471</v>
      </c>
    </row>
    <row r="117" spans="26:44" x14ac:dyDescent="0.2">
      <c r="Z117" s="114"/>
      <c r="AA117" s="115"/>
      <c r="AB117" s="114" t="s">
        <v>49</v>
      </c>
      <c r="AC117" s="115" t="s">
        <v>50</v>
      </c>
      <c r="AD117" s="114" t="s">
        <v>13</v>
      </c>
      <c r="AE117" s="110">
        <f>('1'!F115*1000)/'1'!T115</f>
        <v>0.69656913133867515</v>
      </c>
      <c r="AF117" s="110">
        <f>('1'!G115*1000)/'1'!U115</f>
        <v>0.6225206213716955</v>
      </c>
      <c r="AG117" s="110">
        <f>('1'!H115*1000)/'1'!V115</f>
        <v>0.59149171304278803</v>
      </c>
      <c r="AH117" s="110">
        <f>('1'!I115*1000)/'1'!W115</f>
        <v>0.56590597182744251</v>
      </c>
      <c r="AI117" s="110">
        <f>('1'!J115*1000)/'1'!X115</f>
        <v>0.51189906741882851</v>
      </c>
      <c r="AJ117" s="110">
        <f>('1'!K115*1000)/'1'!Y115</f>
        <v>0.54418586512406297</v>
      </c>
      <c r="AK117" s="110">
        <f>('1'!L115*1000)/'1'!Z115</f>
        <v>0.52288031072420771</v>
      </c>
      <c r="AL117" s="110">
        <f>('1'!M115*1000)/'1'!AA115</f>
        <v>0.52653305937665595</v>
      </c>
      <c r="AM117" s="110">
        <f>('1'!N115*1000)/'1'!AB115</f>
        <v>0.49152939590634637</v>
      </c>
      <c r="AN117" s="110">
        <f>('1'!O115*1000)/'1'!AC115</f>
        <v>0.46744116421337983</v>
      </c>
      <c r="AO117" s="110">
        <f>('1'!P115*1000)/'1'!AD115</f>
        <v>0.4488107243256737</v>
      </c>
      <c r="AP117" s="110">
        <f>('1'!Q115*1000)/'1'!AE115</f>
        <v>0.40519584844679823</v>
      </c>
      <c r="AQ117" s="110">
        <f>('1'!R115*1000)/'1'!AF115</f>
        <v>0.34778387179593656</v>
      </c>
    </row>
    <row r="118" spans="26:44" x14ac:dyDescent="0.2">
      <c r="Z118" s="114"/>
      <c r="AA118" s="115"/>
      <c r="AB118" s="114" t="s">
        <v>51</v>
      </c>
      <c r="AC118" s="115" t="s">
        <v>52</v>
      </c>
      <c r="AD118" s="114" t="s">
        <v>14</v>
      </c>
      <c r="AE118" s="110"/>
      <c r="AF118" s="110"/>
      <c r="AG118" s="110"/>
      <c r="AH118" s="110"/>
      <c r="AI118" s="110"/>
      <c r="AJ118" s="110"/>
      <c r="AK118" s="110"/>
      <c r="AL118" s="110"/>
      <c r="AO118" s="110"/>
      <c r="AP118" s="110"/>
    </row>
    <row r="119" spans="26:44" x14ac:dyDescent="0.2">
      <c r="Z119" s="116"/>
      <c r="AA119" s="117"/>
      <c r="AB119" s="116" t="s">
        <v>56</v>
      </c>
      <c r="AC119" s="117" t="s">
        <v>57</v>
      </c>
      <c r="AD119" s="114" t="s">
        <v>58</v>
      </c>
      <c r="AE119" s="110"/>
      <c r="AF119" s="110"/>
      <c r="AG119" s="110"/>
      <c r="AH119" s="110"/>
      <c r="AI119" s="110"/>
      <c r="AJ119" s="110"/>
      <c r="AK119" s="110"/>
      <c r="AL119" s="110"/>
      <c r="AO119" s="110"/>
      <c r="AP119" s="110"/>
    </row>
    <row r="120" spans="26:44" x14ac:dyDescent="0.2">
      <c r="AD120" s="114"/>
      <c r="AE120" s="110"/>
      <c r="AF120" s="110"/>
      <c r="AG120" s="110"/>
      <c r="AH120" s="110"/>
      <c r="AI120" s="110"/>
      <c r="AJ120" s="110"/>
      <c r="AK120" s="110"/>
      <c r="AL120" s="110"/>
      <c r="AO120" s="110"/>
      <c r="AP120" s="110"/>
    </row>
    <row r="121" spans="26:44" x14ac:dyDescent="0.2">
      <c r="Z121" s="119" t="s">
        <v>30</v>
      </c>
      <c r="AA121" s="120" t="s">
        <v>71</v>
      </c>
      <c r="AB121" s="112" t="s">
        <v>677</v>
      </c>
      <c r="AC121" s="120"/>
      <c r="AD121" s="112" t="s">
        <v>677</v>
      </c>
      <c r="AE121" s="110">
        <f>('1'!F119*1000)/'1'!T119</f>
        <v>21.059775762496333</v>
      </c>
      <c r="AF121" s="110">
        <f>('1'!G119*1000)/'1'!U119</f>
        <v>20.828871881111766</v>
      </c>
      <c r="AG121" s="110">
        <f>('1'!H119*1000)/'1'!V119</f>
        <v>20.544498717569152</v>
      </c>
      <c r="AH121" s="110">
        <f>('1'!I119*1000)/'1'!W119</f>
        <v>18.709527952586111</v>
      </c>
      <c r="AI121" s="110">
        <f>('1'!J119*1000)/'1'!X119</f>
        <v>17.171416371531233</v>
      </c>
      <c r="AJ121" s="110">
        <f>('1'!K119*1000)/'1'!Y119</f>
        <v>16.252799494086435</v>
      </c>
      <c r="AK121" s="110">
        <f>('1'!L119*1000)/'1'!Z119</f>
        <v>14.729277491968702</v>
      </c>
      <c r="AL121" s="110">
        <f>('1'!M119*1000)/'1'!AA119</f>
        <v>14.019947180543822</v>
      </c>
      <c r="AM121" s="110">
        <f>('1'!N119*1000)/'1'!AB119</f>
        <v>13.370397030440953</v>
      </c>
      <c r="AN121" s="110">
        <f>('1'!O119*1000)/'1'!AC119</f>
        <v>12.8863785270558</v>
      </c>
      <c r="AO121" s="110">
        <f>('1'!P119*1000)/'1'!AD119</f>
        <v>11.468122344795194</v>
      </c>
      <c r="AP121" s="110">
        <f>('1'!Q119*1000)/'1'!AE119</f>
        <v>10.805080564214784</v>
      </c>
      <c r="AQ121" s="110">
        <f>('1'!R119*1000)/'1'!AF119</f>
        <v>10.362712066975153</v>
      </c>
    </row>
    <row r="122" spans="26:44" x14ac:dyDescent="0.2">
      <c r="Z122" s="114"/>
      <c r="AA122" s="115"/>
      <c r="AB122" s="114" t="s">
        <v>45</v>
      </c>
      <c r="AC122" s="115" t="s">
        <v>46</v>
      </c>
      <c r="AD122" s="114" t="s">
        <v>11</v>
      </c>
      <c r="AE122" s="110">
        <f>('1'!F120*1000)/'1'!T120</f>
        <v>40.038158187689433</v>
      </c>
      <c r="AF122" s="110">
        <f>('1'!G120*1000)/'1'!U120</f>
        <v>42.432810532155933</v>
      </c>
      <c r="AG122" s="110">
        <f>('1'!H120*1000)/'1'!V120</f>
        <v>37.479401852139176</v>
      </c>
      <c r="AH122" s="110">
        <f>('1'!I120*1000)/'1'!W120</f>
        <v>34.47524964013494</v>
      </c>
      <c r="AI122" s="110">
        <f>('1'!J120*1000)/'1'!X120</f>
        <v>31.888770846167908</v>
      </c>
      <c r="AJ122" s="110">
        <f>('1'!K120*1000)/'1'!Y120</f>
        <v>30.74024241183842</v>
      </c>
      <c r="AK122" s="110">
        <f>('1'!L120*1000)/'1'!Z120</f>
        <v>26.678771751332309</v>
      </c>
      <c r="AL122" s="110">
        <f>('1'!M120*1000)/'1'!AA120</f>
        <v>25.491579716557066</v>
      </c>
      <c r="AM122" s="110">
        <f>('1'!N120*1000)/'1'!AB120</f>
        <v>25.361264167001828</v>
      </c>
      <c r="AN122" s="110">
        <f>('1'!O120*1000)/'1'!AC120</f>
        <v>25.706967490023882</v>
      </c>
      <c r="AO122" s="110">
        <f>('1'!P120*1000)/'1'!AD120</f>
        <v>21.961972393042885</v>
      </c>
      <c r="AP122" s="110">
        <f>('1'!Q120*1000)/'1'!AE120</f>
        <v>20.968500522638859</v>
      </c>
      <c r="AQ122" s="110">
        <f>('1'!R120*1000)/'1'!AF120</f>
        <v>20.735335261444771</v>
      </c>
    </row>
    <row r="123" spans="26:44" x14ac:dyDescent="0.2">
      <c r="Z123" s="114"/>
      <c r="AA123" s="115"/>
      <c r="AB123" s="114" t="s">
        <v>47</v>
      </c>
      <c r="AC123" s="115" t="s">
        <v>48</v>
      </c>
      <c r="AD123" s="114" t="s">
        <v>12</v>
      </c>
      <c r="AE123" s="110">
        <f>('1'!F121*1000)/'1'!T121</f>
        <v>9.3959619131270351</v>
      </c>
      <c r="AF123" s="110">
        <f>('1'!G121*1000)/'1'!U121</f>
        <v>8.6736263454104687</v>
      </c>
      <c r="AG123" s="110">
        <f>('1'!H121*1000)/'1'!V121</f>
        <v>9.0797686523594869</v>
      </c>
      <c r="AH123" s="110">
        <f>('1'!I121*1000)/'1'!W121</f>
        <v>8.6617241955959319</v>
      </c>
      <c r="AI123" s="110">
        <f>('1'!J121*1000)/'1'!X121</f>
        <v>7.902723191544168</v>
      </c>
      <c r="AJ123" s="110">
        <f>('1'!K121*1000)/'1'!Y121</f>
        <v>6.6716814926935486</v>
      </c>
      <c r="AK123" s="110">
        <f>('1'!L121*1000)/'1'!Z121</f>
        <v>6.1392482647869153</v>
      </c>
      <c r="AL123" s="110">
        <f>('1'!M121*1000)/'1'!AA121</f>
        <v>5.7428203765892132</v>
      </c>
      <c r="AM123" s="110">
        <f>('1'!N121*1000)/'1'!AB121</f>
        <v>5.1960828027944039</v>
      </c>
      <c r="AN123" s="110">
        <f>('1'!O121*1000)/'1'!AC121</f>
        <v>4.7765506855025963</v>
      </c>
      <c r="AO123" s="110">
        <f>('1'!P121*1000)/'1'!AD121</f>
        <v>4.2208114026786614</v>
      </c>
      <c r="AP123" s="110">
        <f>('1'!Q121*1000)/'1'!AE121</f>
        <v>3.8179498934937395</v>
      </c>
      <c r="AQ123" s="110">
        <f>('1'!R121*1000)/'1'!AF121</f>
        <v>3.659615061109343</v>
      </c>
    </row>
    <row r="124" spans="26:44" x14ac:dyDescent="0.2">
      <c r="Z124" s="114"/>
      <c r="AA124" s="115"/>
      <c r="AB124" s="114" t="s">
        <v>49</v>
      </c>
      <c r="AC124" s="115" t="s">
        <v>50</v>
      </c>
      <c r="AD124" s="114" t="s">
        <v>13</v>
      </c>
      <c r="AE124" s="110">
        <f>('1'!F122*1000)/'1'!T122</f>
        <v>1.1273922698516214</v>
      </c>
      <c r="AF124" s="110">
        <f>('1'!G122*1000)/'1'!U122</f>
        <v>0.88584597007553334</v>
      </c>
      <c r="AG124" s="110">
        <f>('1'!H122*1000)/'1'!V122</f>
        <v>0.93036910741185352</v>
      </c>
      <c r="AH124" s="110">
        <f>('1'!I122*1000)/'1'!W122</f>
        <v>0.70111594689039336</v>
      </c>
      <c r="AI124" s="110">
        <f>('1'!J122*1000)/'1'!X122</f>
        <v>0.59897530525781806</v>
      </c>
      <c r="AJ124" s="110">
        <f>('1'!K122*1000)/'1'!Y122</f>
        <v>0.64305915454368967</v>
      </c>
      <c r="AK124" s="110">
        <f>('1'!L122*1000)/'1'!Z122</f>
        <v>0.5950418269335932</v>
      </c>
      <c r="AL124" s="110">
        <f>('1'!M122*1000)/'1'!AA122</f>
        <v>0.58680039095795866</v>
      </c>
      <c r="AM124" s="110">
        <f>('1'!N122*1000)/'1'!AB122</f>
        <v>0.5722218868478065</v>
      </c>
      <c r="AN124" s="110">
        <f>('1'!O122*1000)/'1'!AC122</f>
        <v>0.46483112953076028</v>
      </c>
      <c r="AO124" s="110">
        <f>('1'!P122*1000)/'1'!AD122</f>
        <v>0.47609349252112754</v>
      </c>
      <c r="AP124" s="110">
        <f>('1'!Q122*1000)/'1'!AE122</f>
        <v>0.4791485046081228</v>
      </c>
      <c r="AQ124" s="110">
        <f>('1'!R122*1000)/'1'!AF122</f>
        <v>0.44781282006395906</v>
      </c>
    </row>
    <row r="125" spans="26:44" x14ac:dyDescent="0.2">
      <c r="Z125" s="114"/>
      <c r="AA125" s="115"/>
      <c r="AB125" s="114" t="s">
        <v>51</v>
      </c>
      <c r="AC125" s="115" t="s">
        <v>52</v>
      </c>
      <c r="AD125" s="114" t="s">
        <v>14</v>
      </c>
      <c r="AE125" s="110"/>
      <c r="AF125" s="110"/>
      <c r="AG125" s="110"/>
      <c r="AH125" s="110"/>
      <c r="AI125" s="110"/>
      <c r="AJ125" s="110"/>
      <c r="AK125" s="110"/>
      <c r="AL125" s="110"/>
      <c r="AO125" s="110"/>
      <c r="AP125" s="110"/>
    </row>
    <row r="126" spans="26:44" x14ac:dyDescent="0.2">
      <c r="Z126" s="116"/>
      <c r="AA126" s="117"/>
      <c r="AB126" s="116" t="s">
        <v>56</v>
      </c>
      <c r="AC126" s="117" t="s">
        <v>57</v>
      </c>
      <c r="AD126" s="114" t="s">
        <v>58</v>
      </c>
      <c r="AE126" s="110"/>
      <c r="AF126" s="110"/>
      <c r="AG126" s="110"/>
      <c r="AH126" s="110"/>
      <c r="AI126" s="110"/>
      <c r="AJ126" s="110"/>
      <c r="AK126" s="110"/>
      <c r="AL126" s="110"/>
      <c r="AO126" s="110"/>
      <c r="AP126" s="110"/>
    </row>
    <row r="127" spans="26:44" x14ac:dyDescent="0.2">
      <c r="AD127" s="114"/>
      <c r="AE127" s="110"/>
      <c r="AF127" s="110"/>
      <c r="AG127" s="110"/>
      <c r="AH127" s="110"/>
      <c r="AI127" s="110"/>
      <c r="AJ127" s="110"/>
      <c r="AK127" s="110"/>
      <c r="AL127" s="110"/>
      <c r="AO127" s="110"/>
      <c r="AP127" s="110"/>
    </row>
    <row r="128" spans="26:44" x14ac:dyDescent="0.2">
      <c r="Z128" s="119" t="s">
        <v>31</v>
      </c>
      <c r="AA128" s="120" t="s">
        <v>72</v>
      </c>
      <c r="AB128" s="112" t="s">
        <v>677</v>
      </c>
      <c r="AC128" s="120"/>
      <c r="AD128" s="112" t="s">
        <v>677</v>
      </c>
      <c r="AE128" s="110">
        <f>('1'!F126*1000)/'1'!T126</f>
        <v>25.284582313178674</v>
      </c>
      <c r="AF128" s="110">
        <f>('1'!G126*1000)/'1'!U126</f>
        <v>23.111587429117442</v>
      </c>
      <c r="AG128" s="110">
        <f>('1'!H126*1000)/'1'!V126</f>
        <v>24.112742423373589</v>
      </c>
      <c r="AH128" s="110">
        <f>('1'!I126*1000)/'1'!W126</f>
        <v>23.255345728406031</v>
      </c>
      <c r="AI128" s="110">
        <f>('1'!J126*1000)/'1'!X126</f>
        <v>20.975684353952623</v>
      </c>
      <c r="AJ128" s="110">
        <f>('1'!K126*1000)/'1'!Y126</f>
        <v>19.339083480733496</v>
      </c>
      <c r="AK128" s="110">
        <f>('1'!L126*1000)/'1'!Z126</f>
        <v>18.171422766238798</v>
      </c>
      <c r="AL128" s="110">
        <f>('1'!M126*1000)/'1'!AA126</f>
        <v>16.9270524545868</v>
      </c>
      <c r="AM128" s="110">
        <f>('1'!N126*1000)/'1'!AB126</f>
        <v>16.467608245739555</v>
      </c>
      <c r="AN128" s="110">
        <f>('1'!O126*1000)/'1'!AC126</f>
        <v>16.039226399627051</v>
      </c>
      <c r="AO128" s="110">
        <f>('1'!P126*1000)/'1'!AD126</f>
        <v>15.120671952523564</v>
      </c>
      <c r="AP128" s="110">
        <f>('1'!Q126*1000)/'1'!AE126</f>
        <v>13.855465919054019</v>
      </c>
      <c r="AQ128" s="110">
        <f>('1'!R126*1000)/'1'!AF126</f>
        <v>13.89978448022614</v>
      </c>
    </row>
    <row r="129" spans="26:43" x14ac:dyDescent="0.2">
      <c r="Z129" s="114"/>
      <c r="AA129" s="115"/>
      <c r="AB129" s="114" t="s">
        <v>45</v>
      </c>
      <c r="AC129" s="115" t="s">
        <v>46</v>
      </c>
      <c r="AD129" s="114" t="s">
        <v>11</v>
      </c>
      <c r="AE129" s="110">
        <f>('1'!F127*1000)/'1'!T127</f>
        <v>56.418460271116047</v>
      </c>
      <c r="AF129" s="110">
        <f>('1'!G127*1000)/'1'!U127</f>
        <v>51.352936466446941</v>
      </c>
      <c r="AG129" s="110">
        <f>('1'!H127*1000)/'1'!V127</f>
        <v>50.77179375670827</v>
      </c>
      <c r="AH129" s="110">
        <f>('1'!I127*1000)/'1'!W127</f>
        <v>51.573394432968804</v>
      </c>
      <c r="AI129" s="110">
        <f>('1'!J127*1000)/'1'!X127</f>
        <v>50.619970571091187</v>
      </c>
      <c r="AJ129" s="110">
        <f>('1'!K127*1000)/'1'!Y127</f>
        <v>45.995227451505741</v>
      </c>
      <c r="AK129" s="110">
        <f>('1'!L127*1000)/'1'!Z127</f>
        <v>43.089034034087568</v>
      </c>
      <c r="AL129" s="110">
        <f>('1'!M127*1000)/'1'!AA127</f>
        <v>39.249318057037179</v>
      </c>
      <c r="AM129" s="110">
        <f>('1'!N127*1000)/'1'!AB127</f>
        <v>39.969167510284279</v>
      </c>
      <c r="AN129" s="110">
        <f>('1'!O127*1000)/'1'!AC127</f>
        <v>40.41740346704092</v>
      </c>
      <c r="AO129" s="110">
        <f>('1'!P127*1000)/'1'!AD127</f>
        <v>37.122470297965322</v>
      </c>
      <c r="AP129" s="110">
        <f>('1'!Q127*1000)/'1'!AE127</f>
        <v>33.858446077185242</v>
      </c>
      <c r="AQ129" s="110">
        <f>('1'!R127*1000)/'1'!AF127</f>
        <v>35.416212646950804</v>
      </c>
    </row>
    <row r="130" spans="26:43" x14ac:dyDescent="0.2">
      <c r="Z130" s="114"/>
      <c r="AA130" s="115"/>
      <c r="AB130" s="114" t="s">
        <v>47</v>
      </c>
      <c r="AC130" s="115" t="s">
        <v>48</v>
      </c>
      <c r="AD130" s="114" t="s">
        <v>12</v>
      </c>
      <c r="AE130" s="110">
        <f>('1'!F128*1000)/'1'!T128</f>
        <v>9.7446468561514408</v>
      </c>
      <c r="AF130" s="110">
        <f>('1'!G128*1000)/'1'!U128</f>
        <v>9.1370988856674167</v>
      </c>
      <c r="AG130" s="110">
        <f>('1'!H128*1000)/'1'!V128</f>
        <v>9.3877908422309737</v>
      </c>
      <c r="AH130" s="110">
        <f>('1'!I128*1000)/'1'!W128</f>
        <v>8.7887664531996901</v>
      </c>
      <c r="AI130" s="110">
        <f>('1'!J128*1000)/'1'!X128</f>
        <v>7.5440031080389245</v>
      </c>
      <c r="AJ130" s="110">
        <f>('1'!K128*1000)/'1'!Y128</f>
        <v>6.4834878520538659</v>
      </c>
      <c r="AK130" s="110">
        <f>('1'!L128*1000)/'1'!Z128</f>
        <v>6.0004016359942023</v>
      </c>
      <c r="AL130" s="110">
        <f>('1'!M128*1000)/'1'!AA128</f>
        <v>5.5449600903101421</v>
      </c>
      <c r="AM130" s="110">
        <f>('1'!N128*1000)/'1'!AB128</f>
        <v>5.2760393054572035</v>
      </c>
      <c r="AN130" s="110">
        <f>('1'!O128*1000)/'1'!AC128</f>
        <v>4.5927563132400655</v>
      </c>
      <c r="AO130" s="110">
        <f>('1'!P128*1000)/'1'!AD128</f>
        <v>4.3048623078843358</v>
      </c>
      <c r="AP130" s="110">
        <f>('1'!Q128*1000)/'1'!AE128</f>
        <v>4.0671864381067699</v>
      </c>
      <c r="AQ130" s="110">
        <f>('1'!R128*1000)/'1'!AF128</f>
        <v>3.9241560837906455</v>
      </c>
    </row>
    <row r="131" spans="26:43" x14ac:dyDescent="0.2">
      <c r="Z131" s="114"/>
      <c r="AA131" s="115"/>
      <c r="AB131" s="114" t="s">
        <v>49</v>
      </c>
      <c r="AC131" s="115" t="s">
        <v>50</v>
      </c>
      <c r="AD131" s="114" t="s">
        <v>13</v>
      </c>
      <c r="AE131" s="110">
        <f>('1'!F129*1000)/'1'!T129</f>
        <v>0.86105313446732112</v>
      </c>
      <c r="AF131" s="110">
        <f>('1'!G129*1000)/'1'!U129</f>
        <v>0.97360664412742726</v>
      </c>
      <c r="AG131" s="110">
        <f>('1'!H129*1000)/'1'!V129</f>
        <v>0.85473256694890942</v>
      </c>
      <c r="AH131" s="110">
        <f>('1'!I129*1000)/'1'!W129</f>
        <v>0.74471270418984525</v>
      </c>
      <c r="AI131" s="110">
        <f>('1'!J129*1000)/'1'!X129</f>
        <v>0.70915332361290906</v>
      </c>
      <c r="AJ131" s="110">
        <f>('1'!K129*1000)/'1'!Y129</f>
        <v>0.74537266775517286</v>
      </c>
      <c r="AK131" s="110">
        <f>('1'!L129*1000)/'1'!Z129</f>
        <v>0.75991825848623895</v>
      </c>
      <c r="AL131" s="110">
        <f>('1'!M129*1000)/'1'!AA129</f>
        <v>0.71687850081110738</v>
      </c>
      <c r="AM131" s="110">
        <f>('1'!N129*1000)/'1'!AB129</f>
        <v>0.7999537513940157</v>
      </c>
      <c r="AN131" s="110">
        <f>('1'!O129*1000)/'1'!AC129</f>
        <v>0.76936930808189197</v>
      </c>
      <c r="AO131" s="110">
        <f>('1'!P129*1000)/'1'!AD129</f>
        <v>0.62804332379781846</v>
      </c>
      <c r="AP131" s="110">
        <f>('1'!Q129*1000)/'1'!AE129</f>
        <v>0.62927927059489575</v>
      </c>
      <c r="AQ131" s="110">
        <f>('1'!R129*1000)/'1'!AF129</f>
        <v>0.53855440061617321</v>
      </c>
    </row>
    <row r="132" spans="26:43" x14ac:dyDescent="0.2">
      <c r="Z132" s="114"/>
      <c r="AA132" s="115"/>
      <c r="AB132" s="114" t="s">
        <v>51</v>
      </c>
      <c r="AC132" s="115" t="s">
        <v>52</v>
      </c>
      <c r="AD132" s="114" t="s">
        <v>14</v>
      </c>
      <c r="AE132" s="110"/>
      <c r="AF132" s="110"/>
      <c r="AG132" s="110"/>
      <c r="AH132" s="110"/>
      <c r="AI132" s="110"/>
      <c r="AJ132" s="110"/>
      <c r="AK132" s="110"/>
      <c r="AL132" s="110"/>
      <c r="AO132" s="110"/>
      <c r="AP132" s="110"/>
    </row>
    <row r="133" spans="26:43" x14ac:dyDescent="0.2">
      <c r="Z133" s="116"/>
      <c r="AA133" s="117"/>
      <c r="AB133" s="116" t="s">
        <v>56</v>
      </c>
      <c r="AC133" s="117" t="s">
        <v>57</v>
      </c>
      <c r="AD133" s="114" t="s">
        <v>58</v>
      </c>
      <c r="AE133" s="110"/>
      <c r="AF133" s="110"/>
      <c r="AG133" s="110"/>
      <c r="AH133" s="110"/>
      <c r="AI133" s="110"/>
      <c r="AJ133" s="110"/>
      <c r="AK133" s="110"/>
      <c r="AL133" s="110"/>
      <c r="AO133" s="110"/>
      <c r="AP133" s="110"/>
    </row>
    <row r="134" spans="26:43" x14ac:dyDescent="0.2">
      <c r="AD134" s="114"/>
      <c r="AE134" s="110"/>
      <c r="AF134" s="110"/>
      <c r="AG134" s="110"/>
      <c r="AH134" s="110"/>
      <c r="AI134" s="110"/>
      <c r="AJ134" s="110"/>
      <c r="AK134" s="110"/>
      <c r="AL134" s="110"/>
      <c r="AO134" s="110"/>
      <c r="AP134" s="110"/>
    </row>
    <row r="135" spans="26:43" x14ac:dyDescent="0.2">
      <c r="Z135" s="119" t="s">
        <v>32</v>
      </c>
      <c r="AA135" s="120" t="s">
        <v>73</v>
      </c>
      <c r="AB135" s="112" t="s">
        <v>677</v>
      </c>
      <c r="AC135" s="120"/>
      <c r="AD135" s="112" t="s">
        <v>677</v>
      </c>
      <c r="AE135" s="110">
        <f>('1'!F133*1000)/'1'!T133</f>
        <v>18.843342435710458</v>
      </c>
      <c r="AF135" s="110">
        <f>('1'!G133*1000)/'1'!U133</f>
        <v>19.012364558948015</v>
      </c>
      <c r="AG135" s="110">
        <f>('1'!H133*1000)/'1'!V133</f>
        <v>16.481687910225158</v>
      </c>
      <c r="AH135" s="110">
        <f>('1'!I133*1000)/'1'!W133</f>
        <v>16.972837675311421</v>
      </c>
      <c r="AI135" s="110">
        <f>('1'!J133*1000)/'1'!X133</f>
        <v>16.760260881113513</v>
      </c>
      <c r="AJ135" s="110">
        <f>('1'!K133*1000)/'1'!Y133</f>
        <v>15.943059225493753</v>
      </c>
      <c r="AK135" s="110">
        <f>('1'!L133*1000)/'1'!Z133</f>
        <v>14.79595264216252</v>
      </c>
      <c r="AL135" s="110">
        <f>('1'!M133*1000)/'1'!AA133</f>
        <v>14.455582108375882</v>
      </c>
      <c r="AM135" s="110">
        <f>('1'!N133*1000)/'1'!AB133</f>
        <v>13.114868269303575</v>
      </c>
      <c r="AN135" s="110">
        <f>('1'!O133*1000)/'1'!AC133</f>
        <v>11.794980094466984</v>
      </c>
      <c r="AO135" s="110">
        <f>('1'!P133*1000)/'1'!AD133</f>
        <v>11.0942919864706</v>
      </c>
      <c r="AP135" s="110">
        <f>('1'!Q133*1000)/'1'!AE133</f>
        <v>10.515651626697526</v>
      </c>
      <c r="AQ135" s="110">
        <f>('1'!R133*1000)/'1'!AF133</f>
        <v>10.065808396316834</v>
      </c>
    </row>
    <row r="136" spans="26:43" x14ac:dyDescent="0.2">
      <c r="Z136" s="114"/>
      <c r="AA136" s="115"/>
      <c r="AB136" s="114" t="s">
        <v>45</v>
      </c>
      <c r="AC136" s="115" t="s">
        <v>46</v>
      </c>
      <c r="AD136" s="114" t="s">
        <v>11</v>
      </c>
      <c r="AE136" s="110">
        <f>('1'!F134*1000)/'1'!T134</f>
        <v>31.050827971086044</v>
      </c>
      <c r="AF136" s="110">
        <f>('1'!G134*1000)/'1'!U134</f>
        <v>33.389608278926097</v>
      </c>
      <c r="AG136" s="110">
        <f>('1'!H134*1000)/'1'!V134</f>
        <v>27.399042028449699</v>
      </c>
      <c r="AH136" s="110">
        <f>('1'!I134*1000)/'1'!W134</f>
        <v>28.098931947377849</v>
      </c>
      <c r="AI136" s="110">
        <f>('1'!J134*1000)/'1'!X134</f>
        <v>31.462695878166922</v>
      </c>
      <c r="AJ136" s="110">
        <f>('1'!K134*1000)/'1'!Y134</f>
        <v>29.96037277522192</v>
      </c>
      <c r="AK136" s="110">
        <f>('1'!L134*1000)/'1'!Z134</f>
        <v>29.026489049711525</v>
      </c>
      <c r="AL136" s="110">
        <f>('1'!M134*1000)/'1'!AA134</f>
        <v>28.997858893978279</v>
      </c>
      <c r="AM136" s="110">
        <f>('1'!N134*1000)/'1'!AB134</f>
        <v>28.170282749388129</v>
      </c>
      <c r="AN136" s="110">
        <f>('1'!O134*1000)/'1'!AC134</f>
        <v>24.341993938435621</v>
      </c>
      <c r="AO136" s="110">
        <f>('1'!P134*1000)/'1'!AD134</f>
        <v>23.899735675360017</v>
      </c>
      <c r="AP136" s="110">
        <f>('1'!Q134*1000)/'1'!AE134</f>
        <v>22.868218208174085</v>
      </c>
      <c r="AQ136" s="110">
        <f>('1'!R134*1000)/'1'!AF134</f>
        <v>22.677216808279191</v>
      </c>
    </row>
    <row r="137" spans="26:43" x14ac:dyDescent="0.2">
      <c r="Z137" s="114"/>
      <c r="AA137" s="115"/>
      <c r="AB137" s="114" t="s">
        <v>47</v>
      </c>
      <c r="AC137" s="115" t="s">
        <v>48</v>
      </c>
      <c r="AD137" s="114" t="s">
        <v>12</v>
      </c>
      <c r="AE137" s="110">
        <f>('1'!F135*1000)/'1'!T135</f>
        <v>10.866965801647549</v>
      </c>
      <c r="AF137" s="110">
        <f>('1'!G135*1000)/'1'!U135</f>
        <v>10.471856362113074</v>
      </c>
      <c r="AG137" s="110">
        <f>('1'!H135*1000)/'1'!V135</f>
        <v>8.9383606776994409</v>
      </c>
      <c r="AH137" s="110">
        <f>('1'!I135*1000)/'1'!W135</f>
        <v>10.431111306195167</v>
      </c>
      <c r="AI137" s="110">
        <f>('1'!J135*1000)/'1'!X135</f>
        <v>9.3464216184037365</v>
      </c>
      <c r="AJ137" s="110">
        <f>('1'!K135*1000)/'1'!Y135</f>
        <v>8.6375679707801094</v>
      </c>
      <c r="AK137" s="110">
        <f>('1'!L135*1000)/'1'!Z135</f>
        <v>7.4603164612825195</v>
      </c>
      <c r="AL137" s="110">
        <f>('1'!M135*1000)/'1'!AA135</f>
        <v>6.8671790611200194</v>
      </c>
      <c r="AM137" s="110">
        <f>('1'!N135*1000)/'1'!AB135</f>
        <v>5.4079806766927092</v>
      </c>
      <c r="AN137" s="110">
        <f>('1'!O135*1000)/'1'!AC135</f>
        <v>4.8996780790725065</v>
      </c>
      <c r="AO137" s="110">
        <f>('1'!P135*1000)/'1'!AD135</f>
        <v>4.3752727295198754</v>
      </c>
      <c r="AP137" s="110">
        <f>('1'!Q135*1000)/'1'!AE135</f>
        <v>4.2117921096090285</v>
      </c>
      <c r="AQ137" s="110">
        <f>('1'!R135*1000)/'1'!AF135</f>
        <v>3.8609894004541587</v>
      </c>
    </row>
    <row r="138" spans="26:43" x14ac:dyDescent="0.2">
      <c r="Z138" s="114"/>
      <c r="AA138" s="115"/>
      <c r="AB138" s="114" t="s">
        <v>49</v>
      </c>
      <c r="AC138" s="115" t="s">
        <v>50</v>
      </c>
      <c r="AD138" s="114" t="s">
        <v>13</v>
      </c>
      <c r="AE138" s="110">
        <f>('1'!F136*1000)/'1'!T136</f>
        <v>0.96019952266069553</v>
      </c>
      <c r="AF138" s="110">
        <f>('1'!G136*1000)/'1'!U136</f>
        <v>0.99047403913427745</v>
      </c>
      <c r="AG138" s="110">
        <f>('1'!H136*1000)/'1'!V136</f>
        <v>1.0677760392063569</v>
      </c>
      <c r="AH138" s="110">
        <f>('1'!I136*1000)/'1'!W136</f>
        <v>0.74793490925664041</v>
      </c>
      <c r="AI138" s="110">
        <f>('1'!J136*1000)/'1'!X136</f>
        <v>0.66568409541802476</v>
      </c>
      <c r="AJ138" s="110">
        <f>('1'!K136*1000)/'1'!Y136</f>
        <v>0.71082264417221841</v>
      </c>
      <c r="AK138" s="110">
        <f>('1'!L136*1000)/'1'!Z136</f>
        <v>0.66521609526963099</v>
      </c>
      <c r="AL138" s="110">
        <f>('1'!M136*1000)/'1'!AA136</f>
        <v>0.63976882728648943</v>
      </c>
      <c r="AM138" s="110">
        <f>('1'!N136*1000)/'1'!AB136</f>
        <v>0.57603193491853022</v>
      </c>
      <c r="AN138" s="110">
        <f>('1'!O136*1000)/'1'!AC136</f>
        <v>0.52804998907574674</v>
      </c>
      <c r="AO138" s="110">
        <f>('1'!P136*1000)/'1'!AD136</f>
        <v>0.46023807519846871</v>
      </c>
      <c r="AP138" s="110">
        <f>('1'!Q136*1000)/'1'!AE136</f>
        <v>0.43492240445540409</v>
      </c>
      <c r="AQ138" s="110">
        <f>('1'!R136*1000)/'1'!AF136</f>
        <v>0.41472334121725207</v>
      </c>
    </row>
    <row r="139" spans="26:43" x14ac:dyDescent="0.2">
      <c r="Z139" s="114"/>
      <c r="AA139" s="115"/>
      <c r="AB139" s="114" t="s">
        <v>51</v>
      </c>
      <c r="AC139" s="115" t="s">
        <v>52</v>
      </c>
      <c r="AD139" s="114" t="s">
        <v>14</v>
      </c>
      <c r="AE139" s="110"/>
      <c r="AF139" s="110"/>
      <c r="AG139" s="110"/>
      <c r="AH139" s="110"/>
      <c r="AI139" s="110"/>
      <c r="AJ139" s="110"/>
      <c r="AK139" s="110"/>
      <c r="AL139" s="110"/>
      <c r="AO139" s="110"/>
      <c r="AP139" s="110"/>
    </row>
    <row r="140" spans="26:43" x14ac:dyDescent="0.2">
      <c r="Z140" s="116"/>
      <c r="AA140" s="117"/>
      <c r="AB140" s="116" t="s">
        <v>56</v>
      </c>
      <c r="AC140" s="117" t="s">
        <v>57</v>
      </c>
      <c r="AD140" s="114" t="s">
        <v>58</v>
      </c>
      <c r="AE140" s="110"/>
      <c r="AF140" s="110"/>
      <c r="AG140" s="110"/>
      <c r="AH140" s="110"/>
      <c r="AI140" s="110"/>
      <c r="AJ140" s="110"/>
      <c r="AK140" s="110"/>
      <c r="AL140" s="110"/>
      <c r="AO140" s="110"/>
      <c r="AP140" s="110"/>
    </row>
    <row r="141" spans="26:43" x14ac:dyDescent="0.2">
      <c r="AD141" s="114"/>
      <c r="AE141" s="110"/>
      <c r="AF141" s="110"/>
      <c r="AG141" s="110"/>
      <c r="AH141" s="110"/>
      <c r="AI141" s="110"/>
      <c r="AJ141" s="110"/>
      <c r="AK141" s="110"/>
      <c r="AL141" s="110"/>
      <c r="AO141" s="110"/>
      <c r="AP141" s="110"/>
    </row>
    <row r="142" spans="26:43" x14ac:dyDescent="0.2">
      <c r="Z142" s="119" t="s">
        <v>33</v>
      </c>
      <c r="AA142" s="120" t="s">
        <v>74</v>
      </c>
      <c r="AB142" s="112" t="s">
        <v>677</v>
      </c>
      <c r="AC142" s="120"/>
      <c r="AD142" s="112" t="s">
        <v>677</v>
      </c>
      <c r="AE142" s="110">
        <f>('1'!F140*1000)/'1'!T140</f>
        <v>21.256349976409201</v>
      </c>
      <c r="AF142" s="110">
        <f>('1'!G140*1000)/'1'!U140</f>
        <v>22.236131574329782</v>
      </c>
      <c r="AG142" s="110">
        <f>('1'!H140*1000)/'1'!V140</f>
        <v>18.621859454472201</v>
      </c>
      <c r="AH142" s="110">
        <f>('1'!I140*1000)/'1'!W140</f>
        <v>18.701501977690349</v>
      </c>
      <c r="AI142" s="110">
        <f>('1'!J140*1000)/'1'!X140</f>
        <v>17.431193443782515</v>
      </c>
      <c r="AJ142" s="110">
        <f>('1'!K140*1000)/'1'!Y140</f>
        <v>17.145924580703497</v>
      </c>
      <c r="AK142" s="110">
        <f>('1'!L140*1000)/'1'!Z140</f>
        <v>16.17532955629504</v>
      </c>
      <c r="AL142" s="110">
        <f>('1'!M140*1000)/'1'!AA140</f>
        <v>15.397251227134262</v>
      </c>
      <c r="AM142" s="110">
        <f>('1'!N140*1000)/'1'!AB140</f>
        <v>14.113769102155576</v>
      </c>
      <c r="AN142" s="110">
        <f>('1'!O140*1000)/'1'!AC140</f>
        <v>13.547485681420957</v>
      </c>
      <c r="AO142" s="110">
        <f>('1'!P140*1000)/'1'!AD140</f>
        <v>12.577278431401071</v>
      </c>
      <c r="AP142" s="110">
        <f>('1'!Q140*1000)/'1'!AE140</f>
        <v>11.440224764027946</v>
      </c>
      <c r="AQ142" s="110">
        <f>('1'!R140*1000)/'1'!AF140</f>
        <v>10.645316909823366</v>
      </c>
    </row>
    <row r="143" spans="26:43" x14ac:dyDescent="0.2">
      <c r="Z143" s="114"/>
      <c r="AA143" s="115"/>
      <c r="AB143" s="114" t="s">
        <v>45</v>
      </c>
      <c r="AC143" s="115" t="s">
        <v>46</v>
      </c>
      <c r="AD143" s="114" t="s">
        <v>11</v>
      </c>
      <c r="AE143" s="110">
        <f>('1'!F141*1000)/'1'!T141</f>
        <v>42.744741213655146</v>
      </c>
      <c r="AF143" s="110">
        <f>('1'!G141*1000)/'1'!U141</f>
        <v>48.159372001182653</v>
      </c>
      <c r="AG143" s="110">
        <f>('1'!H141*1000)/'1'!V141</f>
        <v>35.074117827089971</v>
      </c>
      <c r="AH143" s="110">
        <f>('1'!I141*1000)/'1'!W141</f>
        <v>37.491028840979538</v>
      </c>
      <c r="AI143" s="110">
        <f>('1'!J141*1000)/'1'!X141</f>
        <v>35.766918857638579</v>
      </c>
      <c r="AJ143" s="110">
        <f>('1'!K141*1000)/'1'!Y141</f>
        <v>36.647219330559665</v>
      </c>
      <c r="AK143" s="110">
        <f>('1'!L141*1000)/'1'!Z141</f>
        <v>35.519760578416118</v>
      </c>
      <c r="AL143" s="110">
        <f>('1'!M141*1000)/'1'!AA141</f>
        <v>32.060563272362486</v>
      </c>
      <c r="AM143" s="110">
        <f>('1'!N141*1000)/'1'!AB141</f>
        <v>30.923991681922868</v>
      </c>
      <c r="AN143" s="110">
        <f>('1'!O141*1000)/'1'!AC141</f>
        <v>29.899134993685099</v>
      </c>
      <c r="AO143" s="110">
        <f>('1'!P141*1000)/'1'!AD141</f>
        <v>27.682946480578131</v>
      </c>
      <c r="AP143" s="110">
        <f>('1'!Q141*1000)/'1'!AE141</f>
        <v>24.893398488072762</v>
      </c>
      <c r="AQ143" s="110">
        <f>('1'!R141*1000)/'1'!AF141</f>
        <v>22.704781580079128</v>
      </c>
    </row>
    <row r="144" spans="26:43" x14ac:dyDescent="0.2">
      <c r="Z144" s="114"/>
      <c r="AA144" s="115"/>
      <c r="AB144" s="114" t="s">
        <v>47</v>
      </c>
      <c r="AC144" s="115" t="s">
        <v>48</v>
      </c>
      <c r="AD144" s="114" t="s">
        <v>12</v>
      </c>
      <c r="AE144" s="110">
        <f>('1'!F142*1000)/'1'!T142</f>
        <v>9.2351656019901434</v>
      </c>
      <c r="AF144" s="110">
        <f>('1'!G142*1000)/'1'!U142</f>
        <v>9.1242109082021301</v>
      </c>
      <c r="AG144" s="110">
        <f>('1'!H142*1000)/'1'!V142</f>
        <v>8.805593925062162</v>
      </c>
      <c r="AH144" s="110">
        <f>('1'!I142*1000)/'1'!W142</f>
        <v>8.1544753457052117</v>
      </c>
      <c r="AI144" s="110">
        <f>('1'!J142*1000)/'1'!X142</f>
        <v>7.5683260808727031</v>
      </c>
      <c r="AJ144" s="110">
        <f>('1'!K142*1000)/'1'!Y142</f>
        <v>6.9733081012801259</v>
      </c>
      <c r="AK144" s="110">
        <f>('1'!L142*1000)/'1'!Z142</f>
        <v>6.2633263527534195</v>
      </c>
      <c r="AL144" s="110">
        <f>('1'!M142*1000)/'1'!AA142</f>
        <v>6.0323900666698753</v>
      </c>
      <c r="AM144" s="110">
        <f>('1'!N142*1000)/'1'!AB142</f>
        <v>5.2933190649010937</v>
      </c>
      <c r="AN144" s="110">
        <f>('1'!O142*1000)/'1'!AC142</f>
        <v>4.7378212071369994</v>
      </c>
      <c r="AO144" s="110">
        <f>('1'!P142*1000)/'1'!AD142</f>
        <v>4.1872287131296089</v>
      </c>
      <c r="AP144" s="110">
        <f>('1'!Q142*1000)/'1'!AE142</f>
        <v>3.9085349759074615</v>
      </c>
      <c r="AQ144" s="110">
        <f>('1'!R142*1000)/'1'!AF142</f>
        <v>3.7273619807350573</v>
      </c>
    </row>
    <row r="145" spans="26:44" x14ac:dyDescent="0.2">
      <c r="Z145" s="114"/>
      <c r="AA145" s="115"/>
      <c r="AB145" s="114" t="s">
        <v>49</v>
      </c>
      <c r="AC145" s="115" t="s">
        <v>50</v>
      </c>
      <c r="AD145" s="114" t="s">
        <v>13</v>
      </c>
      <c r="AE145" s="110">
        <f>('1'!F143*1000)/'1'!T143</f>
        <v>0.84406429244619152</v>
      </c>
      <c r="AF145" s="110">
        <f>('1'!G143*1000)/'1'!U143</f>
        <v>0.79892690284462498</v>
      </c>
      <c r="AG145" s="110">
        <f>('1'!H143*1000)/'1'!V143</f>
        <v>0.81696169151510734</v>
      </c>
      <c r="AH145" s="110">
        <f>('1'!I143*1000)/'1'!W143</f>
        <v>0.7202448568598514</v>
      </c>
      <c r="AI145" s="110">
        <f>('1'!J143*1000)/'1'!X143</f>
        <v>0.63972091391848429</v>
      </c>
      <c r="AJ145" s="110">
        <f>('1'!K143*1000)/'1'!Y143</f>
        <v>0.65464538627986424</v>
      </c>
      <c r="AK145" s="110">
        <f>('1'!L143*1000)/'1'!Z143</f>
        <v>0.59622153627006269</v>
      </c>
      <c r="AL145" s="110">
        <f>('1'!M143*1000)/'1'!AA143</f>
        <v>0.50522452570589405</v>
      </c>
      <c r="AM145" s="110">
        <f>('1'!N143*1000)/'1'!AB143</f>
        <v>0.47138897779071381</v>
      </c>
      <c r="AN145" s="110">
        <f>('1'!O143*1000)/'1'!AC143</f>
        <v>0.46201477043107725</v>
      </c>
      <c r="AO145" s="110">
        <f>('1'!P143*1000)/'1'!AD143</f>
        <v>0.47756852485534657</v>
      </c>
      <c r="AP145" s="110">
        <f>('1'!Q143*1000)/'1'!AE143</f>
        <v>0.44828626508086622</v>
      </c>
      <c r="AQ145" s="110">
        <f>('1'!R143*1000)/'1'!AF143</f>
        <v>0.36575623195469414</v>
      </c>
    </row>
    <row r="146" spans="26:44" x14ac:dyDescent="0.2">
      <c r="Z146" s="114"/>
      <c r="AA146" s="115"/>
      <c r="AB146" s="114" t="s">
        <v>51</v>
      </c>
      <c r="AC146" s="115" t="s">
        <v>52</v>
      </c>
      <c r="AD146" s="114" t="s">
        <v>14</v>
      </c>
      <c r="AE146" s="110"/>
      <c r="AF146" s="110"/>
      <c r="AG146" s="110"/>
      <c r="AH146" s="110"/>
      <c r="AI146" s="110"/>
      <c r="AJ146" s="110"/>
      <c r="AK146" s="110"/>
      <c r="AL146" s="110"/>
      <c r="AO146" s="110"/>
      <c r="AP146" s="110"/>
    </row>
    <row r="147" spans="26:44" x14ac:dyDescent="0.2">
      <c r="Z147" s="116"/>
      <c r="AA147" s="117"/>
      <c r="AB147" s="116" t="s">
        <v>56</v>
      </c>
      <c r="AC147" s="117" t="s">
        <v>57</v>
      </c>
      <c r="AD147" s="114" t="s">
        <v>58</v>
      </c>
      <c r="AE147" s="110"/>
      <c r="AF147" s="110"/>
      <c r="AG147" s="110"/>
      <c r="AH147" s="110"/>
      <c r="AI147" s="110"/>
      <c r="AJ147" s="110"/>
      <c r="AK147" s="110"/>
      <c r="AL147" s="110"/>
      <c r="AO147" s="110"/>
      <c r="AP147" s="110"/>
    </row>
    <row r="148" spans="26:44" x14ac:dyDescent="0.2">
      <c r="AD148" s="114"/>
      <c r="AE148" s="110"/>
      <c r="AF148" s="110"/>
      <c r="AG148" s="110"/>
      <c r="AH148" s="110"/>
      <c r="AI148" s="110"/>
      <c r="AJ148" s="110"/>
      <c r="AK148" s="110"/>
      <c r="AL148" s="110"/>
      <c r="AO148" s="110"/>
      <c r="AP148" s="110"/>
    </row>
    <row r="149" spans="26:44" x14ac:dyDescent="0.2">
      <c r="Z149" s="119" t="s">
        <v>34</v>
      </c>
      <c r="AA149" s="120" t="s">
        <v>75</v>
      </c>
      <c r="AB149" s="112" t="s">
        <v>677</v>
      </c>
      <c r="AC149" s="120"/>
      <c r="AD149" s="112" t="s">
        <v>677</v>
      </c>
      <c r="AE149" s="110">
        <f>('1'!F147*1000)/'1'!T147</f>
        <v>61.819312324236883</v>
      </c>
      <c r="AF149" s="110">
        <f>('1'!G147*1000)/'1'!U147</f>
        <v>57.9092551122218</v>
      </c>
      <c r="AG149" s="110">
        <f>('1'!H147*1000)/'1'!V147</f>
        <v>58.241479793560067</v>
      </c>
      <c r="AH149" s="110">
        <f>('1'!I147*1000)/'1'!W147</f>
        <v>53.874090551547845</v>
      </c>
      <c r="AI149" s="110">
        <f>('1'!J147*1000)/'1'!X147</f>
        <v>53.436141159477167</v>
      </c>
      <c r="AJ149" s="110">
        <f>('1'!K147*1000)/'1'!Y147</f>
        <v>51.789662771081431</v>
      </c>
      <c r="AK149" s="110">
        <f>('1'!L147*1000)/'1'!Z147</f>
        <v>51.43482498548606</v>
      </c>
      <c r="AL149" s="110">
        <f>('1'!M147*1000)/'1'!AA147</f>
        <v>46.046877941084446</v>
      </c>
      <c r="AM149" s="110">
        <f>('1'!N147*1000)/'1'!AB147</f>
        <v>51.397223236242603</v>
      </c>
      <c r="AN149" s="110">
        <f>('1'!O147*1000)/'1'!AC147</f>
        <v>47.354478529617808</v>
      </c>
      <c r="AO149" s="110">
        <f>('1'!P147*1000)/'1'!AD147</f>
        <v>40.903599942404277</v>
      </c>
      <c r="AP149" s="110">
        <f>('1'!Q147*1000)/'1'!AE147</f>
        <v>38.412886359195959</v>
      </c>
      <c r="AQ149" s="110">
        <f>('1'!R147*1000)/'1'!AF147</f>
        <v>35.828116323472358</v>
      </c>
      <c r="AR149" s="110"/>
    </row>
    <row r="150" spans="26:44" x14ac:dyDescent="0.2">
      <c r="Z150" s="114"/>
      <c r="AA150" s="115"/>
      <c r="AB150" s="114" t="s">
        <v>45</v>
      </c>
      <c r="AC150" s="115" t="s">
        <v>46</v>
      </c>
      <c r="AD150" s="114" t="s">
        <v>11</v>
      </c>
      <c r="AE150" s="110">
        <f>('1'!F148*1000)/'1'!T148</f>
        <v>139.03787485071257</v>
      </c>
      <c r="AF150" s="110">
        <f>('1'!G148*1000)/'1'!U148</f>
        <v>162.08204210007756</v>
      </c>
      <c r="AG150" s="110">
        <f>('1'!H148*1000)/'1'!V148</f>
        <v>125.57381575682247</v>
      </c>
      <c r="AH150" s="110">
        <f>('1'!I148*1000)/'1'!W148</f>
        <v>113.6939142685752</v>
      </c>
      <c r="AI150" s="110">
        <f>('1'!J148*1000)/'1'!X148</f>
        <v>122.280858586734</v>
      </c>
      <c r="AJ150" s="110">
        <f>('1'!K148*1000)/'1'!Y148</f>
        <v>123.70471216338132</v>
      </c>
      <c r="AK150" s="110">
        <f>('1'!L148*1000)/'1'!Z148</f>
        <v>133.72215171460081</v>
      </c>
      <c r="AL150" s="110">
        <f>('1'!M148*1000)/'1'!AA148</f>
        <v>122.38994536418102</v>
      </c>
      <c r="AM150" s="110">
        <f>('1'!N148*1000)/'1'!AB148</f>
        <v>142.71848219445738</v>
      </c>
      <c r="AN150" s="110">
        <f>('1'!O148*1000)/'1'!AC148</f>
        <v>118.67396660646482</v>
      </c>
      <c r="AO150" s="110">
        <f>('1'!P148*1000)/'1'!AD148</f>
        <v>100.51229461529778</v>
      </c>
      <c r="AP150" s="110">
        <f>('1'!Q148*1000)/'1'!AE148</f>
        <v>90.078239619404741</v>
      </c>
      <c r="AQ150" s="110">
        <f>('1'!R148*1000)/'1'!AF148</f>
        <v>83.627614575652913</v>
      </c>
      <c r="AR150" s="110"/>
    </row>
    <row r="151" spans="26:44" x14ac:dyDescent="0.2">
      <c r="Z151" s="114"/>
      <c r="AA151" s="115"/>
      <c r="AB151" s="114" t="s">
        <v>47</v>
      </c>
      <c r="AC151" s="115" t="s">
        <v>48</v>
      </c>
      <c r="AD151" s="114" t="s">
        <v>12</v>
      </c>
      <c r="AE151" s="110">
        <f>('1'!F149*1000)/'1'!T149</f>
        <v>9.5527065605263282</v>
      </c>
      <c r="AF151" s="110">
        <f>('1'!G149*1000)/'1'!U149</f>
        <v>8.5543562926618275</v>
      </c>
      <c r="AG151" s="110">
        <f>('1'!H149*1000)/'1'!V149</f>
        <v>8.3209912656099263</v>
      </c>
      <c r="AH151" s="110">
        <f>('1'!I149*1000)/'1'!W149</f>
        <v>7.8463258919038594</v>
      </c>
      <c r="AI151" s="110">
        <f>('1'!J149*1000)/'1'!X149</f>
        <v>6.9319271714121315</v>
      </c>
      <c r="AJ151" s="110">
        <f>('1'!K149*1000)/'1'!Y149</f>
        <v>6.152661440121058</v>
      </c>
      <c r="AK151" s="110">
        <f>('1'!L149*1000)/'1'!Z149</f>
        <v>5.6695390188768391</v>
      </c>
      <c r="AL151" s="110">
        <f>('1'!M149*1000)/'1'!AA149</f>
        <v>5.3566728375290111</v>
      </c>
      <c r="AM151" s="110">
        <f>('1'!N149*1000)/'1'!AB149</f>
        <v>4.8110300160307791</v>
      </c>
      <c r="AN151" s="110">
        <f>('1'!O149*1000)/'1'!AC149</f>
        <v>4.6554435393345655</v>
      </c>
      <c r="AO151" s="110">
        <f>('1'!P149*1000)/'1'!AD149</f>
        <v>4.0401248553464608</v>
      </c>
      <c r="AP151" s="110">
        <f>('1'!Q149*1000)/'1'!AE149</f>
        <v>4.2531438197860778</v>
      </c>
      <c r="AQ151" s="110">
        <f>('1'!R149*1000)/'1'!AF149</f>
        <v>3.6413290851160673</v>
      </c>
      <c r="AR151" s="110"/>
    </row>
    <row r="152" spans="26:44" x14ac:dyDescent="0.2">
      <c r="Z152" s="114"/>
      <c r="AA152" s="115"/>
      <c r="AB152" s="114" t="s">
        <v>49</v>
      </c>
      <c r="AC152" s="115" t="s">
        <v>50</v>
      </c>
      <c r="AD152" s="114" t="s">
        <v>13</v>
      </c>
      <c r="AE152" s="110">
        <f>('1'!F150*1000)/'1'!T150</f>
        <v>0.87606670737469294</v>
      </c>
      <c r="AF152" s="110">
        <f>('1'!G150*1000)/'1'!U150</f>
        <v>0.87001931688127054</v>
      </c>
      <c r="AG152" s="110">
        <f>('1'!H150*1000)/'1'!V150</f>
        <v>0.78621371848695709</v>
      </c>
      <c r="AH152" s="110">
        <f>('1'!I150*1000)/'1'!W150</f>
        <v>0.79827872432573888</v>
      </c>
      <c r="AI152" s="110">
        <f>('1'!J150*1000)/'1'!X150</f>
        <v>0.67260922282563818</v>
      </c>
      <c r="AJ152" s="110">
        <f>('1'!K150*1000)/'1'!Y150</f>
        <v>0.70308385898611414</v>
      </c>
      <c r="AK152" s="110">
        <f>('1'!L150*1000)/'1'!Z150</f>
        <v>0.68524521692325435</v>
      </c>
      <c r="AL152" s="110">
        <f>('1'!M150*1000)/'1'!AA150</f>
        <v>0.69237210911434088</v>
      </c>
      <c r="AM152" s="110">
        <f>('1'!N150*1000)/'1'!AB150</f>
        <v>0.58048432557160223</v>
      </c>
      <c r="AN152" s="110">
        <f>('1'!O150*1000)/'1'!AC150</f>
        <v>0.53922098017159914</v>
      </c>
      <c r="AO152" s="110">
        <f>('1'!P150*1000)/'1'!AD150</f>
        <v>0.57978940750081864</v>
      </c>
      <c r="AP152" s="110">
        <f>('1'!Q150*1000)/'1'!AE150</f>
        <v>0.52341497209683574</v>
      </c>
      <c r="AQ152" s="110">
        <f>('1'!R150*1000)/'1'!AF150</f>
        <v>0.50109166398224703</v>
      </c>
      <c r="AR152" s="110"/>
    </row>
    <row r="153" spans="26:44" x14ac:dyDescent="0.2">
      <c r="Z153" s="114"/>
      <c r="AA153" s="115"/>
      <c r="AB153" s="114" t="s">
        <v>51</v>
      </c>
      <c r="AC153" s="115" t="s">
        <v>52</v>
      </c>
      <c r="AD153" s="114" t="s">
        <v>14</v>
      </c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</row>
    <row r="154" spans="26:44" x14ac:dyDescent="0.2">
      <c r="Z154" s="116"/>
      <c r="AA154" s="117"/>
      <c r="AB154" s="116" t="s">
        <v>56</v>
      </c>
      <c r="AC154" s="117" t="s">
        <v>57</v>
      </c>
      <c r="AD154" s="114" t="s">
        <v>58</v>
      </c>
      <c r="AE154" s="110"/>
      <c r="AF154" s="110"/>
      <c r="AG154" s="110"/>
      <c r="AH154" s="110"/>
      <c r="AI154" s="110"/>
      <c r="AJ154" s="110"/>
      <c r="AK154" s="110"/>
      <c r="AL154" s="110"/>
      <c r="AO154" s="110"/>
      <c r="AP154" s="110"/>
    </row>
    <row r="155" spans="26:44" x14ac:dyDescent="0.2">
      <c r="AD155" s="114"/>
      <c r="AE155" s="110"/>
      <c r="AF155" s="110"/>
      <c r="AG155" s="110"/>
      <c r="AH155" s="110"/>
      <c r="AI155" s="110"/>
      <c r="AJ155" s="110"/>
      <c r="AK155" s="110"/>
      <c r="AL155" s="198"/>
      <c r="AO155" s="198"/>
      <c r="AP155" s="198"/>
    </row>
    <row r="156" spans="26:44" x14ac:dyDescent="0.2">
      <c r="AD156" s="114"/>
      <c r="AE156" s="110"/>
      <c r="AF156" s="110"/>
      <c r="AG156" s="110"/>
      <c r="AH156" s="110"/>
      <c r="AI156" s="110"/>
      <c r="AJ156" s="110"/>
      <c r="AK156" s="110"/>
      <c r="AL156" s="198"/>
      <c r="AO156" s="198"/>
      <c r="AP156" s="198"/>
    </row>
    <row r="157" spans="26:44" x14ac:dyDescent="0.2">
      <c r="Z157" s="122" t="s">
        <v>76</v>
      </c>
      <c r="AA157" s="110" t="s">
        <v>77</v>
      </c>
      <c r="AB157" s="112" t="s">
        <v>677</v>
      </c>
      <c r="AC157" s="110"/>
      <c r="AD157" s="114"/>
      <c r="AE157" s="110"/>
      <c r="AF157" s="110"/>
      <c r="AG157" s="110"/>
      <c r="AH157" s="110"/>
      <c r="AI157" s="110"/>
      <c r="AJ157" s="110"/>
      <c r="AK157" s="110"/>
      <c r="AL157" s="198"/>
      <c r="AO157" s="198"/>
      <c r="AP157" s="198"/>
    </row>
    <row r="158" spans="26:44" x14ac:dyDescent="0.2">
      <c r="AA158" s="114"/>
      <c r="AB158" s="114" t="s">
        <v>49</v>
      </c>
      <c r="AC158" s="115" t="s">
        <v>50</v>
      </c>
      <c r="AD158" s="114"/>
      <c r="AE158" s="110"/>
      <c r="AF158" s="110"/>
      <c r="AG158" s="110"/>
      <c r="AH158" s="110"/>
      <c r="AI158" s="110"/>
      <c r="AJ158" s="110"/>
      <c r="AK158" s="110"/>
      <c r="AL158" s="198"/>
      <c r="AO158" s="198"/>
      <c r="AP158" s="198"/>
    </row>
    <row r="159" spans="26:44" x14ac:dyDescent="0.2">
      <c r="AD159" s="114"/>
      <c r="AE159" s="110"/>
      <c r="AF159" s="110"/>
      <c r="AG159" s="110"/>
      <c r="AH159" s="110"/>
      <c r="AI159" s="110"/>
      <c r="AJ159" s="110"/>
      <c r="AK159" s="110"/>
      <c r="AL159" s="198"/>
      <c r="AO159" s="198"/>
      <c r="AP159" s="198"/>
    </row>
    <row r="160" spans="26:44" x14ac:dyDescent="0.2">
      <c r="AD160" s="114"/>
      <c r="AE160" s="110"/>
      <c r="AF160" s="110"/>
      <c r="AG160" s="110"/>
      <c r="AH160" s="110"/>
      <c r="AI160" s="110"/>
      <c r="AJ160" s="110"/>
      <c r="AK160" s="110"/>
      <c r="AL160" s="198"/>
      <c r="AO160" s="198"/>
      <c r="AP160" s="198"/>
    </row>
    <row r="161" spans="1:43" x14ac:dyDescent="0.2">
      <c r="AD161" s="114"/>
      <c r="AE161" s="110"/>
      <c r="AF161" s="110"/>
      <c r="AG161" s="110"/>
      <c r="AH161" s="110"/>
      <c r="AI161" s="110"/>
      <c r="AJ161" s="110"/>
      <c r="AK161" s="110"/>
      <c r="AL161" s="198"/>
      <c r="AO161" s="198"/>
      <c r="AP161" s="198"/>
    </row>
    <row r="162" spans="1:43" x14ac:dyDescent="0.2">
      <c r="AD162" s="114"/>
      <c r="AE162" s="110"/>
      <c r="AF162" s="110"/>
      <c r="AG162" s="110"/>
      <c r="AH162" s="110"/>
      <c r="AI162" s="110"/>
      <c r="AJ162" s="110"/>
      <c r="AK162" s="110"/>
      <c r="AL162" s="198"/>
      <c r="AO162" s="198"/>
      <c r="AP162" s="198"/>
    </row>
    <row r="163" spans="1:43" x14ac:dyDescent="0.2">
      <c r="AD163" s="114"/>
      <c r="AE163" s="110"/>
      <c r="AF163" s="110"/>
      <c r="AG163" s="110"/>
      <c r="AH163" s="110"/>
      <c r="AI163" s="110"/>
      <c r="AJ163" s="110"/>
      <c r="AK163" s="110"/>
      <c r="AL163" s="198"/>
      <c r="AO163" s="198"/>
      <c r="AP163" s="198"/>
    </row>
    <row r="164" spans="1:43" x14ac:dyDescent="0.2">
      <c r="AD164" s="114"/>
      <c r="AE164" s="110"/>
      <c r="AF164" s="110"/>
      <c r="AG164" s="110"/>
      <c r="AH164" s="110"/>
      <c r="AI164" s="110"/>
      <c r="AJ164" s="110"/>
      <c r="AK164" s="110"/>
      <c r="AL164" s="198"/>
      <c r="AO164" s="198"/>
      <c r="AP164" s="198"/>
    </row>
    <row r="165" spans="1:43" x14ac:dyDescent="0.2">
      <c r="AA165" s="112" t="s">
        <v>78</v>
      </c>
      <c r="AB165" s="112" t="s">
        <v>677</v>
      </c>
      <c r="AC165" s="112"/>
      <c r="AD165" s="112" t="s">
        <v>677</v>
      </c>
      <c r="AE165" s="110">
        <f>('1'!F163*1000)/'1'!T163</f>
        <v>20.001116233662238</v>
      </c>
      <c r="AF165" s="110">
        <f>('1'!G163*1000)/'1'!U163</f>
        <v>18.789334817086228</v>
      </c>
      <c r="AG165" s="110">
        <f>('1'!H163*1000)/'1'!V163</f>
        <v>19.306332750074034</v>
      </c>
      <c r="AH165" s="110">
        <f>('1'!I163*1000)/'1'!W163</f>
        <v>17.046671132773557</v>
      </c>
      <c r="AI165" s="110">
        <f>('1'!J163*1000)/'1'!X163</f>
        <v>16.0387269314487</v>
      </c>
      <c r="AJ165" s="110">
        <f>('1'!K163*1000)/'1'!Y163</f>
        <v>15.330128119985202</v>
      </c>
      <c r="AK165" s="110">
        <f>('1'!L163*1000)/'1'!Z163</f>
        <v>14.271755996941653</v>
      </c>
      <c r="AL165" s="110">
        <f>('1'!M163*1000)/'1'!AA163</f>
        <v>13.597492796490668</v>
      </c>
      <c r="AM165" s="110">
        <f>('1'!N163*1000)/'1'!AB163</f>
        <v>13.159779644237819</v>
      </c>
      <c r="AN165" s="110">
        <f>('1'!O163*1000)/'1'!AC163</f>
        <v>12.33924884041636</v>
      </c>
      <c r="AO165" s="110">
        <f>('1'!P163*1000)/'1'!AD163</f>
        <v>11.482565849240995</v>
      </c>
      <c r="AP165" s="110">
        <f>('1'!Q163*1000)/'1'!AE163</f>
        <v>10.560575364336353</v>
      </c>
      <c r="AQ165" s="110">
        <f>('1'!R163*1000)/'1'!AF163</f>
        <v>9.5522988430154747</v>
      </c>
    </row>
    <row r="166" spans="1:43" x14ac:dyDescent="0.2">
      <c r="AB166" s="114" t="s">
        <v>45</v>
      </c>
      <c r="AC166" s="115" t="s">
        <v>46</v>
      </c>
      <c r="AD166" s="114" t="s">
        <v>11</v>
      </c>
      <c r="AE166" s="110">
        <f>('1'!F164*1000)/'1'!T164</f>
        <v>46.021918057221043</v>
      </c>
      <c r="AF166" s="110">
        <f>('1'!G164*1000)/'1'!U164</f>
        <v>46.34051811202454</v>
      </c>
      <c r="AG166" s="110">
        <f>('1'!H164*1000)/'1'!V164</f>
        <v>47.408342714390109</v>
      </c>
      <c r="AH166" s="110">
        <f>('1'!I164*1000)/'1'!W164</f>
        <v>42.0297239852678</v>
      </c>
      <c r="AI166" s="110">
        <f>('1'!J164*1000)/'1'!X164</f>
        <v>41.327291655761485</v>
      </c>
      <c r="AJ166" s="110">
        <f>('1'!K164*1000)/'1'!Y164</f>
        <v>40.64859873657894</v>
      </c>
      <c r="AK166" s="110">
        <f>('1'!L164*1000)/'1'!Z164</f>
        <v>37.991410601159863</v>
      </c>
      <c r="AL166" s="110">
        <f>('1'!M164*1000)/'1'!AA164</f>
        <v>35.324176580466911</v>
      </c>
      <c r="AM166" s="110">
        <f>('1'!N164*1000)/'1'!AB164</f>
        <v>34.630515132038859</v>
      </c>
      <c r="AN166" s="110">
        <f>('1'!O164*1000)/'1'!AC164</f>
        <v>32.219320289372504</v>
      </c>
      <c r="AO166" s="110">
        <f>('1'!P164*1000)/'1'!AD164</f>
        <v>30.656164651530379</v>
      </c>
      <c r="AP166" s="110">
        <f>('1'!Q164*1000)/'1'!AE164</f>
        <v>28.405021620279602</v>
      </c>
      <c r="AQ166" s="110">
        <f>('1'!R164*1000)/'1'!AF164</f>
        <v>27.407207870082726</v>
      </c>
    </row>
    <row r="167" spans="1:43" x14ac:dyDescent="0.2">
      <c r="A167" s="70"/>
      <c r="AB167" s="114" t="s">
        <v>47</v>
      </c>
      <c r="AC167" s="115" t="s">
        <v>48</v>
      </c>
      <c r="AD167" s="114" t="s">
        <v>12</v>
      </c>
      <c r="AE167" s="110">
        <f>('1'!F165*1000)/'1'!T165</f>
        <v>10.280469663185377</v>
      </c>
      <c r="AF167" s="110">
        <f>('1'!G165*1000)/'1'!U165</f>
        <v>9.2817716984103402</v>
      </c>
      <c r="AG167" s="110">
        <f>('1'!H165*1000)/'1'!V165</f>
        <v>8.989976805933912</v>
      </c>
      <c r="AH167" s="110">
        <f>('1'!I165*1000)/'1'!W165</f>
        <v>7.7299414494738627</v>
      </c>
      <c r="AI167" s="110">
        <f>('1'!J165*1000)/'1'!X165</f>
        <v>6.7973243659118401</v>
      </c>
      <c r="AJ167" s="110">
        <f>('1'!K165*1000)/'1'!Y165</f>
        <v>6.6072705018172471</v>
      </c>
      <c r="AK167" s="110">
        <f>('1'!L165*1000)/'1'!Z165</f>
        <v>6.1560331979706016</v>
      </c>
      <c r="AL167" s="110">
        <f>('1'!M165*1000)/'1'!AA165</f>
        <v>6.0184433493095746</v>
      </c>
      <c r="AM167" s="110">
        <f>('1'!N165*1000)/'1'!AB165</f>
        <v>6.1317122752221227</v>
      </c>
      <c r="AN167" s="110">
        <f>('1'!O165*1000)/'1'!AC165</f>
        <v>5.6003763486901299</v>
      </c>
      <c r="AO167" s="110">
        <f>('1'!P165*1000)/'1'!AD165</f>
        <v>4.9971504829770019</v>
      </c>
      <c r="AP167" s="110">
        <f>('1'!Q165*1000)/'1'!AE165</f>
        <v>4.4175529572113854</v>
      </c>
      <c r="AQ167" s="110">
        <f>('1'!R165*1000)/'1'!AF165</f>
        <v>3.4863736310479712</v>
      </c>
    </row>
    <row r="168" spans="1:43" x14ac:dyDescent="0.2">
      <c r="AB168" s="114" t="s">
        <v>49</v>
      </c>
      <c r="AC168" s="115" t="s">
        <v>50</v>
      </c>
      <c r="AD168" s="114" t="s">
        <v>13</v>
      </c>
      <c r="AE168" s="110">
        <f>('1'!F166*1000)/'1'!T166</f>
        <v>0.94084810589776591</v>
      </c>
      <c r="AF168" s="110">
        <f>('1'!G166*1000)/'1'!U166</f>
        <v>0.88077653260965239</v>
      </c>
      <c r="AG168" s="110">
        <f>('1'!H166*1000)/'1'!V166</f>
        <v>0.89071659288085137</v>
      </c>
      <c r="AH168" s="110">
        <f>('1'!I166*1000)/'1'!W166</f>
        <v>0.77314590364630265</v>
      </c>
      <c r="AI168" s="110">
        <f>('1'!J166*1000)/'1'!X166</f>
        <v>0.75525168699162215</v>
      </c>
      <c r="AJ168" s="110">
        <f>('1'!K166*1000)/'1'!Y166</f>
        <v>0.64103473230462993</v>
      </c>
      <c r="AK168" s="110">
        <f>('1'!L166*1000)/'1'!Z166</f>
        <v>0.58118655813562248</v>
      </c>
      <c r="AL168" s="110">
        <f>('1'!M166*1000)/'1'!AA166</f>
        <v>0.55076727570147699</v>
      </c>
      <c r="AM168" s="110">
        <f>('1'!N166*1000)/'1'!AB166</f>
        <v>0.51117203486012019</v>
      </c>
      <c r="AN168" s="110">
        <f>('1'!O166*1000)/'1'!AC166</f>
        <v>0.4635713451539612</v>
      </c>
      <c r="AO168" s="110">
        <f>('1'!P166*1000)/'1'!AD166</f>
        <v>0.43153945388158726</v>
      </c>
      <c r="AP168" s="110">
        <f>('1'!Q166*1000)/'1'!AE166</f>
        <v>0.44576157431997865</v>
      </c>
      <c r="AQ168" s="110">
        <f>('1'!R166*1000)/'1'!AF166</f>
        <v>0.39989889322325656</v>
      </c>
    </row>
    <row r="169" spans="1:43" x14ac:dyDescent="0.2">
      <c r="AB169" s="114" t="s">
        <v>51</v>
      </c>
      <c r="AC169" s="115" t="s">
        <v>52</v>
      </c>
      <c r="AD169" s="114" t="s">
        <v>14</v>
      </c>
      <c r="AE169" s="113"/>
      <c r="AF169" s="113"/>
      <c r="AG169" s="113"/>
      <c r="AH169" s="113"/>
      <c r="AI169" s="113"/>
      <c r="AJ169" s="113"/>
      <c r="AK169" s="113"/>
      <c r="AL169" s="114"/>
    </row>
    <row r="170" spans="1:43" x14ac:dyDescent="0.2">
      <c r="AB170" s="116" t="s">
        <v>56</v>
      </c>
      <c r="AC170" s="117" t="s">
        <v>57</v>
      </c>
      <c r="AD170" s="114" t="s">
        <v>58</v>
      </c>
      <c r="AE170" s="113"/>
      <c r="AF170" s="113"/>
      <c r="AG170" s="113"/>
      <c r="AH170" s="113"/>
      <c r="AI170" s="113"/>
      <c r="AJ170" s="113"/>
      <c r="AK170" s="113"/>
    </row>
    <row r="171" spans="1:43" x14ac:dyDescent="0.2">
      <c r="AB171" s="116"/>
      <c r="AC171" s="117"/>
      <c r="AD171" s="114"/>
      <c r="AE171" s="113"/>
      <c r="AF171" s="113"/>
      <c r="AG171" s="113"/>
      <c r="AH171" s="113"/>
      <c r="AI171" s="113"/>
      <c r="AJ171" s="113"/>
      <c r="AK171" s="113"/>
    </row>
    <row r="172" spans="1:43" x14ac:dyDescent="0.2">
      <c r="AE172" s="114" t="s">
        <v>1037</v>
      </c>
    </row>
    <row r="173" spans="1:43" x14ac:dyDescent="0.2">
      <c r="AE173" s="114" t="s">
        <v>1038</v>
      </c>
    </row>
    <row r="174" spans="1:43" x14ac:dyDescent="0.2">
      <c r="AE174" s="237" t="s">
        <v>1050</v>
      </c>
    </row>
    <row r="175" spans="1:43" x14ac:dyDescent="0.2">
      <c r="AE175" s="238" t="s">
        <v>1051</v>
      </c>
    </row>
    <row r="176" spans="1:43" x14ac:dyDescent="0.2">
      <c r="AE176" s="185" t="s">
        <v>1081</v>
      </c>
    </row>
    <row r="177" spans="31:31" x14ac:dyDescent="0.2">
      <c r="AE177" s="195" t="s">
        <v>1082</v>
      </c>
    </row>
    <row r="178" spans="31:31" x14ac:dyDescent="0.2">
      <c r="AE178" s="185" t="s">
        <v>55</v>
      </c>
    </row>
    <row r="179" spans="31:31" x14ac:dyDescent="0.2">
      <c r="AE179" s="195" t="s">
        <v>1041</v>
      </c>
    </row>
  </sheetData>
  <hyperlinks>
    <hyperlink ref="A1" location="'Innehåll-Content'!A1" display="Tillbaka till innehåll - Back to content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50"/>
  <sheetViews>
    <sheetView zoomScaleNormal="100" workbookViewId="0">
      <pane ySplit="7" topLeftCell="A8" activePane="bottomLeft" state="frozen"/>
      <selection pane="bottomLeft" activeCell="AH300" sqref="AH300"/>
    </sheetView>
  </sheetViews>
  <sheetFormatPr defaultRowHeight="12.75" x14ac:dyDescent="0.2"/>
  <cols>
    <col min="1" max="1" width="9.140625" customWidth="1"/>
    <col min="2" max="2" width="15.28515625" bestFit="1" customWidth="1"/>
    <col min="14" max="14" width="28.42578125" customWidth="1"/>
    <col min="26" max="26" width="34.42578125" customWidth="1"/>
    <col min="35" max="35" width="10.140625" bestFit="1" customWidth="1"/>
  </cols>
  <sheetData>
    <row r="1" spans="1:35" x14ac:dyDescent="0.2">
      <c r="A1" s="137" t="s">
        <v>692</v>
      </c>
      <c r="M1" s="148" t="s">
        <v>712</v>
      </c>
    </row>
    <row r="3" spans="1:35" s="212" customFormat="1" ht="29.25" customHeight="1" x14ac:dyDescent="0.2">
      <c r="A3" s="292" t="s">
        <v>697</v>
      </c>
      <c r="B3" s="293"/>
      <c r="C3" s="293"/>
      <c r="D3" s="293"/>
      <c r="E3" s="211"/>
      <c r="F3" s="211"/>
      <c r="G3" s="213"/>
      <c r="H3" s="213"/>
      <c r="I3" s="242"/>
      <c r="J3" s="227"/>
      <c r="K3" s="251"/>
      <c r="M3" s="292" t="s">
        <v>710</v>
      </c>
      <c r="N3" s="293"/>
      <c r="O3" s="293"/>
      <c r="P3" s="293"/>
      <c r="Q3" s="235"/>
      <c r="R3" s="235"/>
      <c r="S3" s="235"/>
      <c r="T3" s="235"/>
      <c r="U3" s="229"/>
      <c r="V3" s="229"/>
      <c r="W3" s="229"/>
      <c r="Y3" s="292" t="s">
        <v>738</v>
      </c>
      <c r="Z3" s="293"/>
      <c r="AA3" s="293"/>
      <c r="AB3" s="293"/>
      <c r="AD3" s="208"/>
      <c r="AE3" s="207"/>
      <c r="AF3" s="207"/>
      <c r="AG3" s="207"/>
    </row>
    <row r="4" spans="1:35" s="212" customFormat="1" ht="29.25" customHeight="1" x14ac:dyDescent="0.2">
      <c r="A4" s="294" t="s">
        <v>684</v>
      </c>
      <c r="B4" s="295"/>
      <c r="C4" s="295"/>
      <c r="D4" s="295"/>
      <c r="E4" s="207"/>
      <c r="F4" s="207"/>
      <c r="G4" s="214"/>
      <c r="H4" s="214"/>
      <c r="I4" s="243"/>
      <c r="J4" s="228"/>
      <c r="K4" s="252"/>
      <c r="M4" s="294" t="s">
        <v>711</v>
      </c>
      <c r="N4" s="295"/>
      <c r="O4" s="295"/>
      <c r="P4" s="295"/>
      <c r="Q4" s="235"/>
      <c r="R4" s="235"/>
      <c r="S4" s="235"/>
      <c r="T4" s="235"/>
      <c r="U4" s="229"/>
      <c r="V4" s="229"/>
      <c r="W4" s="229"/>
      <c r="Y4" s="294" t="s">
        <v>739</v>
      </c>
      <c r="Z4" s="295"/>
      <c r="AA4" s="295"/>
      <c r="AB4" s="295"/>
      <c r="AD4" s="209"/>
      <c r="AE4" s="207"/>
      <c r="AF4" s="207"/>
      <c r="AG4" s="207"/>
    </row>
    <row r="5" spans="1:35" ht="13.5" thickBot="1" x14ac:dyDescent="0.25">
      <c r="A5" s="43"/>
      <c r="B5" s="43"/>
      <c r="C5" s="43"/>
      <c r="D5" s="43"/>
      <c r="E5" s="43"/>
      <c r="F5" s="43"/>
      <c r="G5" s="44"/>
      <c r="H5" s="44"/>
      <c r="I5" s="44"/>
      <c r="J5" s="44"/>
      <c r="K5" s="44"/>
      <c r="M5" s="43"/>
      <c r="N5" s="43"/>
      <c r="O5" s="43"/>
      <c r="P5" s="43"/>
      <c r="Q5" s="43"/>
      <c r="R5" s="43"/>
      <c r="S5" s="44"/>
      <c r="T5" s="44"/>
      <c r="U5" s="44"/>
      <c r="V5" s="44"/>
      <c r="W5" s="44"/>
      <c r="Y5" s="43"/>
      <c r="Z5" s="43"/>
      <c r="AA5" s="43"/>
      <c r="AB5" s="43"/>
      <c r="AC5" s="43"/>
      <c r="AD5" s="43"/>
    </row>
    <row r="6" spans="1:35" x14ac:dyDescent="0.2">
      <c r="A6" s="85" t="s">
        <v>373</v>
      </c>
      <c r="B6" s="85" t="s">
        <v>664</v>
      </c>
      <c r="C6" s="85"/>
      <c r="D6" s="85"/>
      <c r="E6" s="85"/>
      <c r="F6" s="85"/>
      <c r="G6" s="219"/>
      <c r="H6" s="219"/>
      <c r="I6" s="219"/>
      <c r="J6" s="219"/>
      <c r="K6" s="219"/>
      <c r="M6" s="85" t="s">
        <v>373</v>
      </c>
      <c r="N6" s="85" t="s">
        <v>664</v>
      </c>
      <c r="O6" s="85"/>
      <c r="P6" s="85"/>
      <c r="Q6" s="85"/>
      <c r="R6" s="85"/>
      <c r="S6" s="219"/>
      <c r="T6" s="219"/>
      <c r="U6" s="219"/>
      <c r="V6" s="219"/>
      <c r="W6" s="219"/>
      <c r="Y6" s="85" t="s">
        <v>373</v>
      </c>
      <c r="Z6" s="85" t="s">
        <v>664</v>
      </c>
      <c r="AA6" s="85"/>
      <c r="AB6" s="85"/>
      <c r="AC6" s="85"/>
      <c r="AE6" s="219"/>
      <c r="AF6" s="219"/>
      <c r="AG6" s="219"/>
      <c r="AH6" s="219"/>
      <c r="AI6" s="219"/>
    </row>
    <row r="7" spans="1:35" ht="13.5" thickBot="1" x14ac:dyDescent="0.25">
      <c r="A7" s="72" t="s">
        <v>39</v>
      </c>
      <c r="B7" s="72" t="s">
        <v>665</v>
      </c>
      <c r="C7" s="86" t="s">
        <v>7</v>
      </c>
      <c r="D7" s="86" t="s">
        <v>8</v>
      </c>
      <c r="E7" s="86">
        <v>2014</v>
      </c>
      <c r="F7" s="86">
        <v>2015</v>
      </c>
      <c r="G7" s="86">
        <v>2016</v>
      </c>
      <c r="H7" s="86">
        <v>2017</v>
      </c>
      <c r="I7" s="86">
        <v>2018</v>
      </c>
      <c r="J7" s="86">
        <v>2019</v>
      </c>
      <c r="K7" s="86">
        <v>2020</v>
      </c>
      <c r="M7" s="72" t="s">
        <v>39</v>
      </c>
      <c r="N7" s="72" t="s">
        <v>665</v>
      </c>
      <c r="O7" s="86" t="s">
        <v>7</v>
      </c>
      <c r="P7" s="86" t="s">
        <v>8</v>
      </c>
      <c r="Q7" s="86">
        <v>2014</v>
      </c>
      <c r="R7" s="86">
        <v>2015</v>
      </c>
      <c r="S7" s="86" t="s">
        <v>1043</v>
      </c>
      <c r="T7" s="86">
        <v>2017</v>
      </c>
      <c r="U7" s="86">
        <v>2018</v>
      </c>
      <c r="V7" s="86" t="s">
        <v>1073</v>
      </c>
      <c r="W7" s="86">
        <v>2020</v>
      </c>
      <c r="Y7" s="72" t="s">
        <v>39</v>
      </c>
      <c r="Z7" s="72" t="s">
        <v>665</v>
      </c>
      <c r="AA7" s="86" t="s">
        <v>7</v>
      </c>
      <c r="AB7" s="86" t="s">
        <v>8</v>
      </c>
      <c r="AC7" s="86">
        <v>2014</v>
      </c>
      <c r="AD7" s="86">
        <v>2015</v>
      </c>
      <c r="AE7" s="86" t="s">
        <v>1043</v>
      </c>
      <c r="AF7" s="86">
        <v>2017</v>
      </c>
      <c r="AG7" s="86">
        <v>2018</v>
      </c>
      <c r="AH7" s="86">
        <v>2019</v>
      </c>
      <c r="AI7" s="86">
        <v>2020</v>
      </c>
    </row>
    <row r="8" spans="1:35" x14ac:dyDescent="0.2">
      <c r="A8" s="70" t="s">
        <v>82</v>
      </c>
      <c r="B8" s="70" t="s">
        <v>374</v>
      </c>
      <c r="C8" s="77">
        <v>114.078453569725</v>
      </c>
      <c r="D8" s="77">
        <v>105.087638266638</v>
      </c>
      <c r="E8" s="77">
        <v>108.26671399673501</v>
      </c>
      <c r="F8" s="77">
        <v>102.139748375485</v>
      </c>
      <c r="G8" s="77">
        <v>98.143831661163802</v>
      </c>
      <c r="H8" s="77">
        <v>94.487895065564899</v>
      </c>
      <c r="I8" s="77">
        <v>95.3611682444905</v>
      </c>
      <c r="J8" s="77">
        <v>70.690613149584394</v>
      </c>
      <c r="K8" s="77">
        <v>63.486943953129298</v>
      </c>
      <c r="M8" s="179" t="s">
        <v>82</v>
      </c>
      <c r="N8" s="180" t="s">
        <v>748</v>
      </c>
      <c r="O8" s="181">
        <v>13659</v>
      </c>
      <c r="P8" s="181">
        <v>13640</v>
      </c>
      <c r="Q8" s="181">
        <v>13935</v>
      </c>
      <c r="R8" s="181">
        <v>15114</v>
      </c>
      <c r="S8" s="181">
        <v>15985</v>
      </c>
      <c r="T8" s="181">
        <v>15939</v>
      </c>
      <c r="U8" s="181">
        <v>15610</v>
      </c>
      <c r="V8" s="181">
        <v>16145</v>
      </c>
      <c r="W8" s="181"/>
      <c r="Y8" s="70" t="s">
        <v>82</v>
      </c>
      <c r="Z8" s="70" t="s">
        <v>374</v>
      </c>
      <c r="AA8" s="181">
        <f t="shared" ref="AA8:AF8" si="0">(C8*1000)/O8</f>
        <v>8.3518891258309544</v>
      </c>
      <c r="AB8" s="181">
        <f t="shared" si="0"/>
        <v>7.7043723069382697</v>
      </c>
      <c r="AC8" s="181">
        <f t="shared" si="0"/>
        <v>7.7694089699845721</v>
      </c>
      <c r="AD8" s="181">
        <f t="shared" si="0"/>
        <v>6.7579560920659647</v>
      </c>
      <c r="AE8" s="181">
        <f t="shared" si="0"/>
        <v>6.139745490219819</v>
      </c>
      <c r="AF8" s="181">
        <f t="shared" si="0"/>
        <v>5.9280943011208294</v>
      </c>
      <c r="AG8" s="181">
        <f>(I8*1000)/U8</f>
        <v>6.1089793878597378</v>
      </c>
      <c r="AH8" s="181">
        <f>(J8*1000)/V8</f>
        <v>4.378483316790609</v>
      </c>
    </row>
    <row r="9" spans="1:35" x14ac:dyDescent="0.2">
      <c r="A9" s="70" t="s">
        <v>83</v>
      </c>
      <c r="B9" s="70" t="s">
        <v>375</v>
      </c>
      <c r="C9" s="77">
        <v>109.635877539538</v>
      </c>
      <c r="D9" s="77">
        <v>106.860443837538</v>
      </c>
      <c r="E9" s="77">
        <v>103.38800491252</v>
      </c>
      <c r="F9" s="77">
        <v>103.533884522782</v>
      </c>
      <c r="G9" s="77">
        <v>97.359913423467006</v>
      </c>
      <c r="H9" s="77">
        <v>94.161040087222204</v>
      </c>
      <c r="I9" s="77">
        <v>89.487004116577793</v>
      </c>
      <c r="J9" s="77">
        <v>85.5955279435005</v>
      </c>
      <c r="K9" s="77">
        <v>80.372465300231994</v>
      </c>
      <c r="M9" s="182" t="s">
        <v>83</v>
      </c>
      <c r="N9" s="183" t="s">
        <v>749</v>
      </c>
      <c r="O9" s="181">
        <v>5878</v>
      </c>
      <c r="P9" s="181">
        <v>6149</v>
      </c>
      <c r="Q9" s="181">
        <v>6422</v>
      </c>
      <c r="R9" s="181">
        <v>6859</v>
      </c>
      <c r="S9" s="181">
        <v>7244</v>
      </c>
      <c r="T9" s="181">
        <v>7772</v>
      </c>
      <c r="U9" s="181">
        <v>8146</v>
      </c>
      <c r="V9" s="181">
        <v>8423</v>
      </c>
      <c r="W9" s="181"/>
      <c r="Y9" s="70" t="s">
        <v>83</v>
      </c>
      <c r="Z9" s="70" t="s">
        <v>375</v>
      </c>
      <c r="AA9" s="181">
        <f t="shared" ref="AA9:AA72" si="1">(C9*1000)/O9</f>
        <v>18.651901588897246</v>
      </c>
      <c r="AB9" s="181">
        <f t="shared" ref="AB9:AB72" si="2">(D9*1000)/P9</f>
        <v>17.378507698412424</v>
      </c>
      <c r="AC9" s="181">
        <f t="shared" ref="AC9:AC72" si="3">(E9*1000)/Q9</f>
        <v>16.099035333621924</v>
      </c>
      <c r="AD9" s="181">
        <f t="shared" ref="AD9:AD72" si="4">(F9*1000)/R9</f>
        <v>15.094603371159353</v>
      </c>
      <c r="AE9" s="181">
        <f t="shared" ref="AE9:AE72" si="5">(G9*1000)/S9</f>
        <v>13.440076397496826</v>
      </c>
      <c r="AF9" s="181">
        <f t="shared" ref="AF9:AF72" si="6">(H9*1000)/T9</f>
        <v>12.115419465674499</v>
      </c>
      <c r="AG9" s="181">
        <f t="shared" ref="AG9:AG12" si="7">(I9*1000)/U9</f>
        <v>10.985392108590448</v>
      </c>
      <c r="AH9" s="181">
        <f t="shared" ref="AH9:AH11" si="8">(J9*1000)/V9</f>
        <v>10.162118953282739</v>
      </c>
    </row>
    <row r="10" spans="1:35" x14ac:dyDescent="0.2">
      <c r="A10" s="70" t="s">
        <v>84</v>
      </c>
      <c r="B10" s="70" t="s">
        <v>376</v>
      </c>
      <c r="C10" s="77">
        <v>92.115659734274502</v>
      </c>
      <c r="D10" s="77">
        <v>90.229247548521897</v>
      </c>
      <c r="E10" s="77">
        <v>88.386953954246295</v>
      </c>
      <c r="F10" s="77">
        <v>89.851492910158896</v>
      </c>
      <c r="G10" s="77">
        <v>88.615817552387199</v>
      </c>
      <c r="H10" s="77">
        <v>86.997563785756796</v>
      </c>
      <c r="I10" s="77">
        <v>84.439856525433399</v>
      </c>
      <c r="J10" s="77">
        <v>82.214426289430193</v>
      </c>
      <c r="K10" s="77">
        <v>76.540241845388607</v>
      </c>
      <c r="M10" s="182" t="s">
        <v>84</v>
      </c>
      <c r="N10" s="183" t="s">
        <v>750</v>
      </c>
      <c r="O10" s="181">
        <v>7728</v>
      </c>
      <c r="P10" s="181">
        <v>7845</v>
      </c>
      <c r="Q10" s="181">
        <v>8448</v>
      </c>
      <c r="R10" s="181">
        <v>8894</v>
      </c>
      <c r="S10" s="181">
        <v>9419</v>
      </c>
      <c r="T10" s="181">
        <v>9827</v>
      </c>
      <c r="U10" s="181">
        <v>10099</v>
      </c>
      <c r="V10" s="181">
        <v>10477</v>
      </c>
      <c r="W10" s="181"/>
      <c r="Y10" s="70" t="s">
        <v>84</v>
      </c>
      <c r="Z10" s="70" t="s">
        <v>376</v>
      </c>
      <c r="AA10" s="181">
        <f t="shared" si="1"/>
        <v>11.919728226484796</v>
      </c>
      <c r="AB10" s="181">
        <f t="shared" si="2"/>
        <v>11.501497456790554</v>
      </c>
      <c r="AC10" s="181">
        <f t="shared" si="3"/>
        <v>10.462470875265895</v>
      </c>
      <c r="AD10" s="181">
        <f t="shared" si="4"/>
        <v>10.102484024079031</v>
      </c>
      <c r="AE10" s="181">
        <f t="shared" si="5"/>
        <v>9.4081980626804551</v>
      </c>
      <c r="AF10" s="181">
        <f t="shared" si="6"/>
        <v>8.8529117518832603</v>
      </c>
      <c r="AG10" s="181">
        <f t="shared" si="7"/>
        <v>8.3612096767435773</v>
      </c>
      <c r="AH10" s="181">
        <f t="shared" si="8"/>
        <v>7.8471343217934706</v>
      </c>
    </row>
    <row r="11" spans="1:35" x14ac:dyDescent="0.2">
      <c r="A11" s="70" t="s">
        <v>85</v>
      </c>
      <c r="B11" s="70" t="s">
        <v>377</v>
      </c>
      <c r="C11" s="77">
        <v>114.13787406813201</v>
      </c>
      <c r="D11" s="77">
        <v>115.599594471423</v>
      </c>
      <c r="E11" s="77">
        <v>118.21559999076599</v>
      </c>
      <c r="F11" s="77">
        <v>117.470894734965</v>
      </c>
      <c r="G11" s="77">
        <v>116.32825771051</v>
      </c>
      <c r="H11" s="77">
        <v>112.227259247486</v>
      </c>
      <c r="I11" s="77">
        <v>104.74123310343199</v>
      </c>
      <c r="J11" s="77">
        <v>96.670740891055303</v>
      </c>
      <c r="K11" s="77">
        <v>88.7039165204135</v>
      </c>
      <c r="M11" s="184" t="s">
        <v>85</v>
      </c>
      <c r="N11" s="185" t="s">
        <v>751</v>
      </c>
      <c r="O11" s="181">
        <v>9060</v>
      </c>
      <c r="P11" s="181">
        <v>9503</v>
      </c>
      <c r="Q11" s="181">
        <v>9755</v>
      </c>
      <c r="R11" s="181">
        <v>10476</v>
      </c>
      <c r="S11" s="181">
        <v>11213</v>
      </c>
      <c r="T11" s="181">
        <v>11595</v>
      </c>
      <c r="U11" s="181">
        <v>11342</v>
      </c>
      <c r="V11" s="181">
        <v>11871</v>
      </c>
      <c r="W11" s="181"/>
      <c r="Y11" s="70" t="s">
        <v>85</v>
      </c>
      <c r="Z11" s="70" t="s">
        <v>377</v>
      </c>
      <c r="AA11" s="181">
        <f t="shared" si="1"/>
        <v>12.597999345268434</v>
      </c>
      <c r="AB11" s="181">
        <f t="shared" si="2"/>
        <v>12.164536932697359</v>
      </c>
      <c r="AC11" s="181">
        <f t="shared" si="3"/>
        <v>12.118462326065197</v>
      </c>
      <c r="AD11" s="181">
        <f t="shared" si="4"/>
        <v>11.213334739878293</v>
      </c>
      <c r="AE11" s="181">
        <f t="shared" si="5"/>
        <v>10.37440985557032</v>
      </c>
      <c r="AF11" s="181">
        <f t="shared" si="6"/>
        <v>9.6789356832674436</v>
      </c>
      <c r="AG11" s="181">
        <f t="shared" si="7"/>
        <v>9.2348115943777103</v>
      </c>
      <c r="AH11" s="181">
        <f t="shared" si="8"/>
        <v>8.1434370222437291</v>
      </c>
    </row>
    <row r="12" spans="1:35" x14ac:dyDescent="0.2">
      <c r="A12" s="70" t="s">
        <v>86</v>
      </c>
      <c r="B12" s="70" t="s">
        <v>378</v>
      </c>
      <c r="C12" s="77">
        <v>112.82995024559099</v>
      </c>
      <c r="D12" s="77">
        <v>123.35299521437599</v>
      </c>
      <c r="E12" s="77">
        <v>119.92911569041</v>
      </c>
      <c r="F12" s="77">
        <v>130.40557023130401</v>
      </c>
      <c r="G12" s="77">
        <v>135.39395013555799</v>
      </c>
      <c r="H12" s="77">
        <v>109.404392751442</v>
      </c>
      <c r="I12" s="77">
        <v>108.88838676484001</v>
      </c>
      <c r="J12" s="77">
        <v>107.921616523217</v>
      </c>
      <c r="K12" s="77">
        <v>98.799509048478498</v>
      </c>
      <c r="M12" s="184" t="s">
        <v>86</v>
      </c>
      <c r="N12" s="185" t="s">
        <v>752</v>
      </c>
      <c r="O12" s="181">
        <v>20106</v>
      </c>
      <c r="P12" s="181">
        <v>19528</v>
      </c>
      <c r="Q12" s="181">
        <v>20939</v>
      </c>
      <c r="R12" s="181">
        <v>21274</v>
      </c>
      <c r="S12" s="181">
        <v>22503</v>
      </c>
      <c r="T12" s="181">
        <v>24720</v>
      </c>
      <c r="U12" s="181">
        <v>25622</v>
      </c>
      <c r="V12" s="181">
        <v>26484</v>
      </c>
      <c r="W12" s="181"/>
      <c r="Y12" s="70" t="s">
        <v>86</v>
      </c>
      <c r="Z12" s="70" t="s">
        <v>378</v>
      </c>
      <c r="AA12" s="181">
        <f t="shared" si="1"/>
        <v>5.6117552096683081</v>
      </c>
      <c r="AB12" s="181">
        <f t="shared" si="2"/>
        <v>6.316724457925849</v>
      </c>
      <c r="AC12" s="181">
        <f t="shared" si="3"/>
        <v>5.7275474325617273</v>
      </c>
      <c r="AD12" s="181">
        <f t="shared" si="4"/>
        <v>6.1298096376470816</v>
      </c>
      <c r="AE12" s="181">
        <f t="shared" si="5"/>
        <v>6.0167066673580409</v>
      </c>
      <c r="AF12" s="181">
        <f t="shared" si="6"/>
        <v>4.4257440433431237</v>
      </c>
      <c r="AG12" s="181">
        <f t="shared" si="7"/>
        <v>4.2498004357520882</v>
      </c>
      <c r="AH12" s="181">
        <f>(J12*1000)/V12</f>
        <v>4.0749741928416023</v>
      </c>
    </row>
    <row r="13" spans="1:35" x14ac:dyDescent="0.2">
      <c r="A13" s="70" t="s">
        <v>87</v>
      </c>
      <c r="B13" s="70" t="s">
        <v>379</v>
      </c>
      <c r="C13" s="77">
        <v>65.827702381095307</v>
      </c>
      <c r="D13" s="77">
        <v>68.039746000159397</v>
      </c>
      <c r="E13" s="77">
        <v>68.302736924949201</v>
      </c>
      <c r="F13" s="77">
        <v>68.450403578358504</v>
      </c>
      <c r="G13" s="77">
        <v>65.4995904334519</v>
      </c>
      <c r="H13" s="77">
        <v>63.216401427639397</v>
      </c>
      <c r="I13" s="77">
        <v>58.783923423069901</v>
      </c>
      <c r="J13" s="77">
        <v>57.546916742964399</v>
      </c>
      <c r="K13" s="77">
        <v>52.931656015297797</v>
      </c>
      <c r="M13" s="184" t="s">
        <v>87</v>
      </c>
      <c r="N13" s="185" t="s">
        <v>753</v>
      </c>
      <c r="O13" s="181">
        <v>6072</v>
      </c>
      <c r="P13" s="181">
        <v>6429</v>
      </c>
      <c r="Q13" s="181">
        <v>6530</v>
      </c>
      <c r="R13" s="181">
        <v>6821</v>
      </c>
      <c r="S13" s="181">
        <v>7365</v>
      </c>
      <c r="T13" s="181">
        <v>8040</v>
      </c>
      <c r="U13" s="181">
        <v>8324</v>
      </c>
      <c r="V13" s="181">
        <v>7730</v>
      </c>
      <c r="W13" s="181"/>
      <c r="Y13" s="70" t="s">
        <v>87</v>
      </c>
      <c r="Z13" s="70" t="s">
        <v>379</v>
      </c>
      <c r="AA13" s="181">
        <f t="shared" si="1"/>
        <v>10.841189456702127</v>
      </c>
      <c r="AB13" s="181">
        <f t="shared" si="2"/>
        <v>10.583254938584446</v>
      </c>
      <c r="AC13" s="181">
        <f t="shared" si="3"/>
        <v>10.459837201370476</v>
      </c>
      <c r="AD13" s="181">
        <f t="shared" si="4"/>
        <v>10.035244623714778</v>
      </c>
      <c r="AE13" s="181">
        <f t="shared" si="5"/>
        <v>8.8933591898780584</v>
      </c>
      <c r="AF13" s="181">
        <f t="shared" si="6"/>
        <v>7.8627364959750485</v>
      </c>
      <c r="AG13" s="181">
        <f t="shared" ref="AG13:AG72" si="9">(I13*1000)/U13</f>
        <v>7.0619802286244475</v>
      </c>
      <c r="AH13" s="181">
        <f t="shared" ref="AH13:AH76" si="10">(J13*1000)/V13</f>
        <v>7.4446205359591717</v>
      </c>
    </row>
    <row r="14" spans="1:35" x14ac:dyDescent="0.2">
      <c r="A14" s="70" t="s">
        <v>88</v>
      </c>
      <c r="B14" s="70" t="s">
        <v>380</v>
      </c>
      <c r="C14" s="77">
        <v>229.95641309262501</v>
      </c>
      <c r="D14" s="77">
        <v>216.64456235708201</v>
      </c>
      <c r="E14" s="77">
        <v>199.21048543844501</v>
      </c>
      <c r="F14" s="77">
        <v>200.800808526145</v>
      </c>
      <c r="G14" s="77">
        <v>189.155031335686</v>
      </c>
      <c r="H14" s="77">
        <v>181.88616559557099</v>
      </c>
      <c r="I14" s="77">
        <v>173.43715858235299</v>
      </c>
      <c r="J14" s="77">
        <v>167.83492622618701</v>
      </c>
      <c r="K14" s="77">
        <v>153.272818316898</v>
      </c>
      <c r="M14" s="184" t="s">
        <v>88</v>
      </c>
      <c r="N14" s="185" t="s">
        <v>754</v>
      </c>
      <c r="O14" s="181">
        <v>34294</v>
      </c>
      <c r="P14" s="181">
        <v>34960</v>
      </c>
      <c r="Q14" s="181">
        <v>37497</v>
      </c>
      <c r="R14" s="181">
        <v>38552</v>
      </c>
      <c r="S14" s="181">
        <v>38696</v>
      </c>
      <c r="T14" s="181">
        <v>40858</v>
      </c>
      <c r="U14" s="181">
        <v>41809</v>
      </c>
      <c r="V14" s="181">
        <v>43108</v>
      </c>
      <c r="W14" s="181"/>
      <c r="Y14" s="70" t="s">
        <v>88</v>
      </c>
      <c r="Z14" s="70" t="s">
        <v>380</v>
      </c>
      <c r="AA14" s="181">
        <f t="shared" si="1"/>
        <v>6.7054415668229135</v>
      </c>
      <c r="AB14" s="181">
        <f t="shared" si="2"/>
        <v>6.1969268408776319</v>
      </c>
      <c r="AC14" s="181">
        <f t="shared" si="3"/>
        <v>5.3127046280621117</v>
      </c>
      <c r="AD14" s="181">
        <f t="shared" si="4"/>
        <v>5.208570463948563</v>
      </c>
      <c r="AE14" s="181">
        <f t="shared" si="5"/>
        <v>4.8882321515320966</v>
      </c>
      <c r="AF14" s="181">
        <f t="shared" si="6"/>
        <v>4.4516659062012574</v>
      </c>
      <c r="AG14" s="181">
        <f t="shared" si="9"/>
        <v>4.1483211409589567</v>
      </c>
      <c r="AH14" s="181">
        <f t="shared" si="10"/>
        <v>3.893359149721328</v>
      </c>
    </row>
    <row r="15" spans="1:35" x14ac:dyDescent="0.2">
      <c r="A15" s="70" t="s">
        <v>89</v>
      </c>
      <c r="B15" s="70" t="s">
        <v>381</v>
      </c>
      <c r="C15" s="77">
        <v>143.98579658904299</v>
      </c>
      <c r="D15" s="77">
        <v>146.04043317449199</v>
      </c>
      <c r="E15" s="77">
        <v>142.004200632558</v>
      </c>
      <c r="F15" s="77">
        <v>147.00139762016701</v>
      </c>
      <c r="G15" s="77">
        <v>139.437341434827</v>
      </c>
      <c r="H15" s="77">
        <v>139.51557444609901</v>
      </c>
      <c r="I15" s="77">
        <v>138.00704616211999</v>
      </c>
      <c r="J15" s="77">
        <v>130.31871448235401</v>
      </c>
      <c r="K15" s="77">
        <v>118.79607742520101</v>
      </c>
      <c r="M15" s="184" t="s">
        <v>89</v>
      </c>
      <c r="N15" s="185" t="s">
        <v>755</v>
      </c>
      <c r="O15" s="181">
        <v>16342</v>
      </c>
      <c r="P15" s="181">
        <v>16168</v>
      </c>
      <c r="Q15" s="181">
        <v>16935</v>
      </c>
      <c r="R15" s="181">
        <v>18403</v>
      </c>
      <c r="S15" s="181">
        <v>18945</v>
      </c>
      <c r="T15" s="181">
        <v>21309</v>
      </c>
      <c r="U15" s="181">
        <v>21892</v>
      </c>
      <c r="V15" s="181">
        <v>22438</v>
      </c>
      <c r="W15" s="181"/>
      <c r="Y15" s="70" t="s">
        <v>89</v>
      </c>
      <c r="Z15" s="70" t="s">
        <v>381</v>
      </c>
      <c r="AA15" s="181">
        <f t="shared" si="1"/>
        <v>8.8107818252994115</v>
      </c>
      <c r="AB15" s="181">
        <f t="shared" si="2"/>
        <v>9.0326838925341413</v>
      </c>
      <c r="AC15" s="181">
        <f t="shared" si="3"/>
        <v>8.3852495206706816</v>
      </c>
      <c r="AD15" s="181">
        <f t="shared" si="4"/>
        <v>7.9879040167454765</v>
      </c>
      <c r="AE15" s="181">
        <f t="shared" si="5"/>
        <v>7.3601130343007135</v>
      </c>
      <c r="AF15" s="181">
        <f t="shared" si="6"/>
        <v>6.547260521192876</v>
      </c>
      <c r="AG15" s="181">
        <f t="shared" si="9"/>
        <v>6.3039944345934575</v>
      </c>
      <c r="AH15" s="181">
        <f t="shared" si="10"/>
        <v>5.807946986467333</v>
      </c>
    </row>
    <row r="16" spans="1:35" x14ac:dyDescent="0.2">
      <c r="A16" s="70" t="s">
        <v>90</v>
      </c>
      <c r="B16" s="70" t="s">
        <v>382</v>
      </c>
      <c r="C16" s="77">
        <v>26.4659998802397</v>
      </c>
      <c r="D16" s="77">
        <v>25.398710784673099</v>
      </c>
      <c r="E16" s="77">
        <v>24.913969375316199</v>
      </c>
      <c r="F16" s="77">
        <v>24.502666268897499</v>
      </c>
      <c r="G16" s="77">
        <v>23.731032640117199</v>
      </c>
      <c r="H16" s="77">
        <v>23.090812174909601</v>
      </c>
      <c r="I16" s="77">
        <v>22.2431645790973</v>
      </c>
      <c r="J16" s="77">
        <v>21.8776685809916</v>
      </c>
      <c r="K16" s="77">
        <v>20.672986100490199</v>
      </c>
      <c r="M16" s="184" t="s">
        <v>90</v>
      </c>
      <c r="N16" s="185" t="s">
        <v>756</v>
      </c>
      <c r="O16" s="181">
        <v>2079</v>
      </c>
      <c r="P16" s="181">
        <v>1922</v>
      </c>
      <c r="Q16" s="181">
        <v>1990</v>
      </c>
      <c r="R16" s="181">
        <v>2035</v>
      </c>
      <c r="S16" s="181">
        <v>2178</v>
      </c>
      <c r="T16" s="181">
        <v>2347</v>
      </c>
      <c r="U16" s="181">
        <v>2424</v>
      </c>
      <c r="V16" s="181">
        <v>2503</v>
      </c>
      <c r="W16" s="181"/>
      <c r="Y16" s="70" t="s">
        <v>90</v>
      </c>
      <c r="Z16" s="70" t="s">
        <v>382</v>
      </c>
      <c r="AA16" s="181">
        <f t="shared" si="1"/>
        <v>12.730158672553967</v>
      </c>
      <c r="AB16" s="181">
        <f t="shared" si="2"/>
        <v>13.214729856749791</v>
      </c>
      <c r="AC16" s="181">
        <f t="shared" si="3"/>
        <v>12.519582600661407</v>
      </c>
      <c r="AD16" s="181">
        <f t="shared" si="4"/>
        <v>12.040622245158477</v>
      </c>
      <c r="AE16" s="181">
        <f t="shared" si="5"/>
        <v>10.895790927510193</v>
      </c>
      <c r="AF16" s="181">
        <f t="shared" si="6"/>
        <v>9.8384372283381349</v>
      </c>
      <c r="AG16" s="181">
        <f t="shared" si="9"/>
        <v>9.1762230111787542</v>
      </c>
      <c r="AH16" s="181">
        <f t="shared" si="10"/>
        <v>8.7405787379111466</v>
      </c>
    </row>
    <row r="17" spans="1:34" x14ac:dyDescent="0.2">
      <c r="A17" s="70" t="s">
        <v>91</v>
      </c>
      <c r="B17" s="70" t="s">
        <v>383</v>
      </c>
      <c r="C17" s="77">
        <v>156.10576053781</v>
      </c>
      <c r="D17" s="77">
        <v>159.74666470538801</v>
      </c>
      <c r="E17" s="77">
        <v>159.80400870950601</v>
      </c>
      <c r="F17" s="77">
        <v>160.319887434425</v>
      </c>
      <c r="G17" s="77">
        <v>158.38171109314999</v>
      </c>
      <c r="H17" s="77">
        <v>154.309830046868</v>
      </c>
      <c r="I17" s="77">
        <v>154.04745375665999</v>
      </c>
      <c r="J17" s="77">
        <v>149.84958359332501</v>
      </c>
      <c r="K17" s="77">
        <v>140.635071247562</v>
      </c>
      <c r="M17" s="184" t="s">
        <v>91</v>
      </c>
      <c r="N17" s="185" t="s">
        <v>757</v>
      </c>
      <c r="O17" s="181">
        <v>19925</v>
      </c>
      <c r="P17" s="181">
        <v>20526</v>
      </c>
      <c r="Q17" s="181">
        <v>21375</v>
      </c>
      <c r="R17" s="181">
        <v>22383</v>
      </c>
      <c r="S17" s="181">
        <v>23598</v>
      </c>
      <c r="T17" s="181">
        <v>25193</v>
      </c>
      <c r="U17" s="181">
        <v>26361</v>
      </c>
      <c r="V17" s="181">
        <v>26752</v>
      </c>
      <c r="W17" s="181"/>
      <c r="Y17" s="70" t="s">
        <v>91</v>
      </c>
      <c r="Z17" s="70" t="s">
        <v>383</v>
      </c>
      <c r="AA17" s="181">
        <f t="shared" si="1"/>
        <v>7.8346680320105397</v>
      </c>
      <c r="AB17" s="181">
        <f t="shared" si="2"/>
        <v>7.782649552050473</v>
      </c>
      <c r="AC17" s="181">
        <f t="shared" si="3"/>
        <v>7.4762109337780593</v>
      </c>
      <c r="AD17" s="181">
        <f t="shared" si="4"/>
        <v>7.1625737137302865</v>
      </c>
      <c r="AE17" s="181">
        <f t="shared" si="5"/>
        <v>6.7116582376959908</v>
      </c>
      <c r="AF17" s="181">
        <f t="shared" si="6"/>
        <v>6.1251073729555037</v>
      </c>
      <c r="AG17" s="181">
        <f t="shared" si="9"/>
        <v>5.8437636567907134</v>
      </c>
      <c r="AH17" s="181">
        <f t="shared" si="10"/>
        <v>5.6014347934107738</v>
      </c>
    </row>
    <row r="18" spans="1:34" x14ac:dyDescent="0.2">
      <c r="A18" s="70" t="s">
        <v>92</v>
      </c>
      <c r="B18" s="70" t="s">
        <v>384</v>
      </c>
      <c r="C18" s="77">
        <v>67.615187767662405</v>
      </c>
      <c r="D18" s="77">
        <v>66.017020821990897</v>
      </c>
      <c r="E18" s="77">
        <v>65.789301206967394</v>
      </c>
      <c r="F18" s="77">
        <v>73.222518424987697</v>
      </c>
      <c r="G18" s="77">
        <v>71.138362188912296</v>
      </c>
      <c r="H18" s="77">
        <v>67.587500439845201</v>
      </c>
      <c r="I18" s="77">
        <v>64.139261383327394</v>
      </c>
      <c r="J18" s="77">
        <v>64.096059705118506</v>
      </c>
      <c r="K18" s="77">
        <v>58.942222389611601</v>
      </c>
      <c r="M18" s="184" t="s">
        <v>92</v>
      </c>
      <c r="N18" s="185" t="s">
        <v>758</v>
      </c>
      <c r="O18" s="181">
        <v>7669</v>
      </c>
      <c r="P18" s="181">
        <v>7821</v>
      </c>
      <c r="Q18" s="181">
        <v>8270</v>
      </c>
      <c r="R18" s="181">
        <v>8443</v>
      </c>
      <c r="S18" s="181">
        <v>8988</v>
      </c>
      <c r="T18" s="181">
        <v>9362</v>
      </c>
      <c r="U18" s="181">
        <v>9606</v>
      </c>
      <c r="V18" s="181">
        <v>9938</v>
      </c>
      <c r="W18" s="181"/>
      <c r="Y18" s="70" t="s">
        <v>92</v>
      </c>
      <c r="Z18" s="70" t="s">
        <v>384</v>
      </c>
      <c r="AA18" s="181">
        <f t="shared" si="1"/>
        <v>8.8166889773976269</v>
      </c>
      <c r="AB18" s="181">
        <f t="shared" si="2"/>
        <v>8.4409948628041036</v>
      </c>
      <c r="AC18" s="181">
        <f t="shared" si="3"/>
        <v>7.9551754784724791</v>
      </c>
      <c r="AD18" s="181">
        <f t="shared" si="4"/>
        <v>8.6725711743441547</v>
      </c>
      <c r="AE18" s="181">
        <f t="shared" si="5"/>
        <v>7.9148155528384851</v>
      </c>
      <c r="AF18" s="181">
        <f t="shared" si="6"/>
        <v>7.2193442042133302</v>
      </c>
      <c r="AG18" s="181">
        <f t="shared" si="9"/>
        <v>6.6769999358033933</v>
      </c>
      <c r="AH18" s="181">
        <f t="shared" si="10"/>
        <v>6.4495934499012382</v>
      </c>
    </row>
    <row r="19" spans="1:34" x14ac:dyDescent="0.2">
      <c r="A19" s="70" t="s">
        <v>93</v>
      </c>
      <c r="B19" s="70" t="s">
        <v>385</v>
      </c>
      <c r="C19" s="77">
        <v>90.949065413152198</v>
      </c>
      <c r="D19" s="77">
        <v>84.887177658450398</v>
      </c>
      <c r="E19" s="77">
        <v>84.599611246393806</v>
      </c>
      <c r="F19" s="77">
        <v>79.472030307848001</v>
      </c>
      <c r="G19" s="77">
        <v>79.2445420602414</v>
      </c>
      <c r="H19" s="77">
        <v>79.132599496737797</v>
      </c>
      <c r="I19" s="77">
        <v>80.740691269111096</v>
      </c>
      <c r="J19" s="77">
        <v>78.050967116498001</v>
      </c>
      <c r="K19" s="77">
        <v>72.509193254308897</v>
      </c>
      <c r="M19" s="184" t="s">
        <v>93</v>
      </c>
      <c r="N19" s="185" t="s">
        <v>759</v>
      </c>
      <c r="O19" s="181">
        <v>6448</v>
      </c>
      <c r="P19" s="181">
        <v>6639</v>
      </c>
      <c r="Q19" s="181">
        <v>6966</v>
      </c>
      <c r="R19" s="181">
        <v>7210</v>
      </c>
      <c r="S19" s="181">
        <v>7679</v>
      </c>
      <c r="T19" s="181">
        <v>9033</v>
      </c>
      <c r="U19" s="181">
        <v>9474</v>
      </c>
      <c r="V19" s="181">
        <v>9358</v>
      </c>
      <c r="W19" s="181"/>
      <c r="Y19" s="70" t="s">
        <v>93</v>
      </c>
      <c r="Z19" s="70" t="s">
        <v>385</v>
      </c>
      <c r="AA19" s="181">
        <f t="shared" si="1"/>
        <v>14.105003941245689</v>
      </c>
      <c r="AB19" s="181">
        <f t="shared" si="2"/>
        <v>12.786139126141045</v>
      </c>
      <c r="AC19" s="181">
        <f t="shared" si="3"/>
        <v>12.144647035083807</v>
      </c>
      <c r="AD19" s="181">
        <f t="shared" si="4"/>
        <v>11.022472996927602</v>
      </c>
      <c r="AE19" s="181">
        <f t="shared" si="5"/>
        <v>10.319643451001614</v>
      </c>
      <c r="AF19" s="181">
        <f t="shared" si="6"/>
        <v>8.7603896265623593</v>
      </c>
      <c r="AG19" s="181">
        <f t="shared" si="9"/>
        <v>8.5223444447024583</v>
      </c>
      <c r="AH19" s="181">
        <f t="shared" si="10"/>
        <v>8.3405607091790976</v>
      </c>
    </row>
    <row r="20" spans="1:34" x14ac:dyDescent="0.2">
      <c r="A20" s="70" t="s">
        <v>94</v>
      </c>
      <c r="B20" s="70" t="s">
        <v>386</v>
      </c>
      <c r="C20" s="77">
        <v>24.467503498163101</v>
      </c>
      <c r="D20" s="77">
        <v>25.145455448851099</v>
      </c>
      <c r="E20" s="77">
        <v>24.820800883529699</v>
      </c>
      <c r="F20" s="77">
        <v>24.0210037294598</v>
      </c>
      <c r="G20" s="77">
        <v>23.3091976987184</v>
      </c>
      <c r="H20" s="77">
        <v>23.8574678071375</v>
      </c>
      <c r="I20" s="77">
        <v>22.483760426743501</v>
      </c>
      <c r="J20" s="77">
        <v>22.579356173447898</v>
      </c>
      <c r="K20" s="77">
        <v>21.200491778689901</v>
      </c>
      <c r="M20" s="184" t="s">
        <v>94</v>
      </c>
      <c r="N20" s="185" t="s">
        <v>760</v>
      </c>
      <c r="O20" s="181">
        <v>2005</v>
      </c>
      <c r="P20" s="181">
        <v>2004</v>
      </c>
      <c r="Q20" s="181">
        <v>2039</v>
      </c>
      <c r="R20" s="181">
        <v>2170</v>
      </c>
      <c r="S20" s="181">
        <v>2456</v>
      </c>
      <c r="T20" s="181">
        <v>2464</v>
      </c>
      <c r="U20" s="181">
        <v>2656</v>
      </c>
      <c r="V20" s="181">
        <v>2806</v>
      </c>
      <c r="W20" s="181"/>
      <c r="Y20" s="70" t="s">
        <v>94</v>
      </c>
      <c r="Z20" s="70" t="s">
        <v>386</v>
      </c>
      <c r="AA20" s="181">
        <f t="shared" si="1"/>
        <v>12.203243639981595</v>
      </c>
      <c r="AB20" s="181">
        <f t="shared" si="2"/>
        <v>12.547632459506536</v>
      </c>
      <c r="AC20" s="181">
        <f t="shared" si="3"/>
        <v>12.173026426449093</v>
      </c>
      <c r="AD20" s="181">
        <f t="shared" si="4"/>
        <v>11.069586972101291</v>
      </c>
      <c r="AE20" s="181">
        <f t="shared" si="5"/>
        <v>9.4907156753739415</v>
      </c>
      <c r="AF20" s="181">
        <f t="shared" si="6"/>
        <v>9.6824138827668413</v>
      </c>
      <c r="AG20" s="181">
        <f t="shared" si="9"/>
        <v>8.4652712450088483</v>
      </c>
      <c r="AH20" s="181">
        <f t="shared" si="10"/>
        <v>8.0468126063606196</v>
      </c>
    </row>
    <row r="21" spans="1:34" x14ac:dyDescent="0.2">
      <c r="A21" s="70" t="s">
        <v>95</v>
      </c>
      <c r="B21" s="70" t="s">
        <v>387</v>
      </c>
      <c r="C21" s="77">
        <v>132.85763584762901</v>
      </c>
      <c r="D21" s="77">
        <v>133.53037301887099</v>
      </c>
      <c r="E21" s="77">
        <v>128.44297289632701</v>
      </c>
      <c r="F21" s="77">
        <v>126.905148839445</v>
      </c>
      <c r="G21" s="77">
        <v>123.45633793055001</v>
      </c>
      <c r="H21" s="77">
        <v>121.65857700178999</v>
      </c>
      <c r="I21" s="77">
        <v>110.592691913137</v>
      </c>
      <c r="J21" s="77">
        <v>111.88361669160101</v>
      </c>
      <c r="K21" s="77">
        <v>97.439974870098496</v>
      </c>
      <c r="M21" s="184" t="s">
        <v>95</v>
      </c>
      <c r="N21" s="185" t="s">
        <v>761</v>
      </c>
      <c r="O21" s="181">
        <v>19424</v>
      </c>
      <c r="P21" s="181">
        <v>20774</v>
      </c>
      <c r="Q21" s="181">
        <v>22845</v>
      </c>
      <c r="R21" s="181">
        <v>24375</v>
      </c>
      <c r="S21" s="181">
        <v>25675</v>
      </c>
      <c r="T21" s="181">
        <v>27307</v>
      </c>
      <c r="U21" s="181">
        <v>28105</v>
      </c>
      <c r="V21" s="181">
        <v>28908</v>
      </c>
      <c r="W21" s="181"/>
      <c r="Y21" s="70" t="s">
        <v>95</v>
      </c>
      <c r="Z21" s="70" t="s">
        <v>387</v>
      </c>
      <c r="AA21" s="181">
        <f t="shared" si="1"/>
        <v>6.839870049816156</v>
      </c>
      <c r="AB21" s="181">
        <f t="shared" si="2"/>
        <v>6.4277641772827092</v>
      </c>
      <c r="AC21" s="181">
        <f t="shared" si="3"/>
        <v>5.6223669466547168</v>
      </c>
      <c r="AD21" s="181">
        <f t="shared" si="4"/>
        <v>5.2063650805926152</v>
      </c>
      <c r="AE21" s="181">
        <f t="shared" si="5"/>
        <v>4.8084260148218112</v>
      </c>
      <c r="AF21" s="181">
        <f t="shared" si="6"/>
        <v>4.4552157689160286</v>
      </c>
      <c r="AG21" s="181">
        <f t="shared" si="9"/>
        <v>3.9349828113551686</v>
      </c>
      <c r="AH21" s="181">
        <f t="shared" si="10"/>
        <v>3.8703340491075484</v>
      </c>
    </row>
    <row r="22" spans="1:34" x14ac:dyDescent="0.2">
      <c r="A22" s="70" t="s">
        <v>96</v>
      </c>
      <c r="B22" s="70" t="s">
        <v>388</v>
      </c>
      <c r="C22" s="77">
        <v>58.071576183652901</v>
      </c>
      <c r="D22" s="77">
        <v>58.600967204658303</v>
      </c>
      <c r="E22" s="77">
        <v>59.1359835553164</v>
      </c>
      <c r="F22" s="77">
        <v>61.193275117997302</v>
      </c>
      <c r="G22" s="77">
        <v>58.852409022607802</v>
      </c>
      <c r="H22" s="77">
        <v>56.112846738808997</v>
      </c>
      <c r="I22" s="77">
        <v>52.585956228339199</v>
      </c>
      <c r="J22" s="77">
        <v>51.818500117610498</v>
      </c>
      <c r="K22" s="77">
        <v>48.058269248109397</v>
      </c>
      <c r="M22" s="184" t="s">
        <v>96</v>
      </c>
      <c r="N22" s="185" t="s">
        <v>762</v>
      </c>
      <c r="O22" s="181">
        <v>16726</v>
      </c>
      <c r="P22" s="181">
        <v>18500</v>
      </c>
      <c r="Q22" s="181">
        <v>18445</v>
      </c>
      <c r="R22" s="181">
        <v>18746</v>
      </c>
      <c r="S22" s="181">
        <v>19647</v>
      </c>
      <c r="T22" s="181">
        <v>20182</v>
      </c>
      <c r="U22" s="181">
        <v>21097</v>
      </c>
      <c r="V22" s="181">
        <v>21731</v>
      </c>
      <c r="W22" s="181"/>
      <c r="Y22" s="70" t="s">
        <v>96</v>
      </c>
      <c r="Z22" s="70" t="s">
        <v>388</v>
      </c>
      <c r="AA22" s="181">
        <f t="shared" si="1"/>
        <v>3.4719344842552253</v>
      </c>
      <c r="AB22" s="181">
        <f t="shared" si="2"/>
        <v>3.1676198489004488</v>
      </c>
      <c r="AC22" s="181">
        <f t="shared" si="3"/>
        <v>3.2060712147094823</v>
      </c>
      <c r="AD22" s="181">
        <f t="shared" si="4"/>
        <v>3.2643377316759472</v>
      </c>
      <c r="AE22" s="181">
        <f t="shared" si="5"/>
        <v>2.995490864895801</v>
      </c>
      <c r="AF22" s="181">
        <f t="shared" si="6"/>
        <v>2.7803412317316916</v>
      </c>
      <c r="AG22" s="181">
        <f t="shared" si="9"/>
        <v>2.4925798088988578</v>
      </c>
      <c r="AH22" s="181">
        <f t="shared" si="10"/>
        <v>2.3845428244264184</v>
      </c>
    </row>
    <row r="23" spans="1:34" x14ac:dyDescent="0.2">
      <c r="A23" s="70" t="s">
        <v>97</v>
      </c>
      <c r="B23" s="70" t="s">
        <v>389</v>
      </c>
      <c r="C23" s="77">
        <v>140.38874800004299</v>
      </c>
      <c r="D23" s="77">
        <v>121.629808457406</v>
      </c>
      <c r="E23" s="77">
        <v>124.31570204306399</v>
      </c>
      <c r="F23" s="77">
        <v>124.124177998742</v>
      </c>
      <c r="G23" s="77">
        <v>117.101535236936</v>
      </c>
      <c r="H23" s="77">
        <v>125.74904723132801</v>
      </c>
      <c r="I23" s="77">
        <v>121.49560200096801</v>
      </c>
      <c r="J23" s="77">
        <v>120.20937065036</v>
      </c>
      <c r="K23" s="77">
        <v>115.715451674202</v>
      </c>
      <c r="M23" s="184" t="s">
        <v>97</v>
      </c>
      <c r="N23" s="185" t="s">
        <v>763</v>
      </c>
      <c r="O23" s="181">
        <v>23386</v>
      </c>
      <c r="P23" s="181">
        <v>23786</v>
      </c>
      <c r="Q23" s="181">
        <v>24774</v>
      </c>
      <c r="R23" s="181">
        <v>23980</v>
      </c>
      <c r="S23" s="181">
        <v>24171</v>
      </c>
      <c r="T23" s="181">
        <v>24102</v>
      </c>
      <c r="U23" s="181">
        <v>24466</v>
      </c>
      <c r="V23" s="181">
        <v>25608</v>
      </c>
      <c r="W23" s="181"/>
      <c r="Y23" s="70" t="s">
        <v>97</v>
      </c>
      <c r="Z23" s="70" t="s">
        <v>389</v>
      </c>
      <c r="AA23" s="181">
        <f t="shared" si="1"/>
        <v>6.003110750023219</v>
      </c>
      <c r="AB23" s="181">
        <f t="shared" si="2"/>
        <v>5.1135040972591446</v>
      </c>
      <c r="AC23" s="181">
        <f t="shared" si="3"/>
        <v>5.0179907178115766</v>
      </c>
      <c r="AD23" s="181">
        <f t="shared" si="4"/>
        <v>5.1761542117907426</v>
      </c>
      <c r="AE23" s="181">
        <f t="shared" si="5"/>
        <v>4.8447120614346115</v>
      </c>
      <c r="AF23" s="181">
        <f t="shared" si="6"/>
        <v>5.2173698129336987</v>
      </c>
      <c r="AG23" s="181">
        <f t="shared" si="9"/>
        <v>4.9658956102741767</v>
      </c>
      <c r="AH23" s="181">
        <f t="shared" si="10"/>
        <v>4.6942115999047171</v>
      </c>
    </row>
    <row r="24" spans="1:34" x14ac:dyDescent="0.2">
      <c r="A24" s="70" t="s">
        <v>98</v>
      </c>
      <c r="B24" s="70" t="s">
        <v>390</v>
      </c>
      <c r="C24" s="77">
        <v>3919.1243742735101</v>
      </c>
      <c r="D24" s="77">
        <v>4060.96126048933</v>
      </c>
      <c r="E24" s="77">
        <v>3994.2933612188499</v>
      </c>
      <c r="F24" s="77">
        <v>4219.9971272523799</v>
      </c>
      <c r="G24" s="77">
        <v>4687.83919960205</v>
      </c>
      <c r="H24" s="77">
        <v>4530.3462107273099</v>
      </c>
      <c r="I24" s="77">
        <v>4432.8479341766197</v>
      </c>
      <c r="J24" s="77">
        <v>4668.5873003624602</v>
      </c>
      <c r="K24" s="77">
        <v>2925.3876833109498</v>
      </c>
      <c r="M24" s="184" t="s">
        <v>98</v>
      </c>
      <c r="N24" s="185" t="s">
        <v>35</v>
      </c>
      <c r="O24" s="181">
        <v>685368</v>
      </c>
      <c r="P24" s="181">
        <v>710394</v>
      </c>
      <c r="Q24" s="181">
        <v>769651</v>
      </c>
      <c r="R24" s="181">
        <v>835373</v>
      </c>
      <c r="S24" s="181">
        <v>829615</v>
      </c>
      <c r="T24" s="181">
        <v>847195</v>
      </c>
      <c r="U24" s="181">
        <v>901042</v>
      </c>
      <c r="V24" s="181">
        <v>955886</v>
      </c>
      <c r="W24" s="181"/>
      <c r="Y24" s="70" t="s">
        <v>98</v>
      </c>
      <c r="Z24" s="70" t="s">
        <v>390</v>
      </c>
      <c r="AA24" s="181">
        <f t="shared" si="1"/>
        <v>5.7182774425907104</v>
      </c>
      <c r="AB24" s="181">
        <f t="shared" si="2"/>
        <v>5.716491496957083</v>
      </c>
      <c r="AC24" s="181">
        <f t="shared" si="3"/>
        <v>5.1897462112293109</v>
      </c>
      <c r="AD24" s="181">
        <f t="shared" si="4"/>
        <v>5.0516321777845103</v>
      </c>
      <c r="AE24" s="181">
        <f t="shared" si="5"/>
        <v>5.6506201064373833</v>
      </c>
      <c r="AF24" s="181">
        <f t="shared" si="6"/>
        <v>5.3474657082812218</v>
      </c>
      <c r="AG24" s="181">
        <f t="shared" si="9"/>
        <v>4.9196906849809663</v>
      </c>
      <c r="AH24" s="181">
        <f t="shared" si="10"/>
        <v>4.8840419258807639</v>
      </c>
    </row>
    <row r="25" spans="1:34" x14ac:dyDescent="0.2">
      <c r="A25" s="70" t="s">
        <v>99</v>
      </c>
      <c r="B25" s="70" t="s">
        <v>391</v>
      </c>
      <c r="C25" s="77">
        <v>484.19339256688301</v>
      </c>
      <c r="D25" s="77">
        <v>442.93590261208999</v>
      </c>
      <c r="E25" s="77">
        <v>488.66579833584399</v>
      </c>
      <c r="F25" s="77">
        <v>467.05804474861202</v>
      </c>
      <c r="G25" s="77">
        <v>343.05905605221301</v>
      </c>
      <c r="H25" s="77">
        <v>327.975735385181</v>
      </c>
      <c r="I25" s="77">
        <v>340.23566604772498</v>
      </c>
      <c r="J25" s="77">
        <v>350.46199346245498</v>
      </c>
      <c r="K25" s="77">
        <v>497.90558175706298</v>
      </c>
      <c r="M25" s="184" t="s">
        <v>99</v>
      </c>
      <c r="N25" s="185" t="s">
        <v>764</v>
      </c>
      <c r="O25" s="181">
        <v>71032</v>
      </c>
      <c r="P25" s="181">
        <v>66317</v>
      </c>
      <c r="Q25" s="181">
        <v>60468</v>
      </c>
      <c r="R25" s="181">
        <v>75387</v>
      </c>
      <c r="S25" s="181">
        <v>87892</v>
      </c>
      <c r="T25" s="181">
        <v>83838</v>
      </c>
      <c r="U25" s="181">
        <v>79710</v>
      </c>
      <c r="V25" s="181">
        <v>89988</v>
      </c>
      <c r="W25" s="181"/>
      <c r="Y25" s="70" t="s">
        <v>99</v>
      </c>
      <c r="Z25" s="70" t="s">
        <v>391</v>
      </c>
      <c r="AA25" s="181">
        <f t="shared" si="1"/>
        <v>6.8165529981822699</v>
      </c>
      <c r="AB25" s="181">
        <f t="shared" si="2"/>
        <v>6.67907026270926</v>
      </c>
      <c r="AC25" s="181">
        <f t="shared" si="3"/>
        <v>8.0813950905577165</v>
      </c>
      <c r="AD25" s="181">
        <f t="shared" si="4"/>
        <v>6.1954719613277094</v>
      </c>
      <c r="AE25" s="181">
        <f t="shared" si="5"/>
        <v>3.9031886411984367</v>
      </c>
      <c r="AF25" s="181">
        <f t="shared" si="6"/>
        <v>3.9120176457594527</v>
      </c>
      <c r="AG25" s="181">
        <f t="shared" si="9"/>
        <v>4.26841884390572</v>
      </c>
      <c r="AH25" s="181">
        <f t="shared" si="10"/>
        <v>3.894541421772403</v>
      </c>
    </row>
    <row r="26" spans="1:34" x14ac:dyDescent="0.2">
      <c r="A26" s="70" t="s">
        <v>100</v>
      </c>
      <c r="B26" s="70" t="s">
        <v>392</v>
      </c>
      <c r="C26" s="77">
        <v>216.61092644482099</v>
      </c>
      <c r="D26" s="77">
        <v>214.95096782866901</v>
      </c>
      <c r="E26" s="77">
        <v>203.48350948257999</v>
      </c>
      <c r="F26" s="77">
        <v>197.81405609995801</v>
      </c>
      <c r="G26" s="77">
        <v>184.701167712771</v>
      </c>
      <c r="H26" s="77">
        <v>183.29335087541099</v>
      </c>
      <c r="I26" s="77">
        <v>179.87867628395099</v>
      </c>
      <c r="J26" s="77">
        <v>190.464872917474</v>
      </c>
      <c r="K26" s="77">
        <v>193.25293698498399</v>
      </c>
      <c r="M26" s="184" t="s">
        <v>100</v>
      </c>
      <c r="N26" s="185" t="s">
        <v>765</v>
      </c>
      <c r="O26" s="181">
        <v>30895</v>
      </c>
      <c r="P26" s="181">
        <v>32198</v>
      </c>
      <c r="Q26" s="181">
        <v>31310</v>
      </c>
      <c r="R26" s="181">
        <v>33209</v>
      </c>
      <c r="S26" s="181">
        <v>34443</v>
      </c>
      <c r="T26" s="181">
        <v>36467</v>
      </c>
      <c r="U26" s="181">
        <v>37911</v>
      </c>
      <c r="V26" s="181">
        <v>39909</v>
      </c>
      <c r="W26" s="181"/>
      <c r="Y26" s="70" t="s">
        <v>100</v>
      </c>
      <c r="Z26" s="70" t="s">
        <v>392</v>
      </c>
      <c r="AA26" s="181">
        <f t="shared" si="1"/>
        <v>7.011196842363522</v>
      </c>
      <c r="AB26" s="181">
        <f t="shared" si="2"/>
        <v>6.6759105481293561</v>
      </c>
      <c r="AC26" s="181">
        <f t="shared" si="3"/>
        <v>6.4989942345122964</v>
      </c>
      <c r="AD26" s="181">
        <f t="shared" si="4"/>
        <v>5.9566399500122866</v>
      </c>
      <c r="AE26" s="181">
        <f t="shared" si="5"/>
        <v>5.3625168455933281</v>
      </c>
      <c r="AF26" s="181">
        <f t="shared" si="6"/>
        <v>5.0262799483207008</v>
      </c>
      <c r="AG26" s="181">
        <f t="shared" si="9"/>
        <v>4.7447621081994935</v>
      </c>
      <c r="AH26" s="181">
        <f t="shared" si="10"/>
        <v>4.7724792131467586</v>
      </c>
    </row>
    <row r="27" spans="1:34" x14ac:dyDescent="0.2">
      <c r="A27" s="70" t="s">
        <v>101</v>
      </c>
      <c r="B27" s="70" t="s">
        <v>393</v>
      </c>
      <c r="C27" s="77">
        <v>49.554217921545103</v>
      </c>
      <c r="D27" s="77">
        <v>54.361183086972702</v>
      </c>
      <c r="E27" s="77">
        <v>52.921202546621799</v>
      </c>
      <c r="F27" s="77">
        <v>54.1558917440301</v>
      </c>
      <c r="G27" s="77">
        <v>61.502641142637202</v>
      </c>
      <c r="H27" s="77">
        <v>53.894069172323803</v>
      </c>
      <c r="I27" s="77">
        <v>49.003488211681301</v>
      </c>
      <c r="J27" s="77">
        <v>44.545652426271602</v>
      </c>
      <c r="K27" s="77">
        <v>42.023463946409798</v>
      </c>
      <c r="M27" s="184" t="s">
        <v>101</v>
      </c>
      <c r="N27" s="185" t="s">
        <v>766</v>
      </c>
      <c r="O27" s="181">
        <v>21677</v>
      </c>
      <c r="P27" s="181">
        <v>22461</v>
      </c>
      <c r="Q27" s="181">
        <v>29844</v>
      </c>
      <c r="R27" s="181">
        <v>32503</v>
      </c>
      <c r="S27" s="181">
        <v>30135</v>
      </c>
      <c r="T27" s="181">
        <v>27337</v>
      </c>
      <c r="U27" s="181">
        <v>26113</v>
      </c>
      <c r="V27" s="181">
        <v>26670</v>
      </c>
      <c r="W27" s="181"/>
      <c r="Y27" s="70" t="s">
        <v>101</v>
      </c>
      <c r="Z27" s="70" t="s">
        <v>393</v>
      </c>
      <c r="AA27" s="181">
        <f t="shared" si="1"/>
        <v>2.2860274909602389</v>
      </c>
      <c r="AB27" s="181">
        <f t="shared" si="2"/>
        <v>2.4202476776177684</v>
      </c>
      <c r="AC27" s="181">
        <f t="shared" si="3"/>
        <v>1.7732610423073916</v>
      </c>
      <c r="AD27" s="181">
        <f t="shared" si="4"/>
        <v>1.666181329232074</v>
      </c>
      <c r="AE27" s="181">
        <f t="shared" si="5"/>
        <v>2.0409039702219083</v>
      </c>
      <c r="AF27" s="181">
        <f t="shared" si="6"/>
        <v>1.9714697725545527</v>
      </c>
      <c r="AG27" s="181">
        <f t="shared" si="9"/>
        <v>1.876593582188232</v>
      </c>
      <c r="AH27" s="181">
        <f t="shared" si="10"/>
        <v>1.6702531843371431</v>
      </c>
    </row>
    <row r="28" spans="1:34" x14ac:dyDescent="0.2">
      <c r="A28" s="70" t="s">
        <v>102</v>
      </c>
      <c r="B28" s="70" t="s">
        <v>394</v>
      </c>
      <c r="C28" s="77">
        <v>459.09608832278201</v>
      </c>
      <c r="D28" s="77">
        <v>475.01515073413901</v>
      </c>
      <c r="E28" s="77">
        <v>476.87224793307701</v>
      </c>
      <c r="F28" s="77">
        <v>468.418761535697</v>
      </c>
      <c r="G28" s="77">
        <v>504.38105688049598</v>
      </c>
      <c r="H28" s="77">
        <v>470.51733660222197</v>
      </c>
      <c r="I28" s="77">
        <v>488.45450214629801</v>
      </c>
      <c r="J28" s="77">
        <v>177.66678469624</v>
      </c>
      <c r="K28" s="77">
        <v>152.67246314749701</v>
      </c>
      <c r="M28" s="184" t="s">
        <v>102</v>
      </c>
      <c r="N28" s="185" t="s">
        <v>767</v>
      </c>
      <c r="O28" s="181">
        <v>86856</v>
      </c>
      <c r="P28" s="181">
        <v>90861</v>
      </c>
      <c r="Q28" s="181">
        <v>89642</v>
      </c>
      <c r="R28" s="181">
        <v>98004</v>
      </c>
      <c r="S28" s="181">
        <v>119204</v>
      </c>
      <c r="T28" s="181">
        <v>128772</v>
      </c>
      <c r="U28" s="181">
        <v>149210</v>
      </c>
      <c r="V28" s="181">
        <v>158646</v>
      </c>
      <c r="W28" s="181"/>
      <c r="Y28" s="70" t="s">
        <v>102</v>
      </c>
      <c r="Z28" s="70" t="s">
        <v>394</v>
      </c>
      <c r="AA28" s="181">
        <f t="shared" si="1"/>
        <v>5.2857153026018011</v>
      </c>
      <c r="AB28" s="181">
        <f t="shared" si="2"/>
        <v>5.2279322342274357</v>
      </c>
      <c r="AC28" s="181">
        <f t="shared" si="3"/>
        <v>5.3197412812417948</v>
      </c>
      <c r="AD28" s="181">
        <f t="shared" si="4"/>
        <v>4.7795881957440205</v>
      </c>
      <c r="AE28" s="181">
        <f t="shared" si="5"/>
        <v>4.2312427173626386</v>
      </c>
      <c r="AF28" s="181">
        <f t="shared" si="6"/>
        <v>3.6538792330803433</v>
      </c>
      <c r="AG28" s="181">
        <f t="shared" si="9"/>
        <v>3.2736043304490181</v>
      </c>
      <c r="AH28" s="181">
        <f t="shared" si="10"/>
        <v>1.1198945116563923</v>
      </c>
    </row>
    <row r="29" spans="1:34" x14ac:dyDescent="0.2">
      <c r="A29" s="70" t="s">
        <v>103</v>
      </c>
      <c r="B29" s="70" t="s">
        <v>395</v>
      </c>
      <c r="C29" s="77">
        <v>71.102896579636393</v>
      </c>
      <c r="D29" s="77">
        <v>72.056170372829499</v>
      </c>
      <c r="E29" s="77">
        <v>63.815831594969602</v>
      </c>
      <c r="F29" s="77">
        <v>65.770924652309404</v>
      </c>
      <c r="G29" s="77">
        <v>65.042151832329296</v>
      </c>
      <c r="H29" s="77">
        <v>60.270147570571197</v>
      </c>
      <c r="I29" s="77">
        <v>58.440743877225898</v>
      </c>
      <c r="J29" s="77">
        <v>58.623043116782597</v>
      </c>
      <c r="K29" s="77">
        <v>55.063957958493503</v>
      </c>
      <c r="M29" s="184" t="s">
        <v>103</v>
      </c>
      <c r="N29" s="185" t="s">
        <v>768</v>
      </c>
      <c r="O29" s="181">
        <v>9729</v>
      </c>
      <c r="P29" s="181">
        <v>10065</v>
      </c>
      <c r="Q29" s="181">
        <v>10199</v>
      </c>
      <c r="R29" s="181">
        <v>10721</v>
      </c>
      <c r="S29" s="181">
        <v>10968</v>
      </c>
      <c r="T29" s="181">
        <v>11394</v>
      </c>
      <c r="U29" s="181">
        <v>12118</v>
      </c>
      <c r="V29" s="181">
        <v>12665</v>
      </c>
      <c r="W29" s="181"/>
      <c r="Y29" s="70" t="s">
        <v>103</v>
      </c>
      <c r="Z29" s="70" t="s">
        <v>395</v>
      </c>
      <c r="AA29" s="181">
        <f t="shared" si="1"/>
        <v>7.3083458299554316</v>
      </c>
      <c r="AB29" s="181">
        <f t="shared" si="2"/>
        <v>7.1590829977972676</v>
      </c>
      <c r="AC29" s="181">
        <f t="shared" si="3"/>
        <v>6.257067515929954</v>
      </c>
      <c r="AD29" s="181">
        <f t="shared" si="4"/>
        <v>6.1347751751058111</v>
      </c>
      <c r="AE29" s="181">
        <f t="shared" si="5"/>
        <v>5.9301743100227293</v>
      </c>
      <c r="AF29" s="181">
        <f t="shared" si="6"/>
        <v>5.2896390706135863</v>
      </c>
      <c r="AG29" s="181">
        <f t="shared" si="9"/>
        <v>4.8226393693040022</v>
      </c>
      <c r="AH29" s="181">
        <f t="shared" si="10"/>
        <v>4.6287440281707539</v>
      </c>
    </row>
    <row r="30" spans="1:34" x14ac:dyDescent="0.2">
      <c r="A30" s="70" t="s">
        <v>104</v>
      </c>
      <c r="B30" s="70" t="s">
        <v>396</v>
      </c>
      <c r="C30" s="77">
        <v>27.950964517080699</v>
      </c>
      <c r="D30" s="77">
        <v>27.6050321501606</v>
      </c>
      <c r="E30" s="77">
        <v>25.164889663182201</v>
      </c>
      <c r="F30" s="77">
        <v>25.637156851567301</v>
      </c>
      <c r="G30" s="77">
        <v>26.059577887558401</v>
      </c>
      <c r="H30" s="77">
        <v>25.3882431283157</v>
      </c>
      <c r="I30" s="77">
        <v>24.794369922595902</v>
      </c>
      <c r="J30" s="77">
        <v>23.172337556038102</v>
      </c>
      <c r="K30" s="77">
        <v>21.467630752199</v>
      </c>
      <c r="M30" s="184" t="s">
        <v>104</v>
      </c>
      <c r="N30" s="185" t="s">
        <v>769</v>
      </c>
      <c r="O30" s="181">
        <v>2330</v>
      </c>
      <c r="P30" s="181">
        <v>2564</v>
      </c>
      <c r="Q30" s="181">
        <v>2560</v>
      </c>
      <c r="R30" s="181">
        <v>2678</v>
      </c>
      <c r="S30" s="181">
        <v>2807</v>
      </c>
      <c r="T30" s="181">
        <v>2929</v>
      </c>
      <c r="U30" s="181">
        <v>2822</v>
      </c>
      <c r="V30" s="181">
        <v>2943</v>
      </c>
      <c r="W30" s="181"/>
      <c r="Y30" s="70" t="s">
        <v>104</v>
      </c>
      <c r="Z30" s="70" t="s">
        <v>396</v>
      </c>
      <c r="AA30" s="181">
        <f t="shared" si="1"/>
        <v>11.996122110335063</v>
      </c>
      <c r="AB30" s="181">
        <f t="shared" si="2"/>
        <v>10.766393194290407</v>
      </c>
      <c r="AC30" s="181">
        <f t="shared" si="3"/>
        <v>9.8300350246805479</v>
      </c>
      <c r="AD30" s="181">
        <f t="shared" si="4"/>
        <v>9.5732475173888361</v>
      </c>
      <c r="AE30" s="181">
        <f t="shared" si="5"/>
        <v>9.2837826460842177</v>
      </c>
      <c r="AF30" s="181">
        <f t="shared" si="6"/>
        <v>8.6678877187831009</v>
      </c>
      <c r="AG30" s="181">
        <f t="shared" si="9"/>
        <v>8.7860984842650254</v>
      </c>
      <c r="AH30" s="181">
        <f t="shared" si="10"/>
        <v>7.8737130669514448</v>
      </c>
    </row>
    <row r="31" spans="1:34" x14ac:dyDescent="0.2">
      <c r="A31" s="70" t="s">
        <v>105</v>
      </c>
      <c r="B31" s="70" t="s">
        <v>397</v>
      </c>
      <c r="C31" s="77">
        <v>284.85784068065601</v>
      </c>
      <c r="D31" s="77">
        <v>290.25389180346099</v>
      </c>
      <c r="E31" s="77">
        <v>283.66203500239499</v>
      </c>
      <c r="F31" s="77">
        <v>270.48926348577299</v>
      </c>
      <c r="G31" s="77">
        <v>268.91113863942002</v>
      </c>
      <c r="H31" s="77">
        <v>264.65717357114198</v>
      </c>
      <c r="I31" s="77">
        <v>254.41506970822499</v>
      </c>
      <c r="J31" s="77">
        <v>247.27872128709299</v>
      </c>
      <c r="K31" s="77">
        <v>230.30151385195899</v>
      </c>
      <c r="M31" s="184" t="s">
        <v>105</v>
      </c>
      <c r="N31" s="185" t="s">
        <v>770</v>
      </c>
      <c r="O31" s="181">
        <v>16404</v>
      </c>
      <c r="P31" s="181">
        <v>16500</v>
      </c>
      <c r="Q31" s="181">
        <v>17122</v>
      </c>
      <c r="R31" s="181">
        <v>17152</v>
      </c>
      <c r="S31" s="181">
        <v>18333</v>
      </c>
      <c r="T31" s="181">
        <v>19323</v>
      </c>
      <c r="U31" s="181">
        <v>17067</v>
      </c>
      <c r="V31" s="181">
        <v>18174</v>
      </c>
      <c r="W31" s="181"/>
      <c r="Y31" s="70" t="s">
        <v>105</v>
      </c>
      <c r="Z31" s="70" t="s">
        <v>397</v>
      </c>
      <c r="AA31" s="181">
        <f t="shared" si="1"/>
        <v>17.365145128057549</v>
      </c>
      <c r="AB31" s="181">
        <f t="shared" si="2"/>
        <v>17.591144957785517</v>
      </c>
      <c r="AC31" s="181">
        <f t="shared" si="3"/>
        <v>16.567108690713408</v>
      </c>
      <c r="AD31" s="181">
        <f t="shared" si="4"/>
        <v>15.770129634198518</v>
      </c>
      <c r="AE31" s="181">
        <f t="shared" si="5"/>
        <v>14.668146983004421</v>
      </c>
      <c r="AF31" s="181">
        <f t="shared" si="6"/>
        <v>13.696484685149406</v>
      </c>
      <c r="AG31" s="181">
        <f t="shared" si="9"/>
        <v>14.906841841461592</v>
      </c>
      <c r="AH31" s="181">
        <f t="shared" si="10"/>
        <v>13.606180328331297</v>
      </c>
    </row>
    <row r="32" spans="1:34" x14ac:dyDescent="0.2">
      <c r="A32" s="70" t="s">
        <v>106</v>
      </c>
      <c r="B32" s="70" t="s">
        <v>398</v>
      </c>
      <c r="C32" s="77">
        <v>577.79516291622497</v>
      </c>
      <c r="D32" s="77">
        <v>633.68988396449299</v>
      </c>
      <c r="E32" s="77">
        <v>669.074289794641</v>
      </c>
      <c r="F32" s="77">
        <v>702.93830410938097</v>
      </c>
      <c r="G32" s="77">
        <v>788.65217760718997</v>
      </c>
      <c r="H32" s="77">
        <v>809.15641752569604</v>
      </c>
      <c r="I32" s="77">
        <v>754.38287500505101</v>
      </c>
      <c r="J32" s="77">
        <v>180.07532304541499</v>
      </c>
      <c r="K32" s="77">
        <v>173.14535392080001</v>
      </c>
      <c r="M32" s="184" t="s">
        <v>106</v>
      </c>
      <c r="N32" s="185" t="s">
        <v>771</v>
      </c>
      <c r="O32" s="181">
        <v>23456</v>
      </c>
      <c r="P32" s="181">
        <v>24292</v>
      </c>
      <c r="Q32" s="181">
        <v>23462</v>
      </c>
      <c r="R32" s="181">
        <v>25629</v>
      </c>
      <c r="S32" s="181">
        <v>26286</v>
      </c>
      <c r="T32" s="181">
        <v>27241</v>
      </c>
      <c r="U32" s="181">
        <v>28892</v>
      </c>
      <c r="V32" s="181">
        <v>28310</v>
      </c>
      <c r="W32" s="181"/>
      <c r="Y32" s="70" t="s">
        <v>106</v>
      </c>
      <c r="Z32" s="70" t="s">
        <v>398</v>
      </c>
      <c r="AA32" s="181">
        <f t="shared" si="1"/>
        <v>24.633149851476166</v>
      </c>
      <c r="AB32" s="181">
        <f t="shared" si="2"/>
        <v>26.086361105075454</v>
      </c>
      <c r="AC32" s="181">
        <f t="shared" si="3"/>
        <v>28.517359551386964</v>
      </c>
      <c r="AD32" s="181">
        <f t="shared" si="4"/>
        <v>27.427457337757264</v>
      </c>
      <c r="AE32" s="181">
        <f t="shared" si="5"/>
        <v>30.002745857383779</v>
      </c>
      <c r="AF32" s="181">
        <f t="shared" si="6"/>
        <v>29.703623858364082</v>
      </c>
      <c r="AG32" s="181">
        <f t="shared" si="9"/>
        <v>26.11044147186249</v>
      </c>
      <c r="AH32" s="181">
        <f t="shared" si="10"/>
        <v>6.3608379740521013</v>
      </c>
    </row>
    <row r="33" spans="1:34" x14ac:dyDescent="0.2">
      <c r="A33" s="70" t="s">
        <v>107</v>
      </c>
      <c r="B33" s="70" t="s">
        <v>399</v>
      </c>
      <c r="C33" s="77">
        <v>157.45745812815699</v>
      </c>
      <c r="D33" s="77">
        <v>148.46857789155399</v>
      </c>
      <c r="E33" s="77">
        <v>146.74733333433801</v>
      </c>
      <c r="F33" s="77">
        <v>138.53918782542701</v>
      </c>
      <c r="G33" s="77">
        <v>143.72908320773701</v>
      </c>
      <c r="H33" s="77">
        <v>167.95947641959401</v>
      </c>
      <c r="I33" s="77">
        <v>140.47350144757399</v>
      </c>
      <c r="J33" s="77">
        <v>126.328014702055</v>
      </c>
      <c r="K33" s="77">
        <v>136.72226737348001</v>
      </c>
      <c r="M33" s="184" t="s">
        <v>107</v>
      </c>
      <c r="N33" s="185" t="s">
        <v>772</v>
      </c>
      <c r="O33" s="181">
        <v>5884</v>
      </c>
      <c r="P33" s="181">
        <v>6617</v>
      </c>
      <c r="Q33" s="181">
        <v>10043</v>
      </c>
      <c r="R33" s="181">
        <v>6060</v>
      </c>
      <c r="S33" s="181">
        <v>6793</v>
      </c>
      <c r="T33" s="181">
        <v>6875</v>
      </c>
      <c r="U33" s="181">
        <v>7061</v>
      </c>
      <c r="V33" s="181">
        <v>7273</v>
      </c>
      <c r="W33" s="181"/>
      <c r="Y33" s="70" t="s">
        <v>107</v>
      </c>
      <c r="Z33" s="70" t="s">
        <v>399</v>
      </c>
      <c r="AA33" s="181">
        <f t="shared" si="1"/>
        <v>26.760275004785349</v>
      </c>
      <c r="AB33" s="181">
        <f t="shared" si="2"/>
        <v>22.437445653854311</v>
      </c>
      <c r="AC33" s="181">
        <f t="shared" si="3"/>
        <v>14.611902154170865</v>
      </c>
      <c r="AD33" s="181">
        <f t="shared" si="4"/>
        <v>22.861252116407098</v>
      </c>
      <c r="AE33" s="181">
        <f t="shared" si="5"/>
        <v>21.158410600285148</v>
      </c>
      <c r="AF33" s="181">
        <f t="shared" si="6"/>
        <v>24.430469297395494</v>
      </c>
      <c r="AG33" s="181">
        <f t="shared" si="9"/>
        <v>19.894278635826936</v>
      </c>
      <c r="AH33" s="181">
        <f t="shared" si="10"/>
        <v>17.369450667132547</v>
      </c>
    </row>
    <row r="34" spans="1:34" x14ac:dyDescent="0.2">
      <c r="A34" s="70" t="s">
        <v>108</v>
      </c>
      <c r="B34" s="70" t="s">
        <v>400</v>
      </c>
      <c r="C34" s="77">
        <v>82.073170951517696</v>
      </c>
      <c r="D34" s="77">
        <v>77.798857511082701</v>
      </c>
      <c r="E34" s="77">
        <v>74.096810884051393</v>
      </c>
      <c r="F34" s="77">
        <v>75.672933042629595</v>
      </c>
      <c r="G34" s="77">
        <v>75.001155027049506</v>
      </c>
      <c r="H34" s="77">
        <v>67.749961707141296</v>
      </c>
      <c r="I34" s="77">
        <v>70.974855101783703</v>
      </c>
      <c r="J34" s="77">
        <v>69.4576992391614</v>
      </c>
      <c r="K34" s="77">
        <v>66.687222042005502</v>
      </c>
      <c r="M34" s="184" t="s">
        <v>108</v>
      </c>
      <c r="N34" s="185" t="s">
        <v>773</v>
      </c>
      <c r="O34" s="181">
        <v>3574</v>
      </c>
      <c r="P34" s="181">
        <v>3700</v>
      </c>
      <c r="Q34" s="181">
        <v>3944</v>
      </c>
      <c r="R34" s="181">
        <v>4046</v>
      </c>
      <c r="S34" s="181">
        <v>4434</v>
      </c>
      <c r="T34" s="181">
        <v>4479</v>
      </c>
      <c r="U34" s="181">
        <v>4572</v>
      </c>
      <c r="V34" s="181">
        <v>4779</v>
      </c>
      <c r="W34" s="181"/>
      <c r="Y34" s="70" t="s">
        <v>108</v>
      </c>
      <c r="Z34" s="70" t="s">
        <v>400</v>
      </c>
      <c r="AA34" s="181">
        <f t="shared" si="1"/>
        <v>22.963953819674789</v>
      </c>
      <c r="AB34" s="181">
        <f t="shared" si="2"/>
        <v>21.02671824623857</v>
      </c>
      <c r="AC34" s="181">
        <f t="shared" si="3"/>
        <v>18.787223854982603</v>
      </c>
      <c r="AD34" s="181">
        <f t="shared" si="4"/>
        <v>18.703147069359762</v>
      </c>
      <c r="AE34" s="181">
        <f t="shared" si="5"/>
        <v>16.915010154950274</v>
      </c>
      <c r="AF34" s="181">
        <f t="shared" si="6"/>
        <v>15.126135679201003</v>
      </c>
      <c r="AG34" s="181">
        <f t="shared" si="9"/>
        <v>15.523809077380513</v>
      </c>
      <c r="AH34" s="181">
        <f t="shared" si="10"/>
        <v>14.53393999563955</v>
      </c>
    </row>
    <row r="35" spans="1:34" x14ac:dyDescent="0.2">
      <c r="A35" s="70" t="s">
        <v>109</v>
      </c>
      <c r="B35" s="70" t="s">
        <v>401</v>
      </c>
      <c r="C35" s="77">
        <v>51.507629470526503</v>
      </c>
      <c r="D35" s="77">
        <v>44.187404292159499</v>
      </c>
      <c r="E35" s="77">
        <v>44.078128617220699</v>
      </c>
      <c r="F35" s="77">
        <v>43.127251966775098</v>
      </c>
      <c r="G35" s="77">
        <v>33.951460217939498</v>
      </c>
      <c r="H35" s="77">
        <v>33.663835610238998</v>
      </c>
      <c r="I35" s="77">
        <v>31.812868948824399</v>
      </c>
      <c r="J35" s="77">
        <v>32.399012809057602</v>
      </c>
      <c r="K35" s="77">
        <v>30.427349165295301</v>
      </c>
      <c r="M35" s="184" t="s">
        <v>109</v>
      </c>
      <c r="N35" s="185" t="s">
        <v>774</v>
      </c>
      <c r="O35" s="181">
        <v>2300</v>
      </c>
      <c r="P35" s="181">
        <v>2170</v>
      </c>
      <c r="Q35" s="181">
        <v>2356</v>
      </c>
      <c r="R35" s="181">
        <v>2804</v>
      </c>
      <c r="S35" s="181">
        <v>2711</v>
      </c>
      <c r="T35" s="181">
        <v>2664</v>
      </c>
      <c r="U35" s="181">
        <v>3107</v>
      </c>
      <c r="V35" s="181">
        <v>3084</v>
      </c>
      <c r="W35" s="181"/>
      <c r="Y35" s="70" t="s">
        <v>109</v>
      </c>
      <c r="Z35" s="70" t="s">
        <v>401</v>
      </c>
      <c r="AA35" s="181">
        <f t="shared" si="1"/>
        <v>22.394621508924565</v>
      </c>
      <c r="AB35" s="181">
        <f t="shared" si="2"/>
        <v>20.362859120810828</v>
      </c>
      <c r="AC35" s="181">
        <f t="shared" si="3"/>
        <v>18.708883114270243</v>
      </c>
      <c r="AD35" s="181">
        <f t="shared" si="4"/>
        <v>15.380617677166581</v>
      </c>
      <c r="AE35" s="181">
        <f t="shared" si="5"/>
        <v>12.523592850586315</v>
      </c>
      <c r="AF35" s="181">
        <f t="shared" si="6"/>
        <v>12.636574928768392</v>
      </c>
      <c r="AG35" s="181">
        <f t="shared" si="9"/>
        <v>10.239095252276922</v>
      </c>
      <c r="AH35" s="181">
        <f t="shared" si="10"/>
        <v>10.505516475051104</v>
      </c>
    </row>
    <row r="36" spans="1:34" x14ac:dyDescent="0.2">
      <c r="A36" s="70" t="s">
        <v>110</v>
      </c>
      <c r="B36" s="70" t="s">
        <v>402</v>
      </c>
      <c r="C36" s="77">
        <v>46.424250300934702</v>
      </c>
      <c r="D36" s="77">
        <v>45.441608100418101</v>
      </c>
      <c r="E36" s="77">
        <v>44.1014858109397</v>
      </c>
      <c r="F36" s="77">
        <v>44.927708312351498</v>
      </c>
      <c r="G36" s="77">
        <v>44.996871819199399</v>
      </c>
      <c r="H36" s="77">
        <v>46.432797527939599</v>
      </c>
      <c r="I36" s="77">
        <v>45.008005425514597</v>
      </c>
      <c r="J36" s="77">
        <v>45.424482426445302</v>
      </c>
      <c r="K36" s="77">
        <v>42.9786534396683</v>
      </c>
      <c r="M36" s="184" t="s">
        <v>110</v>
      </c>
      <c r="N36" s="185" t="s">
        <v>775</v>
      </c>
      <c r="O36" s="181">
        <v>3146</v>
      </c>
      <c r="P36" s="181">
        <v>2738</v>
      </c>
      <c r="Q36" s="181">
        <v>2891</v>
      </c>
      <c r="R36" s="181">
        <v>3083</v>
      </c>
      <c r="S36" s="181">
        <v>3290</v>
      </c>
      <c r="T36" s="181">
        <v>3275</v>
      </c>
      <c r="U36" s="181">
        <v>3476</v>
      </c>
      <c r="V36" s="181">
        <v>3619</v>
      </c>
      <c r="W36" s="181"/>
      <c r="Y36" s="70" t="s">
        <v>110</v>
      </c>
      <c r="Z36" s="70" t="s">
        <v>402</v>
      </c>
      <c r="AA36" s="181">
        <f t="shared" si="1"/>
        <v>14.756595772706516</v>
      </c>
      <c r="AB36" s="181">
        <f t="shared" si="2"/>
        <v>16.596642841642844</v>
      </c>
      <c r="AC36" s="181">
        <f t="shared" si="3"/>
        <v>15.254751231732861</v>
      </c>
      <c r="AD36" s="181">
        <f t="shared" si="4"/>
        <v>14.572724071473077</v>
      </c>
      <c r="AE36" s="181">
        <f t="shared" si="5"/>
        <v>13.676860735318966</v>
      </c>
      <c r="AF36" s="181">
        <f t="shared" si="6"/>
        <v>14.177953443645679</v>
      </c>
      <c r="AG36" s="181">
        <f t="shared" si="9"/>
        <v>12.948217901471402</v>
      </c>
      <c r="AH36" s="181">
        <f t="shared" si="10"/>
        <v>12.551666876608261</v>
      </c>
    </row>
    <row r="37" spans="1:34" x14ac:dyDescent="0.2">
      <c r="A37" s="70" t="s">
        <v>111</v>
      </c>
      <c r="B37" s="70" t="s">
        <v>403</v>
      </c>
      <c r="C37" s="77">
        <v>87.284661081414001</v>
      </c>
      <c r="D37" s="77">
        <v>82.443456884259305</v>
      </c>
      <c r="E37" s="77">
        <v>80.599483984314006</v>
      </c>
      <c r="F37" s="77">
        <v>81.408438423310699</v>
      </c>
      <c r="G37" s="77">
        <v>79.671893050325806</v>
      </c>
      <c r="H37" s="77">
        <v>78.371078289390795</v>
      </c>
      <c r="I37" s="77">
        <v>73.946700070604095</v>
      </c>
      <c r="J37" s="77">
        <v>72.192343981137</v>
      </c>
      <c r="K37" s="77">
        <v>71.058099266689098</v>
      </c>
      <c r="M37" s="184" t="s">
        <v>111</v>
      </c>
      <c r="N37" s="185" t="s">
        <v>776</v>
      </c>
      <c r="O37" s="181">
        <v>2134</v>
      </c>
      <c r="P37" s="181">
        <v>2222</v>
      </c>
      <c r="Q37" s="181">
        <v>2285</v>
      </c>
      <c r="R37" s="181">
        <v>2427</v>
      </c>
      <c r="S37" s="181">
        <v>2554</v>
      </c>
      <c r="T37" s="181">
        <v>2829</v>
      </c>
      <c r="U37" s="181">
        <v>2977</v>
      </c>
      <c r="V37" s="181">
        <v>3070</v>
      </c>
      <c r="W37" s="181"/>
      <c r="Y37" s="70" t="s">
        <v>111</v>
      </c>
      <c r="Z37" s="70" t="s">
        <v>403</v>
      </c>
      <c r="AA37" s="181">
        <f t="shared" si="1"/>
        <v>40.901903037213685</v>
      </c>
      <c r="AB37" s="181">
        <f t="shared" si="2"/>
        <v>37.103265924509138</v>
      </c>
      <c r="AC37" s="181">
        <f t="shared" si="3"/>
        <v>35.273297148496283</v>
      </c>
      <c r="AD37" s="181">
        <f t="shared" si="4"/>
        <v>33.542825885171283</v>
      </c>
      <c r="AE37" s="181">
        <f t="shared" si="5"/>
        <v>31.194946378357791</v>
      </c>
      <c r="AF37" s="181">
        <f t="shared" si="6"/>
        <v>27.702749483701233</v>
      </c>
      <c r="AG37" s="181">
        <f t="shared" si="9"/>
        <v>24.839334924623479</v>
      </c>
      <c r="AH37" s="181">
        <f t="shared" si="10"/>
        <v>23.515421492227038</v>
      </c>
    </row>
    <row r="38" spans="1:34" x14ac:dyDescent="0.2">
      <c r="A38" s="70" t="s">
        <v>112</v>
      </c>
      <c r="B38" s="70" t="s">
        <v>404</v>
      </c>
      <c r="C38" s="77">
        <v>123.75055913323099</v>
      </c>
      <c r="D38" s="77">
        <v>123.668535786147</v>
      </c>
      <c r="E38" s="77">
        <v>116.974640924909</v>
      </c>
      <c r="F38" s="77">
        <v>113.25290658184301</v>
      </c>
      <c r="G38" s="77">
        <v>111.078051182678</v>
      </c>
      <c r="H38" s="77">
        <v>110.33439745478501</v>
      </c>
      <c r="I38" s="77">
        <v>102.79996789301499</v>
      </c>
      <c r="J38" s="77">
        <v>99.640011268551802</v>
      </c>
      <c r="K38" s="77">
        <v>95.081889891268503</v>
      </c>
      <c r="M38" s="184" t="s">
        <v>112</v>
      </c>
      <c r="N38" s="185" t="s">
        <v>777</v>
      </c>
      <c r="O38" s="181">
        <v>5325</v>
      </c>
      <c r="P38" s="181">
        <v>5423</v>
      </c>
      <c r="Q38" s="181">
        <v>5480</v>
      </c>
      <c r="R38" s="181">
        <v>6039</v>
      </c>
      <c r="S38" s="181">
        <v>6339</v>
      </c>
      <c r="T38" s="181">
        <v>6501</v>
      </c>
      <c r="U38" s="181">
        <v>7048</v>
      </c>
      <c r="V38" s="181">
        <v>7257</v>
      </c>
      <c r="W38" s="181"/>
      <c r="Y38" s="70" t="s">
        <v>112</v>
      </c>
      <c r="Z38" s="70" t="s">
        <v>404</v>
      </c>
      <c r="AA38" s="181">
        <f t="shared" si="1"/>
        <v>23.239541621264038</v>
      </c>
      <c r="AB38" s="181">
        <f t="shared" si="2"/>
        <v>22.804450633624747</v>
      </c>
      <c r="AC38" s="181">
        <f t="shared" si="3"/>
        <v>21.345737395056386</v>
      </c>
      <c r="AD38" s="181">
        <f t="shared" si="4"/>
        <v>18.753586120523764</v>
      </c>
      <c r="AE38" s="181">
        <f t="shared" si="5"/>
        <v>17.522961221435242</v>
      </c>
      <c r="AF38" s="181">
        <f t="shared" si="6"/>
        <v>16.971911622025075</v>
      </c>
      <c r="AG38" s="181">
        <f t="shared" si="9"/>
        <v>14.585693514899971</v>
      </c>
      <c r="AH38" s="181">
        <f t="shared" si="10"/>
        <v>13.730193091987294</v>
      </c>
    </row>
    <row r="39" spans="1:34" x14ac:dyDescent="0.2">
      <c r="A39" s="70" t="s">
        <v>113</v>
      </c>
      <c r="B39" s="70" t="s">
        <v>405</v>
      </c>
      <c r="C39" s="77">
        <v>866.38298733015301</v>
      </c>
      <c r="D39" s="77">
        <v>881.070575386624</v>
      </c>
      <c r="E39" s="77">
        <v>774.683564610384</v>
      </c>
      <c r="F39" s="77">
        <v>782.91773534960998</v>
      </c>
      <c r="G39" s="77">
        <v>821.31017252026095</v>
      </c>
      <c r="H39" s="77">
        <v>750.45071837505702</v>
      </c>
      <c r="I39" s="77">
        <v>856.62104504605804</v>
      </c>
      <c r="J39" s="77">
        <v>735.07861017571497</v>
      </c>
      <c r="K39" s="77">
        <v>571.90612224849497</v>
      </c>
      <c r="M39" s="184" t="s">
        <v>113</v>
      </c>
      <c r="N39" s="185" t="s">
        <v>42</v>
      </c>
      <c r="O39" s="181">
        <v>85102</v>
      </c>
      <c r="P39" s="181">
        <v>90312</v>
      </c>
      <c r="Q39" s="181">
        <v>94894</v>
      </c>
      <c r="R39" s="181">
        <v>101055</v>
      </c>
      <c r="S39" s="181">
        <v>104013</v>
      </c>
      <c r="T39" s="181">
        <v>112098</v>
      </c>
      <c r="U39" s="181">
        <v>115524</v>
      </c>
      <c r="V39" s="181">
        <v>124211</v>
      </c>
      <c r="W39" s="181"/>
      <c r="Y39" s="70" t="s">
        <v>113</v>
      </c>
      <c r="Z39" s="70" t="s">
        <v>405</v>
      </c>
      <c r="AA39" s="181">
        <f t="shared" si="1"/>
        <v>10.180524398135802</v>
      </c>
      <c r="AB39" s="181">
        <f t="shared" si="2"/>
        <v>9.7558527702478521</v>
      </c>
      <c r="AC39" s="181">
        <f t="shared" si="3"/>
        <v>8.1636727781565117</v>
      </c>
      <c r="AD39" s="181">
        <f t="shared" si="4"/>
        <v>7.7474418420623419</v>
      </c>
      <c r="AE39" s="181">
        <f t="shared" si="5"/>
        <v>7.8962261690390712</v>
      </c>
      <c r="AF39" s="181">
        <f t="shared" si="6"/>
        <v>6.694595071946484</v>
      </c>
      <c r="AG39" s="181">
        <f t="shared" si="9"/>
        <v>7.4150916263811677</v>
      </c>
      <c r="AH39" s="181">
        <f t="shared" si="10"/>
        <v>5.917983191309264</v>
      </c>
    </row>
    <row r="40" spans="1:34" x14ac:dyDescent="0.2">
      <c r="A40" s="70" t="s">
        <v>114</v>
      </c>
      <c r="B40" s="70" t="s">
        <v>406</v>
      </c>
      <c r="C40" s="77">
        <v>207.50644740796699</v>
      </c>
      <c r="D40" s="77">
        <v>204.76983366890499</v>
      </c>
      <c r="E40" s="77">
        <v>201.706799443531</v>
      </c>
      <c r="F40" s="77">
        <v>201.45530848110801</v>
      </c>
      <c r="G40" s="77">
        <v>195.788875875846</v>
      </c>
      <c r="H40" s="77">
        <v>197.16454713055899</v>
      </c>
      <c r="I40" s="77">
        <v>189.25924188003401</v>
      </c>
      <c r="J40" s="77">
        <v>189.79326609968899</v>
      </c>
      <c r="K40" s="77">
        <v>182.20079161140501</v>
      </c>
      <c r="M40" s="184" t="s">
        <v>114</v>
      </c>
      <c r="N40" s="185" t="s">
        <v>778</v>
      </c>
      <c r="O40" s="181">
        <v>10152</v>
      </c>
      <c r="P40" s="181">
        <v>10499</v>
      </c>
      <c r="Q40" s="181">
        <v>10883</v>
      </c>
      <c r="R40" s="181">
        <v>11669</v>
      </c>
      <c r="S40" s="181">
        <v>12509</v>
      </c>
      <c r="T40" s="181">
        <v>13805</v>
      </c>
      <c r="U40" s="181">
        <v>13991</v>
      </c>
      <c r="V40" s="181">
        <v>14423</v>
      </c>
      <c r="W40" s="181"/>
      <c r="Y40" s="70" t="s">
        <v>114</v>
      </c>
      <c r="Z40" s="70" t="s">
        <v>406</v>
      </c>
      <c r="AA40" s="181">
        <f t="shared" si="1"/>
        <v>20.439957388491624</v>
      </c>
      <c r="AB40" s="181">
        <f t="shared" si="2"/>
        <v>19.503746420507191</v>
      </c>
      <c r="AC40" s="181">
        <f t="shared" si="3"/>
        <v>18.534117379723515</v>
      </c>
      <c r="AD40" s="181">
        <f t="shared" si="4"/>
        <v>17.264145040801097</v>
      </c>
      <c r="AE40" s="181">
        <f t="shared" si="5"/>
        <v>15.651840744731475</v>
      </c>
      <c r="AF40" s="181">
        <f t="shared" si="6"/>
        <v>14.282111345929662</v>
      </c>
      <c r="AG40" s="181">
        <f t="shared" si="9"/>
        <v>13.5272133428657</v>
      </c>
      <c r="AH40" s="181">
        <f t="shared" si="10"/>
        <v>13.159069964618249</v>
      </c>
    </row>
    <row r="41" spans="1:34" x14ac:dyDescent="0.2">
      <c r="A41" s="70" t="s">
        <v>115</v>
      </c>
      <c r="B41" s="70" t="s">
        <v>407</v>
      </c>
      <c r="C41" s="77">
        <v>119.572566121636</v>
      </c>
      <c r="D41" s="77">
        <v>113.830716059148</v>
      </c>
      <c r="E41" s="77">
        <v>110.660747950358</v>
      </c>
      <c r="F41" s="77">
        <v>111.262962263942</v>
      </c>
      <c r="G41" s="77">
        <v>107.600712702436</v>
      </c>
      <c r="H41" s="77">
        <v>107.384457404702</v>
      </c>
      <c r="I41" s="77">
        <v>102.832937219192</v>
      </c>
      <c r="J41" s="77">
        <v>100.866822640058</v>
      </c>
      <c r="K41" s="77">
        <v>97.452261857700506</v>
      </c>
      <c r="M41" s="184" t="s">
        <v>115</v>
      </c>
      <c r="N41" s="185" t="s">
        <v>779</v>
      </c>
      <c r="O41" s="181">
        <v>12373</v>
      </c>
      <c r="P41" s="181">
        <v>13804</v>
      </c>
      <c r="Q41" s="181">
        <v>12252</v>
      </c>
      <c r="R41" s="181">
        <v>9467</v>
      </c>
      <c r="S41" s="181">
        <v>11167</v>
      </c>
      <c r="T41" s="181">
        <v>11714</v>
      </c>
      <c r="U41" s="181">
        <v>11928</v>
      </c>
      <c r="V41" s="181">
        <v>13177</v>
      </c>
      <c r="W41" s="181"/>
      <c r="Y41" s="70" t="s">
        <v>115</v>
      </c>
      <c r="Z41" s="70" t="s">
        <v>407</v>
      </c>
      <c r="AA41" s="181">
        <f t="shared" si="1"/>
        <v>9.663991442789623</v>
      </c>
      <c r="AB41" s="181">
        <f t="shared" si="2"/>
        <v>8.2462124064871052</v>
      </c>
      <c r="AC41" s="181">
        <f t="shared" si="3"/>
        <v>9.0320558235682338</v>
      </c>
      <c r="AD41" s="181">
        <f t="shared" si="4"/>
        <v>11.752715988585825</v>
      </c>
      <c r="AE41" s="181">
        <f t="shared" si="5"/>
        <v>9.6355970898572583</v>
      </c>
      <c r="AF41" s="181">
        <f t="shared" si="6"/>
        <v>9.1671894659981223</v>
      </c>
      <c r="AG41" s="181">
        <f t="shared" si="9"/>
        <v>8.6211382645197858</v>
      </c>
      <c r="AH41" s="181">
        <f t="shared" si="10"/>
        <v>7.654763803601579</v>
      </c>
    </row>
    <row r="42" spans="1:34" x14ac:dyDescent="0.2">
      <c r="A42" s="70" t="s">
        <v>116</v>
      </c>
      <c r="B42" s="70" t="s">
        <v>408</v>
      </c>
      <c r="C42" s="77">
        <v>54.183155344812</v>
      </c>
      <c r="D42" s="77">
        <v>52.620113294597097</v>
      </c>
      <c r="E42" s="77">
        <v>51.605101515511699</v>
      </c>
      <c r="F42" s="77">
        <v>50.063754406916701</v>
      </c>
      <c r="G42" s="77">
        <v>48.033725860796601</v>
      </c>
      <c r="H42" s="77">
        <v>48.547789779914901</v>
      </c>
      <c r="I42" s="77">
        <v>44.621245374676903</v>
      </c>
      <c r="J42" s="77">
        <v>44.580545873976497</v>
      </c>
      <c r="K42" s="77">
        <v>41.934116958893199</v>
      </c>
      <c r="M42" s="184" t="s">
        <v>116</v>
      </c>
      <c r="N42" s="185" t="s">
        <v>780</v>
      </c>
      <c r="O42" s="181">
        <v>1769</v>
      </c>
      <c r="P42" s="181">
        <v>1724</v>
      </c>
      <c r="Q42" s="181">
        <v>1787</v>
      </c>
      <c r="R42" s="181">
        <v>1880</v>
      </c>
      <c r="S42" s="181">
        <v>1973</v>
      </c>
      <c r="T42" s="181">
        <v>1925</v>
      </c>
      <c r="U42" s="181">
        <v>1992</v>
      </c>
      <c r="V42" s="181">
        <v>2042</v>
      </c>
      <c r="W42" s="181"/>
      <c r="Y42" s="70" t="s">
        <v>116</v>
      </c>
      <c r="Z42" s="70" t="s">
        <v>408</v>
      </c>
      <c r="AA42" s="181">
        <f t="shared" si="1"/>
        <v>30.629256837089883</v>
      </c>
      <c r="AB42" s="181">
        <f t="shared" si="2"/>
        <v>30.522107479464673</v>
      </c>
      <c r="AC42" s="181">
        <f t="shared" si="3"/>
        <v>28.878064642144206</v>
      </c>
      <c r="AD42" s="181">
        <f t="shared" si="4"/>
        <v>26.629656599423775</v>
      </c>
      <c r="AE42" s="181">
        <f t="shared" si="5"/>
        <v>24.345527552355094</v>
      </c>
      <c r="AF42" s="181">
        <f t="shared" si="6"/>
        <v>25.219631054501246</v>
      </c>
      <c r="AG42" s="181">
        <f t="shared" si="9"/>
        <v>22.400223581665113</v>
      </c>
      <c r="AH42" s="181">
        <f t="shared" si="10"/>
        <v>21.831805031330312</v>
      </c>
    </row>
    <row r="43" spans="1:34" x14ac:dyDescent="0.2">
      <c r="A43" s="70" t="s">
        <v>117</v>
      </c>
      <c r="B43" s="70" t="s">
        <v>409</v>
      </c>
      <c r="C43" s="77">
        <v>47.025171215290698</v>
      </c>
      <c r="D43" s="77">
        <v>48.0737223404997</v>
      </c>
      <c r="E43" s="77">
        <v>47.669735537335598</v>
      </c>
      <c r="F43" s="77">
        <v>47.587972309580501</v>
      </c>
      <c r="G43" s="77">
        <v>45.847063286821701</v>
      </c>
      <c r="H43" s="77">
        <v>46.470445388247697</v>
      </c>
      <c r="I43" s="77">
        <v>43.513277202554796</v>
      </c>
      <c r="J43" s="77">
        <v>43.277892206775597</v>
      </c>
      <c r="K43" s="77">
        <v>42.629634599458797</v>
      </c>
      <c r="M43" s="184" t="s">
        <v>117</v>
      </c>
      <c r="N43" s="185" t="s">
        <v>781</v>
      </c>
      <c r="O43" s="181">
        <v>1822</v>
      </c>
      <c r="P43" s="181">
        <v>1733</v>
      </c>
      <c r="Q43" s="181">
        <v>1823</v>
      </c>
      <c r="R43" s="181">
        <v>1840</v>
      </c>
      <c r="S43" s="181">
        <v>1897</v>
      </c>
      <c r="T43" s="181">
        <v>1958</v>
      </c>
      <c r="U43" s="181">
        <v>2046</v>
      </c>
      <c r="V43" s="181">
        <v>2194</v>
      </c>
      <c r="W43" s="181"/>
      <c r="Y43" s="70" t="s">
        <v>117</v>
      </c>
      <c r="Z43" s="70" t="s">
        <v>409</v>
      </c>
      <c r="AA43" s="181">
        <f t="shared" si="1"/>
        <v>25.809643916185895</v>
      </c>
      <c r="AB43" s="181">
        <f t="shared" si="2"/>
        <v>27.740174460761512</v>
      </c>
      <c r="AC43" s="181">
        <f t="shared" si="3"/>
        <v>26.149059537759516</v>
      </c>
      <c r="AD43" s="181">
        <f t="shared" si="4"/>
        <v>25.863028429119836</v>
      </c>
      <c r="AE43" s="181">
        <f t="shared" si="5"/>
        <v>24.168193614560728</v>
      </c>
      <c r="AF43" s="181">
        <f t="shared" si="6"/>
        <v>23.733628901045808</v>
      </c>
      <c r="AG43" s="181">
        <f t="shared" si="9"/>
        <v>21.267486413760899</v>
      </c>
      <c r="AH43" s="181">
        <f t="shared" si="10"/>
        <v>19.725566183580494</v>
      </c>
    </row>
    <row r="44" spans="1:34" x14ac:dyDescent="0.2">
      <c r="A44" s="70" t="s">
        <v>118</v>
      </c>
      <c r="B44" s="70" t="s">
        <v>410</v>
      </c>
      <c r="C44" s="77">
        <v>219.832890767713</v>
      </c>
      <c r="D44" s="77">
        <v>212.15527122756799</v>
      </c>
      <c r="E44" s="77">
        <v>207.85288099795201</v>
      </c>
      <c r="F44" s="77">
        <v>207.81645241290201</v>
      </c>
      <c r="G44" s="77">
        <v>199.88268621249901</v>
      </c>
      <c r="H44" s="77">
        <v>197.61692123348701</v>
      </c>
      <c r="I44" s="77">
        <v>194.73786684891101</v>
      </c>
      <c r="J44" s="77">
        <v>192.55070198896601</v>
      </c>
      <c r="K44" s="77">
        <v>185.324197059574</v>
      </c>
      <c r="M44" s="184" t="s">
        <v>118</v>
      </c>
      <c r="N44" s="185" t="s">
        <v>782</v>
      </c>
      <c r="O44" s="181">
        <v>16671</v>
      </c>
      <c r="P44" s="181">
        <v>16595</v>
      </c>
      <c r="Q44" s="181">
        <v>17001</v>
      </c>
      <c r="R44" s="181">
        <v>18049</v>
      </c>
      <c r="S44" s="181">
        <v>18927</v>
      </c>
      <c r="T44" s="181">
        <v>17581</v>
      </c>
      <c r="U44" s="181">
        <v>20268</v>
      </c>
      <c r="V44" s="181">
        <v>21050</v>
      </c>
      <c r="W44" s="181"/>
      <c r="Y44" s="70" t="s">
        <v>118</v>
      </c>
      <c r="Z44" s="70" t="s">
        <v>410</v>
      </c>
      <c r="AA44" s="181">
        <f t="shared" si="1"/>
        <v>13.186544944377241</v>
      </c>
      <c r="AB44" s="181">
        <f t="shared" si="2"/>
        <v>12.784288715129135</v>
      </c>
      <c r="AC44" s="181">
        <f t="shared" si="3"/>
        <v>12.225920886886184</v>
      </c>
      <c r="AD44" s="181">
        <f t="shared" si="4"/>
        <v>11.514014760535321</v>
      </c>
      <c r="AE44" s="181">
        <f t="shared" si="5"/>
        <v>10.56071676507101</v>
      </c>
      <c r="AF44" s="181">
        <f t="shared" si="6"/>
        <v>11.240368649876968</v>
      </c>
      <c r="AG44" s="181">
        <f t="shared" si="9"/>
        <v>9.6081442100311332</v>
      </c>
      <c r="AH44" s="181">
        <f t="shared" si="10"/>
        <v>9.1473017571955353</v>
      </c>
    </row>
    <row r="45" spans="1:34" x14ac:dyDescent="0.2">
      <c r="A45" s="70" t="s">
        <v>119</v>
      </c>
      <c r="B45" s="70" t="s">
        <v>411</v>
      </c>
      <c r="C45" s="172">
        <v>1346.3747899001307</v>
      </c>
      <c r="D45" s="172">
        <v>1442.9489676854541</v>
      </c>
      <c r="E45" s="172">
        <v>1569.932508674231</v>
      </c>
      <c r="F45" s="172">
        <v>2263.4340857236166</v>
      </c>
      <c r="G45" s="172">
        <v>1526.7337647294421</v>
      </c>
      <c r="H45" s="172">
        <v>1585.9170409650876</v>
      </c>
      <c r="I45" s="172">
        <v>1513.8393654851918</v>
      </c>
      <c r="J45" s="172">
        <v>2169.7642935248032</v>
      </c>
      <c r="K45" s="172">
        <v>1554</v>
      </c>
      <c r="M45" s="184" t="s">
        <v>119</v>
      </c>
      <c r="N45" s="185" t="s">
        <v>783</v>
      </c>
      <c r="O45" s="181">
        <v>3427</v>
      </c>
      <c r="P45" s="181">
        <v>3716</v>
      </c>
      <c r="Q45" s="181">
        <v>4017</v>
      </c>
      <c r="R45" s="181">
        <v>4277</v>
      </c>
      <c r="S45" s="181">
        <v>4693</v>
      </c>
      <c r="T45" s="181">
        <v>4780</v>
      </c>
      <c r="U45" s="181">
        <v>4787</v>
      </c>
      <c r="V45" s="181">
        <v>4730</v>
      </c>
      <c r="W45" s="181"/>
      <c r="Y45" s="70" t="s">
        <v>119</v>
      </c>
      <c r="Z45" s="70" t="s">
        <v>411</v>
      </c>
      <c r="AA45" s="181">
        <f>(C45*1000)/O45</f>
        <v>392.87271371465738</v>
      </c>
      <c r="AB45" s="181">
        <f t="shared" si="2"/>
        <v>388.30704189597793</v>
      </c>
      <c r="AC45" s="181">
        <f t="shared" si="3"/>
        <v>390.82213310287057</v>
      </c>
      <c r="AD45" s="181">
        <f t="shared" si="4"/>
        <v>529.21068172167793</v>
      </c>
      <c r="AE45" s="181">
        <f t="shared" si="5"/>
        <v>325.32149259097423</v>
      </c>
      <c r="AF45" s="181">
        <f t="shared" si="6"/>
        <v>331.78180773328194</v>
      </c>
      <c r="AG45" s="181">
        <f t="shared" si="9"/>
        <v>316.23968361921703</v>
      </c>
      <c r="AH45" s="181">
        <f t="shared" si="10"/>
        <v>458.72395211940869</v>
      </c>
    </row>
    <row r="46" spans="1:34" x14ac:dyDescent="0.2">
      <c r="A46" s="70" t="s">
        <v>120</v>
      </c>
      <c r="B46" s="70" t="s">
        <v>412</v>
      </c>
      <c r="C46" s="77">
        <v>89.412528958239307</v>
      </c>
      <c r="D46" s="77">
        <v>91.714738903795293</v>
      </c>
      <c r="E46" s="77">
        <v>91.268533554356495</v>
      </c>
      <c r="F46" s="77">
        <v>92.623859113837398</v>
      </c>
      <c r="G46" s="77">
        <v>88.987596487533807</v>
      </c>
      <c r="H46" s="77">
        <v>89.359013440322897</v>
      </c>
      <c r="I46" s="77">
        <v>84.756706689368102</v>
      </c>
      <c r="J46" s="77">
        <v>82.229439011477496</v>
      </c>
      <c r="K46" s="77">
        <v>80.420541572421001</v>
      </c>
      <c r="M46" s="184" t="s">
        <v>120</v>
      </c>
      <c r="N46" s="185" t="s">
        <v>784</v>
      </c>
      <c r="O46" s="181">
        <v>3967</v>
      </c>
      <c r="P46" s="181">
        <v>2594</v>
      </c>
      <c r="Q46" s="181">
        <v>3142</v>
      </c>
      <c r="R46" s="181">
        <v>3446</v>
      </c>
      <c r="S46" s="181">
        <v>3564</v>
      </c>
      <c r="T46" s="181">
        <v>7771</v>
      </c>
      <c r="U46" s="181">
        <v>6741</v>
      </c>
      <c r="V46" s="181">
        <v>6806</v>
      </c>
      <c r="W46" s="181"/>
      <c r="Y46" s="70" t="s">
        <v>120</v>
      </c>
      <c r="Z46" s="70" t="s">
        <v>412</v>
      </c>
      <c r="AA46" s="181">
        <f t="shared" si="1"/>
        <v>22.539079646644645</v>
      </c>
      <c r="AB46" s="181">
        <f t="shared" si="2"/>
        <v>35.356491481802351</v>
      </c>
      <c r="AC46" s="181">
        <f t="shared" si="3"/>
        <v>29.047910106415181</v>
      </c>
      <c r="AD46" s="181">
        <f t="shared" si="4"/>
        <v>26.878659057991122</v>
      </c>
      <c r="AE46" s="181">
        <f t="shared" si="5"/>
        <v>24.968461416255277</v>
      </c>
      <c r="AF46" s="181">
        <f t="shared" si="6"/>
        <v>11.49903660279538</v>
      </c>
      <c r="AG46" s="181">
        <f t="shared" si="9"/>
        <v>12.573313557241967</v>
      </c>
      <c r="AH46" s="181">
        <f t="shared" si="10"/>
        <v>12.081904056931752</v>
      </c>
    </row>
    <row r="47" spans="1:34" x14ac:dyDescent="0.2">
      <c r="A47" s="70" t="s">
        <v>121</v>
      </c>
      <c r="B47" s="70" t="s">
        <v>413</v>
      </c>
      <c r="C47" s="77">
        <v>142.49953518314399</v>
      </c>
      <c r="D47" s="77">
        <v>141.138662728258</v>
      </c>
      <c r="E47" s="77">
        <v>139.64415633441999</v>
      </c>
      <c r="F47" s="77">
        <v>137.221248324882</v>
      </c>
      <c r="G47" s="77">
        <v>129.47540560441101</v>
      </c>
      <c r="H47" s="77">
        <v>130.23277957301099</v>
      </c>
      <c r="I47" s="77">
        <v>120.428102568401</v>
      </c>
      <c r="J47" s="77">
        <v>116.31058015416799</v>
      </c>
      <c r="K47" s="77">
        <v>108.619496187653</v>
      </c>
      <c r="M47" s="184" t="s">
        <v>121</v>
      </c>
      <c r="N47" s="185" t="s">
        <v>785</v>
      </c>
      <c r="O47" s="181">
        <v>9945</v>
      </c>
      <c r="P47" s="181">
        <v>10630</v>
      </c>
      <c r="Q47" s="181">
        <v>11066</v>
      </c>
      <c r="R47" s="181">
        <v>10532</v>
      </c>
      <c r="S47" s="181">
        <v>10077</v>
      </c>
      <c r="T47" s="181">
        <v>10670</v>
      </c>
      <c r="U47" s="181">
        <v>11210</v>
      </c>
      <c r="V47" s="181">
        <v>11473</v>
      </c>
      <c r="W47" s="181"/>
      <c r="Y47" s="70" t="s">
        <v>121</v>
      </c>
      <c r="Z47" s="70" t="s">
        <v>413</v>
      </c>
      <c r="AA47" s="181">
        <f t="shared" si="1"/>
        <v>14.328761707706786</v>
      </c>
      <c r="AB47" s="181">
        <f t="shared" si="2"/>
        <v>13.277390661171966</v>
      </c>
      <c r="AC47" s="181">
        <f t="shared" si="3"/>
        <v>12.619208054800289</v>
      </c>
      <c r="AD47" s="181">
        <f t="shared" si="4"/>
        <v>13.028982940076149</v>
      </c>
      <c r="AE47" s="181">
        <f t="shared" si="5"/>
        <v>12.848606291992756</v>
      </c>
      <c r="AF47" s="181">
        <f t="shared" si="6"/>
        <v>12.205508863449953</v>
      </c>
      <c r="AG47" s="181">
        <f t="shared" si="9"/>
        <v>10.742917267475557</v>
      </c>
      <c r="AH47" s="181">
        <f t="shared" si="10"/>
        <v>10.137765201269763</v>
      </c>
    </row>
    <row r="48" spans="1:34" x14ac:dyDescent="0.2">
      <c r="A48" s="70" t="s">
        <v>122</v>
      </c>
      <c r="B48" s="70" t="s">
        <v>414</v>
      </c>
      <c r="C48" s="77">
        <v>313.35842214156901</v>
      </c>
      <c r="D48" s="77">
        <v>308.041918058845</v>
      </c>
      <c r="E48" s="77">
        <v>301.55144735933402</v>
      </c>
      <c r="F48" s="77">
        <v>300.91716672899997</v>
      </c>
      <c r="G48" s="77">
        <v>295.528103698427</v>
      </c>
      <c r="H48" s="77">
        <v>297.41174866127199</v>
      </c>
      <c r="I48" s="77">
        <v>288.55086757334601</v>
      </c>
      <c r="J48" s="77">
        <v>279.338024462524</v>
      </c>
      <c r="K48" s="77">
        <v>262.85885859484603</v>
      </c>
      <c r="M48" s="184" t="s">
        <v>122</v>
      </c>
      <c r="N48" s="185" t="s">
        <v>786</v>
      </c>
      <c r="O48" s="181">
        <v>31183</v>
      </c>
      <c r="P48" s="181">
        <v>29012</v>
      </c>
      <c r="Q48" s="181">
        <v>29702</v>
      </c>
      <c r="R48" s="181">
        <v>34030</v>
      </c>
      <c r="S48" s="181">
        <v>34479</v>
      </c>
      <c r="T48" s="181">
        <v>38775</v>
      </c>
      <c r="U48" s="181">
        <v>41870</v>
      </c>
      <c r="V48" s="181">
        <v>43034</v>
      </c>
      <c r="W48" s="181"/>
      <c r="Y48" s="70" t="s">
        <v>122</v>
      </c>
      <c r="Z48" s="70" t="s">
        <v>414</v>
      </c>
      <c r="AA48" s="181">
        <f t="shared" si="1"/>
        <v>10.049014595823655</v>
      </c>
      <c r="AB48" s="181">
        <f t="shared" si="2"/>
        <v>10.617741557246829</v>
      </c>
      <c r="AC48" s="181">
        <f t="shared" si="3"/>
        <v>10.152563711512155</v>
      </c>
      <c r="AD48" s="181">
        <f t="shared" si="4"/>
        <v>8.8427025192183368</v>
      </c>
      <c r="AE48" s="181">
        <f t="shared" si="5"/>
        <v>8.5712492734251864</v>
      </c>
      <c r="AF48" s="181">
        <f t="shared" si="6"/>
        <v>7.6701933890721339</v>
      </c>
      <c r="AG48" s="181">
        <f t="shared" si="9"/>
        <v>6.891589863227753</v>
      </c>
      <c r="AH48" s="181">
        <f t="shared" si="10"/>
        <v>6.4911006288637818</v>
      </c>
    </row>
    <row r="49" spans="1:34" x14ac:dyDescent="0.2">
      <c r="A49" s="70" t="s">
        <v>123</v>
      </c>
      <c r="B49" s="70" t="s">
        <v>415</v>
      </c>
      <c r="C49" s="77">
        <v>121.29823042517801</v>
      </c>
      <c r="D49" s="77">
        <v>117.940132792745</v>
      </c>
      <c r="E49" s="77">
        <v>120.578698103785</v>
      </c>
      <c r="F49" s="77">
        <v>110.562929515801</v>
      </c>
      <c r="G49" s="77">
        <v>107.742790847983</v>
      </c>
      <c r="H49" s="77">
        <v>110.377307366153</v>
      </c>
      <c r="I49" s="77">
        <v>139.121982884815</v>
      </c>
      <c r="J49" s="77">
        <v>123.913647218572</v>
      </c>
      <c r="K49" s="77">
        <v>96.303132703356596</v>
      </c>
      <c r="M49" s="184" t="s">
        <v>123</v>
      </c>
      <c r="N49" s="185" t="s">
        <v>787</v>
      </c>
      <c r="O49" s="181">
        <v>13791</v>
      </c>
      <c r="P49" s="181">
        <v>12681</v>
      </c>
      <c r="Q49" s="181">
        <v>11023</v>
      </c>
      <c r="R49" s="181">
        <v>9837</v>
      </c>
      <c r="S49" s="181">
        <v>11309</v>
      </c>
      <c r="T49" s="181">
        <v>11022</v>
      </c>
      <c r="U49" s="181">
        <v>11915</v>
      </c>
      <c r="V49" s="181">
        <v>13249</v>
      </c>
      <c r="W49" s="181"/>
      <c r="Y49" s="70" t="s">
        <v>123</v>
      </c>
      <c r="Z49" s="70" t="s">
        <v>415</v>
      </c>
      <c r="AA49" s="181">
        <f t="shared" si="1"/>
        <v>8.7954630139350307</v>
      </c>
      <c r="AB49" s="181">
        <f t="shared" si="2"/>
        <v>9.3005388212873594</v>
      </c>
      <c r="AC49" s="181">
        <f t="shared" si="3"/>
        <v>10.938827733265445</v>
      </c>
      <c r="AD49" s="181">
        <f t="shared" si="4"/>
        <v>11.239496748581987</v>
      </c>
      <c r="AE49" s="181">
        <f t="shared" si="5"/>
        <v>9.5271722387463971</v>
      </c>
      <c r="AF49" s="181">
        <f t="shared" si="6"/>
        <v>10.014272125399474</v>
      </c>
      <c r="AG49" s="181">
        <f t="shared" si="9"/>
        <v>11.676205026002098</v>
      </c>
      <c r="AH49" s="181">
        <f t="shared" si="10"/>
        <v>9.3526792375705323</v>
      </c>
    </row>
    <row r="50" spans="1:34" x14ac:dyDescent="0.2">
      <c r="A50" s="70" t="s">
        <v>124</v>
      </c>
      <c r="B50" s="70" t="s">
        <v>416</v>
      </c>
      <c r="C50" s="77">
        <v>42.1677435398882</v>
      </c>
      <c r="D50" s="77">
        <v>41.019281728161602</v>
      </c>
      <c r="E50" s="77">
        <v>39.794245156074403</v>
      </c>
      <c r="F50" s="77">
        <v>39.540973264761</v>
      </c>
      <c r="G50" s="77">
        <v>37.801524076072702</v>
      </c>
      <c r="H50" s="77">
        <v>37.894139234035897</v>
      </c>
      <c r="I50" s="77">
        <v>35.940534616918796</v>
      </c>
      <c r="J50" s="77">
        <v>35.652698024793501</v>
      </c>
      <c r="K50" s="77">
        <v>34.349712202387202</v>
      </c>
      <c r="M50" s="184" t="s">
        <v>124</v>
      </c>
      <c r="N50" s="185" t="s">
        <v>788</v>
      </c>
      <c r="O50" s="181">
        <v>2787</v>
      </c>
      <c r="P50" s="181">
        <v>2754</v>
      </c>
      <c r="Q50" s="181">
        <v>2873</v>
      </c>
      <c r="R50" s="181">
        <v>3092</v>
      </c>
      <c r="S50" s="181">
        <v>3431</v>
      </c>
      <c r="T50" s="181">
        <v>3493</v>
      </c>
      <c r="U50" s="181">
        <v>3550</v>
      </c>
      <c r="V50" s="181">
        <v>3588</v>
      </c>
      <c r="W50" s="181"/>
      <c r="Y50" s="70" t="s">
        <v>124</v>
      </c>
      <c r="Z50" s="70" t="s">
        <v>416</v>
      </c>
      <c r="AA50" s="181">
        <f t="shared" si="1"/>
        <v>15.1301555579075</v>
      </c>
      <c r="AB50" s="181">
        <f t="shared" si="2"/>
        <v>14.894437809789979</v>
      </c>
      <c r="AC50" s="181">
        <f t="shared" si="3"/>
        <v>13.851112132291821</v>
      </c>
      <c r="AD50" s="181">
        <f t="shared" si="4"/>
        <v>12.788154354709249</v>
      </c>
      <c r="AE50" s="181">
        <f t="shared" si="5"/>
        <v>11.017640360266016</v>
      </c>
      <c r="AF50" s="181">
        <f t="shared" si="6"/>
        <v>10.848594112234725</v>
      </c>
      <c r="AG50" s="181">
        <f t="shared" si="9"/>
        <v>10.124094258286986</v>
      </c>
      <c r="AH50" s="181">
        <f t="shared" si="10"/>
        <v>9.9366493937551557</v>
      </c>
    </row>
    <row r="51" spans="1:34" x14ac:dyDescent="0.2">
      <c r="A51" s="70" t="s">
        <v>125</v>
      </c>
      <c r="B51" s="70" t="s">
        <v>417</v>
      </c>
      <c r="C51" s="77">
        <v>44.244231089917598</v>
      </c>
      <c r="D51" s="77">
        <v>44.9918123691373</v>
      </c>
      <c r="E51" s="77">
        <v>44.115941887437003</v>
      </c>
      <c r="F51" s="77">
        <v>44.322596625606401</v>
      </c>
      <c r="G51" s="77">
        <v>43.236281226951</v>
      </c>
      <c r="H51" s="77">
        <v>43.856770761727802</v>
      </c>
      <c r="I51" s="77">
        <v>42.361327114250798</v>
      </c>
      <c r="J51" s="77">
        <v>40.733556210905299</v>
      </c>
      <c r="K51" s="77">
        <v>39.952945296761101</v>
      </c>
      <c r="M51" s="184" t="s">
        <v>125</v>
      </c>
      <c r="N51" s="185" t="s">
        <v>789</v>
      </c>
      <c r="O51" s="181">
        <v>1049</v>
      </c>
      <c r="P51" s="181">
        <v>1080</v>
      </c>
      <c r="Q51" s="181">
        <v>1084</v>
      </c>
      <c r="R51" s="181">
        <v>1048</v>
      </c>
      <c r="S51" s="181">
        <v>1145</v>
      </c>
      <c r="T51" s="181">
        <v>1180</v>
      </c>
      <c r="U51" s="181">
        <v>1193</v>
      </c>
      <c r="V51" s="181">
        <v>1235</v>
      </c>
      <c r="W51" s="181"/>
      <c r="Y51" s="70" t="s">
        <v>125</v>
      </c>
      <c r="Z51" s="70" t="s">
        <v>417</v>
      </c>
      <c r="AA51" s="181">
        <f t="shared" si="1"/>
        <v>42.177532020893807</v>
      </c>
      <c r="AB51" s="181">
        <f t="shared" si="2"/>
        <v>41.659085526978977</v>
      </c>
      <c r="AC51" s="181">
        <f t="shared" si="3"/>
        <v>40.697363364794285</v>
      </c>
      <c r="AD51" s="181">
        <f t="shared" si="4"/>
        <v>42.292554032067173</v>
      </c>
      <c r="AE51" s="181">
        <f t="shared" si="5"/>
        <v>37.760944303013979</v>
      </c>
      <c r="AF51" s="181">
        <f t="shared" si="6"/>
        <v>37.166754882820172</v>
      </c>
      <c r="AG51" s="181">
        <f t="shared" si="9"/>
        <v>35.508237312867394</v>
      </c>
      <c r="AH51" s="181">
        <f t="shared" si="10"/>
        <v>32.982636608020485</v>
      </c>
    </row>
    <row r="52" spans="1:34" x14ac:dyDescent="0.2">
      <c r="A52" s="70" t="s">
        <v>126</v>
      </c>
      <c r="B52" s="70" t="s">
        <v>418</v>
      </c>
      <c r="C52" s="77">
        <v>39.985758439958701</v>
      </c>
      <c r="D52" s="77">
        <v>39.174399519485</v>
      </c>
      <c r="E52" s="77">
        <v>38.8122449771774</v>
      </c>
      <c r="F52" s="77">
        <v>37.848393266450003</v>
      </c>
      <c r="G52" s="77">
        <v>37.6688435159992</v>
      </c>
      <c r="H52" s="77">
        <v>37.826348449305499</v>
      </c>
      <c r="I52" s="77">
        <v>36.7276685508334</v>
      </c>
      <c r="J52" s="77">
        <v>35.595604871023497</v>
      </c>
      <c r="K52" s="77">
        <v>34.815025521477402</v>
      </c>
      <c r="M52" s="184" t="s">
        <v>126</v>
      </c>
      <c r="N52" s="185" t="s">
        <v>790</v>
      </c>
      <c r="O52" s="181">
        <v>786</v>
      </c>
      <c r="P52" s="185">
        <v>797</v>
      </c>
      <c r="Q52" s="181">
        <v>805</v>
      </c>
      <c r="R52" s="181">
        <v>821</v>
      </c>
      <c r="S52" s="181">
        <v>779</v>
      </c>
      <c r="T52" s="181">
        <v>808</v>
      </c>
      <c r="U52" s="181">
        <v>886</v>
      </c>
      <c r="V52" s="181">
        <v>937</v>
      </c>
      <c r="W52" s="181"/>
      <c r="Y52" s="70" t="s">
        <v>126</v>
      </c>
      <c r="Z52" s="70" t="s">
        <v>418</v>
      </c>
      <c r="AA52" s="181">
        <f t="shared" si="1"/>
        <v>50.872466208598851</v>
      </c>
      <c r="AB52" s="181">
        <f t="shared" si="2"/>
        <v>49.152320601612296</v>
      </c>
      <c r="AC52" s="181">
        <f t="shared" si="3"/>
        <v>48.213968915748318</v>
      </c>
      <c r="AD52" s="181">
        <f t="shared" si="4"/>
        <v>46.100357206394641</v>
      </c>
      <c r="AE52" s="181">
        <f t="shared" si="5"/>
        <v>48.355383204106808</v>
      </c>
      <c r="AF52" s="181">
        <f t="shared" si="6"/>
        <v>46.814787684784037</v>
      </c>
      <c r="AG52" s="181">
        <f t="shared" si="9"/>
        <v>41.453350508841304</v>
      </c>
      <c r="AH52" s="181">
        <f t="shared" si="10"/>
        <v>37.988905945596045</v>
      </c>
    </row>
    <row r="53" spans="1:34" x14ac:dyDescent="0.2">
      <c r="A53" s="70" t="s">
        <v>127</v>
      </c>
      <c r="B53" s="70" t="s">
        <v>419</v>
      </c>
      <c r="C53" s="77">
        <v>87.715068498046406</v>
      </c>
      <c r="D53" s="77">
        <v>89.950798223263803</v>
      </c>
      <c r="E53" s="77">
        <v>91.013103312624906</v>
      </c>
      <c r="F53" s="77">
        <v>90.063663800185395</v>
      </c>
      <c r="G53" s="77">
        <v>88.296761566296595</v>
      </c>
      <c r="H53" s="77">
        <v>89.904605768721595</v>
      </c>
      <c r="I53" s="77">
        <v>85.989410120839906</v>
      </c>
      <c r="J53" s="77">
        <v>84.670024521334298</v>
      </c>
      <c r="K53" s="77">
        <v>82.578701335872793</v>
      </c>
      <c r="M53" s="184" t="s">
        <v>127</v>
      </c>
      <c r="N53" s="185" t="s">
        <v>791</v>
      </c>
      <c r="O53" s="181">
        <v>2111</v>
      </c>
      <c r="P53" s="181">
        <v>2189</v>
      </c>
      <c r="Q53" s="181">
        <v>2291</v>
      </c>
      <c r="R53" s="181">
        <v>2327</v>
      </c>
      <c r="S53" s="181">
        <v>2468</v>
      </c>
      <c r="T53" s="181">
        <v>2501</v>
      </c>
      <c r="U53" s="181">
        <v>2491</v>
      </c>
      <c r="V53" s="181">
        <v>2502</v>
      </c>
      <c r="W53" s="181"/>
      <c r="Y53" s="70" t="s">
        <v>127</v>
      </c>
      <c r="Z53" s="70" t="s">
        <v>419</v>
      </c>
      <c r="AA53" s="181">
        <f t="shared" si="1"/>
        <v>41.551429890121462</v>
      </c>
      <c r="AB53" s="181">
        <f t="shared" si="2"/>
        <v>41.092187402130563</v>
      </c>
      <c r="AC53" s="181">
        <f t="shared" si="3"/>
        <v>39.726365479102974</v>
      </c>
      <c r="AD53" s="181">
        <f t="shared" si="4"/>
        <v>38.703766136736313</v>
      </c>
      <c r="AE53" s="181">
        <f t="shared" si="5"/>
        <v>35.776645691368152</v>
      </c>
      <c r="AF53" s="181">
        <f t="shared" si="6"/>
        <v>35.947463322159777</v>
      </c>
      <c r="AG53" s="181">
        <f t="shared" si="9"/>
        <v>34.520036178578849</v>
      </c>
      <c r="AH53" s="181">
        <f t="shared" si="10"/>
        <v>33.84093705888661</v>
      </c>
    </row>
    <row r="54" spans="1:34" x14ac:dyDescent="0.2">
      <c r="A54" s="70" t="s">
        <v>128</v>
      </c>
      <c r="B54" s="70" t="s">
        <v>420</v>
      </c>
      <c r="C54" s="77">
        <v>58.119331070650603</v>
      </c>
      <c r="D54" s="77">
        <v>59.316419622403501</v>
      </c>
      <c r="E54" s="77">
        <v>58.990513904256602</v>
      </c>
      <c r="F54" s="77">
        <v>57.956384970745802</v>
      </c>
      <c r="G54" s="77">
        <v>60.636166114337797</v>
      </c>
      <c r="H54" s="77">
        <v>60.021330935433298</v>
      </c>
      <c r="I54" s="77">
        <v>56.080093359764298</v>
      </c>
      <c r="J54" s="77">
        <v>51.629362727266503</v>
      </c>
      <c r="K54" s="77">
        <v>45.783879073470303</v>
      </c>
      <c r="M54" s="184" t="s">
        <v>128</v>
      </c>
      <c r="N54" s="185" t="s">
        <v>792</v>
      </c>
      <c r="O54" s="181">
        <v>1176</v>
      </c>
      <c r="P54" s="181">
        <v>1185</v>
      </c>
      <c r="Q54" s="181">
        <v>1256</v>
      </c>
      <c r="R54" s="181">
        <v>1281</v>
      </c>
      <c r="S54" s="181">
        <v>1276</v>
      </c>
      <c r="T54" s="181">
        <v>1637</v>
      </c>
      <c r="U54" s="181">
        <v>1561</v>
      </c>
      <c r="V54" s="181">
        <v>1598</v>
      </c>
      <c r="W54" s="181"/>
      <c r="Y54" s="70" t="s">
        <v>128</v>
      </c>
      <c r="Z54" s="70" t="s">
        <v>420</v>
      </c>
      <c r="AA54" s="181">
        <f t="shared" si="1"/>
        <v>49.421199890009014</v>
      </c>
      <c r="AB54" s="181">
        <f t="shared" si="2"/>
        <v>50.05605031426456</v>
      </c>
      <c r="AC54" s="181">
        <f t="shared" si="3"/>
        <v>46.966969668994111</v>
      </c>
      <c r="AD54" s="181">
        <f t="shared" si="4"/>
        <v>45.243079602455737</v>
      </c>
      <c r="AE54" s="181">
        <f t="shared" si="5"/>
        <v>47.520506359198905</v>
      </c>
      <c r="AF54" s="181">
        <f t="shared" si="6"/>
        <v>36.665443454754609</v>
      </c>
      <c r="AG54" s="181">
        <f t="shared" si="9"/>
        <v>35.925748468779183</v>
      </c>
      <c r="AH54" s="181">
        <f t="shared" si="10"/>
        <v>32.308737626574782</v>
      </c>
    </row>
    <row r="55" spans="1:34" x14ac:dyDescent="0.2">
      <c r="A55" s="70" t="s">
        <v>129</v>
      </c>
      <c r="B55" s="70" t="s">
        <v>421</v>
      </c>
      <c r="C55" s="77">
        <v>60.344999812261598</v>
      </c>
      <c r="D55" s="77">
        <v>56.477738930742397</v>
      </c>
      <c r="E55" s="77">
        <v>54.9608889524199</v>
      </c>
      <c r="F55" s="77">
        <v>54.8930383937697</v>
      </c>
      <c r="G55" s="77">
        <v>54.019977489537901</v>
      </c>
      <c r="H55" s="77">
        <v>53.3776623842083</v>
      </c>
      <c r="I55" s="77">
        <v>50.544147950593697</v>
      </c>
      <c r="J55" s="77">
        <v>49.426346785700602</v>
      </c>
      <c r="K55" s="77">
        <v>47.6489274821921</v>
      </c>
      <c r="M55" s="184" t="s">
        <v>129</v>
      </c>
      <c r="N55" s="185" t="s">
        <v>793</v>
      </c>
      <c r="O55" s="181">
        <v>2104</v>
      </c>
      <c r="P55" s="181">
        <v>2098</v>
      </c>
      <c r="Q55" s="181">
        <v>2222</v>
      </c>
      <c r="R55" s="181">
        <v>2164</v>
      </c>
      <c r="S55" s="181">
        <v>2315</v>
      </c>
      <c r="T55" s="181">
        <v>2429</v>
      </c>
      <c r="U55" s="181">
        <v>2477</v>
      </c>
      <c r="V55" s="181">
        <v>2571</v>
      </c>
      <c r="W55" s="181"/>
      <c r="Y55" s="70" t="s">
        <v>129</v>
      </c>
      <c r="Z55" s="70" t="s">
        <v>421</v>
      </c>
      <c r="AA55" s="181">
        <f t="shared" si="1"/>
        <v>28.681083560960836</v>
      </c>
      <c r="AB55" s="181">
        <f t="shared" si="2"/>
        <v>26.919799299686556</v>
      </c>
      <c r="AC55" s="181">
        <f t="shared" si="3"/>
        <v>24.734873515940549</v>
      </c>
      <c r="AD55" s="181">
        <f t="shared" si="4"/>
        <v>25.366468758673612</v>
      </c>
      <c r="AE55" s="181">
        <f t="shared" si="5"/>
        <v>23.334763494400821</v>
      </c>
      <c r="AF55" s="181">
        <f t="shared" si="6"/>
        <v>21.975159483000535</v>
      </c>
      <c r="AG55" s="181">
        <f t="shared" si="9"/>
        <v>20.40538875680004</v>
      </c>
      <c r="AH55" s="181">
        <f t="shared" si="10"/>
        <v>19.224561176857488</v>
      </c>
    </row>
    <row r="56" spans="1:34" x14ac:dyDescent="0.2">
      <c r="A56" s="70" t="s">
        <v>130</v>
      </c>
      <c r="B56" s="70" t="s">
        <v>422</v>
      </c>
      <c r="C56" s="77">
        <v>118.82629829008</v>
      </c>
      <c r="D56" s="77">
        <v>118.286582850407</v>
      </c>
      <c r="E56" s="77">
        <v>111.78710221534099</v>
      </c>
      <c r="F56" s="77">
        <v>120.065592281352</v>
      </c>
      <c r="G56" s="77">
        <v>118.864361263777</v>
      </c>
      <c r="H56" s="77">
        <v>115.459655890896</v>
      </c>
      <c r="I56" s="77">
        <v>108.965063803086</v>
      </c>
      <c r="J56" s="77">
        <v>103.24808091796</v>
      </c>
      <c r="K56" s="77">
        <v>100.491553993816</v>
      </c>
      <c r="M56" s="184" t="s">
        <v>130</v>
      </c>
      <c r="N56" s="185" t="s">
        <v>794</v>
      </c>
      <c r="O56" s="181">
        <v>8920</v>
      </c>
      <c r="P56" s="181">
        <v>9663</v>
      </c>
      <c r="Q56" s="181">
        <v>9411</v>
      </c>
      <c r="R56" s="181">
        <v>10004</v>
      </c>
      <c r="S56" s="181">
        <v>9720</v>
      </c>
      <c r="T56" s="181">
        <v>9885</v>
      </c>
      <c r="U56" s="181">
        <v>10033</v>
      </c>
      <c r="V56" s="181">
        <v>10274</v>
      </c>
      <c r="W56" s="181"/>
      <c r="Y56" s="70" t="s">
        <v>130</v>
      </c>
      <c r="Z56" s="70" t="s">
        <v>422</v>
      </c>
      <c r="AA56" s="181">
        <f t="shared" si="1"/>
        <v>13.321333889022421</v>
      </c>
      <c r="AB56" s="181">
        <f t="shared" si="2"/>
        <v>12.241186262072544</v>
      </c>
      <c r="AC56" s="181">
        <f t="shared" si="3"/>
        <v>11.878344725888958</v>
      </c>
      <c r="AD56" s="181">
        <f t="shared" si="4"/>
        <v>12.001758524725309</v>
      </c>
      <c r="AE56" s="181">
        <f t="shared" si="5"/>
        <v>12.228843751417386</v>
      </c>
      <c r="AF56" s="181">
        <f t="shared" si="6"/>
        <v>11.680288911572687</v>
      </c>
      <c r="AG56" s="181">
        <f t="shared" si="9"/>
        <v>10.860666181908302</v>
      </c>
      <c r="AH56" s="181">
        <f t="shared" si="10"/>
        <v>10.049453077473233</v>
      </c>
    </row>
    <row r="57" spans="1:34" x14ac:dyDescent="0.2">
      <c r="A57" s="70" t="s">
        <v>131</v>
      </c>
      <c r="B57" s="70" t="s">
        <v>423</v>
      </c>
      <c r="C57" s="77">
        <v>62.284445138694601</v>
      </c>
      <c r="D57" s="77">
        <v>59.134666341091197</v>
      </c>
      <c r="E57" s="77">
        <v>56.905604427943501</v>
      </c>
      <c r="F57" s="77">
        <v>57.375084990064103</v>
      </c>
      <c r="G57" s="77">
        <v>55.273443567271102</v>
      </c>
      <c r="H57" s="77">
        <v>54.9989045278693</v>
      </c>
      <c r="I57" s="77">
        <v>53.026190776204402</v>
      </c>
      <c r="J57" s="77">
        <v>50.757836430266799</v>
      </c>
      <c r="K57" s="77">
        <v>48.636906142002303</v>
      </c>
      <c r="M57" s="184" t="s">
        <v>131</v>
      </c>
      <c r="N57" s="185" t="s">
        <v>795</v>
      </c>
      <c r="O57" s="181">
        <v>1588</v>
      </c>
      <c r="P57" s="181">
        <v>1560</v>
      </c>
      <c r="Q57" s="181">
        <v>1633</v>
      </c>
      <c r="R57" s="181">
        <v>1742</v>
      </c>
      <c r="S57" s="181">
        <v>1765</v>
      </c>
      <c r="T57" s="181">
        <v>1806</v>
      </c>
      <c r="U57" s="181">
        <v>1758</v>
      </c>
      <c r="V57" s="181">
        <v>1823</v>
      </c>
      <c r="W57" s="181"/>
      <c r="Y57" s="70" t="s">
        <v>131</v>
      </c>
      <c r="Z57" s="70" t="s">
        <v>423</v>
      </c>
      <c r="AA57" s="181">
        <f t="shared" si="1"/>
        <v>39.221942782553278</v>
      </c>
      <c r="AB57" s="181">
        <f t="shared" si="2"/>
        <v>37.906837398135387</v>
      </c>
      <c r="AC57" s="181">
        <f t="shared" si="3"/>
        <v>34.84727766561145</v>
      </c>
      <c r="AD57" s="181">
        <f t="shared" si="4"/>
        <v>32.936328926558041</v>
      </c>
      <c r="AE57" s="181">
        <f t="shared" si="5"/>
        <v>31.316398621683344</v>
      </c>
      <c r="AF57" s="181">
        <f t="shared" si="6"/>
        <v>30.45343550823328</v>
      </c>
      <c r="AG57" s="181">
        <f t="shared" si="9"/>
        <v>30.162793388057111</v>
      </c>
      <c r="AH57" s="181">
        <f t="shared" si="10"/>
        <v>27.843026017699835</v>
      </c>
    </row>
    <row r="58" spans="1:34" x14ac:dyDescent="0.2">
      <c r="A58" s="70" t="s">
        <v>132</v>
      </c>
      <c r="B58" s="70" t="s">
        <v>424</v>
      </c>
      <c r="C58" s="77">
        <v>736.78608234977003</v>
      </c>
      <c r="D58" s="77">
        <v>735.33727351006803</v>
      </c>
      <c r="E58" s="77">
        <v>647.055356171521</v>
      </c>
      <c r="F58" s="77">
        <v>668.31040450579201</v>
      </c>
      <c r="G58" s="77">
        <v>720.55218450940299</v>
      </c>
      <c r="H58" s="77">
        <v>675.14955797823802</v>
      </c>
      <c r="I58" s="77">
        <v>674.95388218304595</v>
      </c>
      <c r="J58" s="77">
        <v>667.53548045604805</v>
      </c>
      <c r="K58" s="77">
        <v>613.55545362434202</v>
      </c>
      <c r="M58" s="184" t="s">
        <v>132</v>
      </c>
      <c r="N58" s="185" t="s">
        <v>796</v>
      </c>
      <c r="O58" s="181">
        <v>64052</v>
      </c>
      <c r="P58" s="181">
        <v>67703</v>
      </c>
      <c r="Q58" s="181">
        <v>72212</v>
      </c>
      <c r="R58" s="181">
        <v>77394</v>
      </c>
      <c r="S58" s="181">
        <v>78822</v>
      </c>
      <c r="T58" s="181">
        <v>80994</v>
      </c>
      <c r="U58" s="181">
        <v>84117</v>
      </c>
      <c r="V58" s="181">
        <v>90304</v>
      </c>
      <c r="W58" s="181"/>
      <c r="Y58" s="70" t="s">
        <v>132</v>
      </c>
      <c r="Z58" s="70" t="s">
        <v>424</v>
      </c>
      <c r="AA58" s="181">
        <f t="shared" si="1"/>
        <v>11.502936400889434</v>
      </c>
      <c r="AB58" s="181">
        <f t="shared" si="2"/>
        <v>10.861221415743291</v>
      </c>
      <c r="AC58" s="181">
        <f t="shared" si="3"/>
        <v>8.9604962633844938</v>
      </c>
      <c r="AD58" s="181">
        <f t="shared" si="4"/>
        <v>8.6351707432849061</v>
      </c>
      <c r="AE58" s="181">
        <f t="shared" si="5"/>
        <v>9.141511056677107</v>
      </c>
      <c r="AF58" s="181">
        <f t="shared" si="6"/>
        <v>8.3357971945852523</v>
      </c>
      <c r="AG58" s="181">
        <f t="shared" si="9"/>
        <v>8.023988993699799</v>
      </c>
      <c r="AH58" s="181">
        <f t="shared" si="10"/>
        <v>7.3920920496993272</v>
      </c>
    </row>
    <row r="59" spans="1:34" x14ac:dyDescent="0.2">
      <c r="A59" s="70" t="s">
        <v>133</v>
      </c>
      <c r="B59" s="70" t="s">
        <v>425</v>
      </c>
      <c r="C59" s="77">
        <v>523.03747334827199</v>
      </c>
      <c r="D59" s="77">
        <v>468.403405252845</v>
      </c>
      <c r="E59" s="77">
        <v>431.07035586804102</v>
      </c>
      <c r="F59" s="77">
        <v>439.40324341335901</v>
      </c>
      <c r="G59" s="77">
        <v>434.21099720092599</v>
      </c>
      <c r="H59" s="77">
        <v>424.38631695106199</v>
      </c>
      <c r="I59" s="77">
        <v>427.888369588015</v>
      </c>
      <c r="J59" s="77">
        <v>417.10901723480998</v>
      </c>
      <c r="K59" s="77">
        <v>426.44317377649702</v>
      </c>
      <c r="M59" s="184" t="s">
        <v>133</v>
      </c>
      <c r="N59" s="185" t="s">
        <v>797</v>
      </c>
      <c r="O59" s="181">
        <v>43094</v>
      </c>
      <c r="P59" s="181">
        <v>43065</v>
      </c>
      <c r="Q59" s="181">
        <v>44448</v>
      </c>
      <c r="R59" s="181">
        <v>46996</v>
      </c>
      <c r="S59" s="181">
        <v>50213</v>
      </c>
      <c r="T59" s="181">
        <v>54574</v>
      </c>
      <c r="U59" s="181">
        <v>60851</v>
      </c>
      <c r="V59" s="181">
        <v>57410</v>
      </c>
      <c r="W59" s="181"/>
      <c r="Y59" s="70" t="s">
        <v>133</v>
      </c>
      <c r="Z59" s="70" t="s">
        <v>425</v>
      </c>
      <c r="AA59" s="181">
        <f t="shared" si="1"/>
        <v>12.137129840540956</v>
      </c>
      <c r="AB59" s="181">
        <f t="shared" si="2"/>
        <v>10.876660983463253</v>
      </c>
      <c r="AC59" s="181">
        <f t="shared" si="3"/>
        <v>9.6983071424595249</v>
      </c>
      <c r="AD59" s="181">
        <f t="shared" si="4"/>
        <v>9.3498009067443828</v>
      </c>
      <c r="AE59" s="181">
        <f t="shared" si="5"/>
        <v>8.6473820962883323</v>
      </c>
      <c r="AF59" s="181">
        <f t="shared" si="6"/>
        <v>7.7763461895969144</v>
      </c>
      <c r="AG59" s="181">
        <f t="shared" si="9"/>
        <v>7.0317393237254118</v>
      </c>
      <c r="AH59" s="181">
        <f t="shared" si="10"/>
        <v>7.2654418609094229</v>
      </c>
    </row>
    <row r="60" spans="1:34" x14ac:dyDescent="0.2">
      <c r="A60" s="70" t="s">
        <v>134</v>
      </c>
      <c r="B60" s="70" t="s">
        <v>426</v>
      </c>
      <c r="C60" s="77">
        <v>69.905889171537197</v>
      </c>
      <c r="D60" s="77">
        <v>70.175383865068198</v>
      </c>
      <c r="E60" s="77">
        <v>69.527580379055493</v>
      </c>
      <c r="F60" s="77">
        <v>69.452022194129299</v>
      </c>
      <c r="G60" s="77">
        <v>67.921243138876903</v>
      </c>
      <c r="H60" s="77">
        <v>68.079087659850501</v>
      </c>
      <c r="I60" s="77">
        <v>65.667317711107302</v>
      </c>
      <c r="J60" s="77">
        <v>61.733795101146903</v>
      </c>
      <c r="K60" s="77">
        <v>61.424352621106202</v>
      </c>
      <c r="M60" s="184" t="s">
        <v>134</v>
      </c>
      <c r="N60" s="185" t="s">
        <v>798</v>
      </c>
      <c r="O60" s="181">
        <v>2547</v>
      </c>
      <c r="P60" s="181">
        <v>2508</v>
      </c>
      <c r="Q60" s="181">
        <v>2650</v>
      </c>
      <c r="R60" s="181">
        <v>2869</v>
      </c>
      <c r="S60" s="181">
        <v>3111</v>
      </c>
      <c r="T60" s="181">
        <v>3259</v>
      </c>
      <c r="U60" s="181">
        <v>3191</v>
      </c>
      <c r="V60" s="181">
        <v>3284</v>
      </c>
      <c r="W60" s="181"/>
      <c r="Y60" s="70" t="s">
        <v>134</v>
      </c>
      <c r="Z60" s="70" t="s">
        <v>426</v>
      </c>
      <c r="AA60" s="181">
        <f t="shared" si="1"/>
        <v>27.446364024945897</v>
      </c>
      <c r="AB60" s="181">
        <f t="shared" si="2"/>
        <v>27.980615576183492</v>
      </c>
      <c r="AC60" s="181">
        <f t="shared" si="3"/>
        <v>26.236822784549243</v>
      </c>
      <c r="AD60" s="181">
        <f t="shared" si="4"/>
        <v>24.207745623607284</v>
      </c>
      <c r="AE60" s="181">
        <f t="shared" si="5"/>
        <v>21.832607887777854</v>
      </c>
      <c r="AF60" s="181">
        <f t="shared" si="6"/>
        <v>20.889563565465018</v>
      </c>
      <c r="AG60" s="181">
        <f t="shared" si="9"/>
        <v>20.57891498311103</v>
      </c>
      <c r="AH60" s="181">
        <f t="shared" si="10"/>
        <v>18.798354172091017</v>
      </c>
    </row>
    <row r="61" spans="1:34" x14ac:dyDescent="0.2">
      <c r="A61" s="70" t="s">
        <v>135</v>
      </c>
      <c r="B61" s="70" t="s">
        <v>427</v>
      </c>
      <c r="C61" s="77">
        <v>150.14696797301701</v>
      </c>
      <c r="D61" s="77">
        <v>145.410059341677</v>
      </c>
      <c r="E61" s="77">
        <v>142.00459278970999</v>
      </c>
      <c r="F61" s="77">
        <v>142.241521989636</v>
      </c>
      <c r="G61" s="77">
        <v>136.20440483390399</v>
      </c>
      <c r="H61" s="77">
        <v>135.87428035346099</v>
      </c>
      <c r="I61" s="77">
        <v>129.50835439169501</v>
      </c>
      <c r="J61" s="77">
        <v>126.51325887917901</v>
      </c>
      <c r="K61" s="77">
        <v>125.654158786471</v>
      </c>
      <c r="M61" s="184" t="s">
        <v>135</v>
      </c>
      <c r="N61" s="185" t="s">
        <v>799</v>
      </c>
      <c r="O61" s="181">
        <v>9014</v>
      </c>
      <c r="P61" s="181">
        <v>9065</v>
      </c>
      <c r="Q61" s="181">
        <v>9361</v>
      </c>
      <c r="R61" s="181">
        <v>9758</v>
      </c>
      <c r="S61" s="181">
        <v>9904</v>
      </c>
      <c r="T61" s="181">
        <v>10491</v>
      </c>
      <c r="U61" s="181">
        <v>10647</v>
      </c>
      <c r="V61" s="181">
        <v>11048</v>
      </c>
      <c r="W61" s="181"/>
      <c r="Y61" s="70" t="s">
        <v>135</v>
      </c>
      <c r="Z61" s="70" t="s">
        <v>427</v>
      </c>
      <c r="AA61" s="181">
        <f t="shared" si="1"/>
        <v>16.657085419682385</v>
      </c>
      <c r="AB61" s="181">
        <f t="shared" si="2"/>
        <v>16.040822872771869</v>
      </c>
      <c r="AC61" s="181">
        <f t="shared" si="3"/>
        <v>15.169810147389166</v>
      </c>
      <c r="AD61" s="181">
        <f t="shared" si="4"/>
        <v>14.576913505804059</v>
      </c>
      <c r="AE61" s="181">
        <f t="shared" si="5"/>
        <v>13.75246413912601</v>
      </c>
      <c r="AF61" s="181">
        <f t="shared" si="6"/>
        <v>12.951508946092936</v>
      </c>
      <c r="AG61" s="181">
        <f t="shared" si="9"/>
        <v>12.163835295547573</v>
      </c>
      <c r="AH61" s="181">
        <f t="shared" si="10"/>
        <v>11.451236321431843</v>
      </c>
    </row>
    <row r="62" spans="1:34" x14ac:dyDescent="0.2">
      <c r="A62" s="70" t="s">
        <v>136</v>
      </c>
      <c r="B62" s="70" t="s">
        <v>428</v>
      </c>
      <c r="C62" s="77">
        <v>42.926203638021697</v>
      </c>
      <c r="D62" s="77">
        <v>43.457478981346</v>
      </c>
      <c r="E62" s="77">
        <v>42.398033944281501</v>
      </c>
      <c r="F62" s="77">
        <v>42.461451094498102</v>
      </c>
      <c r="G62" s="77">
        <v>41.8904064593142</v>
      </c>
      <c r="H62" s="77">
        <v>41.891860884807301</v>
      </c>
      <c r="I62" s="77">
        <v>40.570047553379403</v>
      </c>
      <c r="J62" s="77">
        <v>36.438982669415303</v>
      </c>
      <c r="K62" s="77">
        <v>39.101335743814197</v>
      </c>
      <c r="M62" s="184" t="s">
        <v>136</v>
      </c>
      <c r="N62" s="185" t="s">
        <v>800</v>
      </c>
      <c r="O62" s="181">
        <v>2006</v>
      </c>
      <c r="P62" s="181">
        <v>1986</v>
      </c>
      <c r="Q62" s="181">
        <v>1953</v>
      </c>
      <c r="R62" s="181">
        <v>1966</v>
      </c>
      <c r="S62" s="181">
        <v>2031</v>
      </c>
      <c r="T62" s="181">
        <v>2114</v>
      </c>
      <c r="U62" s="181">
        <v>2223</v>
      </c>
      <c r="V62" s="181">
        <v>2313</v>
      </c>
      <c r="W62" s="181"/>
      <c r="Y62" s="70" t="s">
        <v>136</v>
      </c>
      <c r="Z62" s="70" t="s">
        <v>428</v>
      </c>
      <c r="AA62" s="181">
        <f t="shared" si="1"/>
        <v>21.39890510369975</v>
      </c>
      <c r="AB62" s="181">
        <f t="shared" si="2"/>
        <v>21.881912880838872</v>
      </c>
      <c r="AC62" s="181">
        <f t="shared" si="3"/>
        <v>21.709182767169228</v>
      </c>
      <c r="AD62" s="181">
        <f t="shared" si="4"/>
        <v>21.597889671667396</v>
      </c>
      <c r="AE62" s="181">
        <f t="shared" si="5"/>
        <v>20.625507857860267</v>
      </c>
      <c r="AF62" s="181">
        <f t="shared" si="6"/>
        <v>19.816395877392289</v>
      </c>
      <c r="AG62" s="181">
        <f t="shared" si="9"/>
        <v>18.250133852172471</v>
      </c>
      <c r="AH62" s="181">
        <f t="shared" si="10"/>
        <v>15.753991642635237</v>
      </c>
    </row>
    <row r="63" spans="1:34" x14ac:dyDescent="0.2">
      <c r="A63" s="70" t="s">
        <v>137</v>
      </c>
      <c r="B63" s="70" t="s">
        <v>429</v>
      </c>
      <c r="C63" s="77">
        <v>124.94866319856401</v>
      </c>
      <c r="D63" s="77">
        <v>125.267543141557</v>
      </c>
      <c r="E63" s="77">
        <v>121.235584920753</v>
      </c>
      <c r="F63" s="77">
        <v>122.601075201322</v>
      </c>
      <c r="G63" s="77">
        <v>115.252646868505</v>
      </c>
      <c r="H63" s="77">
        <v>113.70148771903899</v>
      </c>
      <c r="I63" s="77">
        <v>110.57777992690799</v>
      </c>
      <c r="J63" s="77">
        <v>105.182390073747</v>
      </c>
      <c r="K63" s="77">
        <v>105.758129374007</v>
      </c>
      <c r="M63" s="184" t="s">
        <v>137</v>
      </c>
      <c r="N63" s="185" t="s">
        <v>801</v>
      </c>
      <c r="O63" s="181">
        <v>8234</v>
      </c>
      <c r="P63" s="181">
        <v>8411</v>
      </c>
      <c r="Q63" s="181">
        <v>8476</v>
      </c>
      <c r="R63" s="181">
        <v>9252</v>
      </c>
      <c r="S63" s="181">
        <v>9936</v>
      </c>
      <c r="T63" s="181">
        <v>8260</v>
      </c>
      <c r="U63" s="181">
        <v>10435</v>
      </c>
      <c r="V63" s="181">
        <v>10931</v>
      </c>
      <c r="W63" s="181"/>
      <c r="Y63" s="70" t="s">
        <v>137</v>
      </c>
      <c r="Z63" s="70" t="s">
        <v>429</v>
      </c>
      <c r="AA63" s="181">
        <f t="shared" si="1"/>
        <v>15.174722273325724</v>
      </c>
      <c r="AB63" s="181">
        <f t="shared" si="2"/>
        <v>14.893299624486625</v>
      </c>
      <c r="AC63" s="181">
        <f t="shared" si="3"/>
        <v>14.303396050112434</v>
      </c>
      <c r="AD63" s="181">
        <f t="shared" si="4"/>
        <v>13.251305144976438</v>
      </c>
      <c r="AE63" s="181">
        <f t="shared" si="5"/>
        <v>11.599501496427637</v>
      </c>
      <c r="AF63" s="181">
        <f t="shared" si="6"/>
        <v>13.765313283176633</v>
      </c>
      <c r="AG63" s="181">
        <f t="shared" si="9"/>
        <v>10.596816475985433</v>
      </c>
      <c r="AH63" s="181">
        <f t="shared" si="10"/>
        <v>9.6223941152453563</v>
      </c>
    </row>
    <row r="64" spans="1:34" x14ac:dyDescent="0.2">
      <c r="A64" s="70" t="s">
        <v>138</v>
      </c>
      <c r="B64" s="70" t="s">
        <v>430</v>
      </c>
      <c r="C64" s="77">
        <v>54.144333232039799</v>
      </c>
      <c r="D64" s="77">
        <v>52.1907622783081</v>
      </c>
      <c r="E64" s="77">
        <v>50.952996545656802</v>
      </c>
      <c r="F64" s="77">
        <v>50.355847061702697</v>
      </c>
      <c r="G64" s="77">
        <v>50.033666216167603</v>
      </c>
      <c r="H64" s="77">
        <v>50.253622600535799</v>
      </c>
      <c r="I64" s="77">
        <v>48.329364047486102</v>
      </c>
      <c r="J64" s="77">
        <v>48.239515916785201</v>
      </c>
      <c r="K64" s="77">
        <v>47.315786229829399</v>
      </c>
      <c r="M64" s="184" t="s">
        <v>138</v>
      </c>
      <c r="N64" s="185" t="s">
        <v>802</v>
      </c>
      <c r="O64" s="181">
        <v>1778</v>
      </c>
      <c r="P64" s="181">
        <v>1789</v>
      </c>
      <c r="Q64" s="181">
        <v>1911</v>
      </c>
      <c r="R64" s="181">
        <v>1852</v>
      </c>
      <c r="S64" s="181">
        <v>1831</v>
      </c>
      <c r="T64" s="181">
        <v>1614</v>
      </c>
      <c r="U64" s="181">
        <v>1951</v>
      </c>
      <c r="V64" s="181">
        <v>2011</v>
      </c>
      <c r="W64" s="181"/>
      <c r="Y64" s="70" t="s">
        <v>138</v>
      </c>
      <c r="Z64" s="70" t="s">
        <v>430</v>
      </c>
      <c r="AA64" s="181">
        <f t="shared" si="1"/>
        <v>30.45238089541046</v>
      </c>
      <c r="AB64" s="181">
        <f t="shared" si="2"/>
        <v>29.173148283011795</v>
      </c>
      <c r="AC64" s="181">
        <f t="shared" si="3"/>
        <v>26.663001855393407</v>
      </c>
      <c r="AD64" s="181">
        <f t="shared" si="4"/>
        <v>27.189982214742276</v>
      </c>
      <c r="AE64" s="181">
        <f t="shared" si="5"/>
        <v>27.325869042145062</v>
      </c>
      <c r="AF64" s="181">
        <f t="shared" si="6"/>
        <v>31.136073482364186</v>
      </c>
      <c r="AG64" s="181">
        <f t="shared" si="9"/>
        <v>24.771585877747874</v>
      </c>
      <c r="AH64" s="181">
        <f t="shared" si="10"/>
        <v>23.987824921325313</v>
      </c>
    </row>
    <row r="65" spans="1:34" x14ac:dyDescent="0.2">
      <c r="A65" s="70" t="s">
        <v>139</v>
      </c>
      <c r="B65" s="70" t="s">
        <v>431</v>
      </c>
      <c r="C65" s="77">
        <v>44.4122062007213</v>
      </c>
      <c r="D65" s="77">
        <v>44.226595295482099</v>
      </c>
      <c r="E65" s="77">
        <v>45.674858682625697</v>
      </c>
      <c r="F65" s="77">
        <v>44.482324970033801</v>
      </c>
      <c r="G65" s="77">
        <v>42.253440143789398</v>
      </c>
      <c r="H65" s="77">
        <v>42.842726741388802</v>
      </c>
      <c r="I65" s="77">
        <v>37.818593716955498</v>
      </c>
      <c r="J65" s="77">
        <v>32.051694494555399</v>
      </c>
      <c r="K65" s="77">
        <v>29.225385064201099</v>
      </c>
      <c r="M65" s="184" t="s">
        <v>139</v>
      </c>
      <c r="N65" s="185" t="s">
        <v>803</v>
      </c>
      <c r="O65" s="181">
        <v>4669</v>
      </c>
      <c r="P65" s="181">
        <v>4811</v>
      </c>
      <c r="Q65" s="181">
        <v>5141</v>
      </c>
      <c r="R65" s="181">
        <v>5660</v>
      </c>
      <c r="S65" s="181">
        <v>6126</v>
      </c>
      <c r="T65" s="181">
        <v>6560</v>
      </c>
      <c r="U65" s="181">
        <v>6503</v>
      </c>
      <c r="V65" s="181">
        <v>6631</v>
      </c>
      <c r="W65" s="181"/>
      <c r="Y65" s="70" t="s">
        <v>139</v>
      </c>
      <c r="Z65" s="70" t="s">
        <v>431</v>
      </c>
      <c r="AA65" s="181">
        <f t="shared" si="1"/>
        <v>9.5121452560979449</v>
      </c>
      <c r="AB65" s="181">
        <f t="shared" si="2"/>
        <v>9.192807170127228</v>
      </c>
      <c r="AC65" s="181">
        <f t="shared" si="3"/>
        <v>8.884430788295214</v>
      </c>
      <c r="AD65" s="181">
        <f t="shared" si="4"/>
        <v>7.8590680159070319</v>
      </c>
      <c r="AE65" s="181">
        <f t="shared" si="5"/>
        <v>6.897394734539569</v>
      </c>
      <c r="AF65" s="181">
        <f t="shared" si="6"/>
        <v>6.5309034666751229</v>
      </c>
      <c r="AG65" s="181">
        <f t="shared" si="9"/>
        <v>5.8155610821091033</v>
      </c>
      <c r="AH65" s="181">
        <f t="shared" si="10"/>
        <v>4.8336140091321669</v>
      </c>
    </row>
    <row r="66" spans="1:34" x14ac:dyDescent="0.2">
      <c r="A66" s="70" t="s">
        <v>140</v>
      </c>
      <c r="B66" s="70" t="s">
        <v>432</v>
      </c>
      <c r="C66" s="77">
        <v>26.6449050021807</v>
      </c>
      <c r="D66" s="77">
        <v>25.731832547520401</v>
      </c>
      <c r="E66" s="77">
        <v>25.7389069030543</v>
      </c>
      <c r="F66" s="77">
        <v>25.452880847984702</v>
      </c>
      <c r="G66" s="77">
        <v>23.377313853266799</v>
      </c>
      <c r="H66" s="77">
        <v>22.968181514791201</v>
      </c>
      <c r="I66" s="77">
        <v>21.9534500379165</v>
      </c>
      <c r="J66" s="77">
        <v>21.180002534534001</v>
      </c>
      <c r="K66" s="77">
        <v>21.6062216753248</v>
      </c>
      <c r="M66" s="184" t="s">
        <v>140</v>
      </c>
      <c r="N66" s="185" t="s">
        <v>804</v>
      </c>
      <c r="O66" s="181">
        <v>1622</v>
      </c>
      <c r="P66" s="181">
        <v>1803</v>
      </c>
      <c r="Q66" s="181">
        <v>1835</v>
      </c>
      <c r="R66" s="181">
        <v>1990</v>
      </c>
      <c r="S66" s="181">
        <v>2047</v>
      </c>
      <c r="T66" s="181">
        <v>2131</v>
      </c>
      <c r="U66" s="181">
        <v>2039</v>
      </c>
      <c r="V66" s="181">
        <v>2091</v>
      </c>
      <c r="W66" s="181"/>
      <c r="Y66" s="70" t="s">
        <v>140</v>
      </c>
      <c r="Z66" s="70" t="s">
        <v>432</v>
      </c>
      <c r="AA66" s="181">
        <f t="shared" si="1"/>
        <v>16.427191739938777</v>
      </c>
      <c r="AB66" s="181">
        <f t="shared" si="2"/>
        <v>14.271676399068442</v>
      </c>
      <c r="AC66" s="181">
        <f t="shared" si="3"/>
        <v>14.02665226324485</v>
      </c>
      <c r="AD66" s="181">
        <f t="shared" si="4"/>
        <v>12.790392385921962</v>
      </c>
      <c r="AE66" s="181">
        <f t="shared" si="5"/>
        <v>11.420280338674548</v>
      </c>
      <c r="AF66" s="181">
        <f t="shared" si="6"/>
        <v>10.778123657809104</v>
      </c>
      <c r="AG66" s="181">
        <f t="shared" si="9"/>
        <v>10.766772946501471</v>
      </c>
      <c r="AH66" s="181">
        <f t="shared" si="10"/>
        <v>10.129126032775705</v>
      </c>
    </row>
    <row r="67" spans="1:34" x14ac:dyDescent="0.2">
      <c r="A67" s="70" t="s">
        <v>141</v>
      </c>
      <c r="B67" s="70" t="s">
        <v>433</v>
      </c>
      <c r="C67" s="77">
        <v>53.3865401434361</v>
      </c>
      <c r="D67" s="77">
        <v>54.507381321064798</v>
      </c>
      <c r="E67" s="77">
        <v>52.419071310366697</v>
      </c>
      <c r="F67" s="77">
        <v>50.075164160808598</v>
      </c>
      <c r="G67" s="77">
        <v>51.079946857339301</v>
      </c>
      <c r="H67" s="77">
        <v>51.480810118260798</v>
      </c>
      <c r="I67" s="77">
        <v>50.5696125761269</v>
      </c>
      <c r="J67" s="77">
        <v>49.915522361057</v>
      </c>
      <c r="K67" s="77">
        <v>47.893143571137003</v>
      </c>
      <c r="M67" s="184" t="s">
        <v>141</v>
      </c>
      <c r="N67" s="185" t="s">
        <v>805</v>
      </c>
      <c r="O67" s="181">
        <v>2471</v>
      </c>
      <c r="P67" s="181">
        <v>2374</v>
      </c>
      <c r="Q67" s="181">
        <v>2513</v>
      </c>
      <c r="R67" s="181">
        <v>2711</v>
      </c>
      <c r="S67" s="181">
        <v>2911</v>
      </c>
      <c r="T67" s="181">
        <v>2905</v>
      </c>
      <c r="U67" s="181">
        <v>2948</v>
      </c>
      <c r="V67" s="181">
        <v>3021</v>
      </c>
      <c r="W67" s="181"/>
      <c r="Y67" s="70" t="s">
        <v>141</v>
      </c>
      <c r="Z67" s="70" t="s">
        <v>433</v>
      </c>
      <c r="AA67" s="181">
        <f t="shared" si="1"/>
        <v>21.605236804304369</v>
      </c>
      <c r="AB67" s="181">
        <f t="shared" si="2"/>
        <v>22.960143774669252</v>
      </c>
      <c r="AC67" s="181">
        <f t="shared" si="3"/>
        <v>20.859160887531512</v>
      </c>
      <c r="AD67" s="181">
        <f t="shared" si="4"/>
        <v>18.471104448841238</v>
      </c>
      <c r="AE67" s="181">
        <f t="shared" si="5"/>
        <v>17.547216371466611</v>
      </c>
      <c r="AF67" s="181">
        <f t="shared" si="6"/>
        <v>17.72144926618272</v>
      </c>
      <c r="AG67" s="181">
        <f t="shared" si="9"/>
        <v>17.153871294479952</v>
      </c>
      <c r="AH67" s="181">
        <f t="shared" si="10"/>
        <v>16.5228475210384</v>
      </c>
    </row>
    <row r="68" spans="1:34" x14ac:dyDescent="0.2">
      <c r="A68" s="70" t="s">
        <v>142</v>
      </c>
      <c r="B68" s="70" t="s">
        <v>434</v>
      </c>
      <c r="C68" s="77">
        <v>135.39801092095499</v>
      </c>
      <c r="D68" s="77">
        <v>131.862324672097</v>
      </c>
      <c r="E68" s="77">
        <v>131.24077733833499</v>
      </c>
      <c r="F68" s="77">
        <v>128.16805474810999</v>
      </c>
      <c r="G68" s="77">
        <v>125.297557728542</v>
      </c>
      <c r="H68" s="77">
        <v>124.787612474376</v>
      </c>
      <c r="I68" s="77">
        <v>118.18214299668099</v>
      </c>
      <c r="J68" s="77">
        <v>115.001205509218</v>
      </c>
      <c r="K68" s="77">
        <v>112.759667994786</v>
      </c>
      <c r="M68" s="184" t="s">
        <v>142</v>
      </c>
      <c r="N68" s="185" t="s">
        <v>806</v>
      </c>
      <c r="O68" s="181">
        <v>10211</v>
      </c>
      <c r="P68" s="181">
        <v>10271</v>
      </c>
      <c r="Q68" s="181">
        <v>10333</v>
      </c>
      <c r="R68" s="181">
        <v>10985</v>
      </c>
      <c r="S68" s="181">
        <v>11631</v>
      </c>
      <c r="T68" s="181">
        <v>12934</v>
      </c>
      <c r="U68" s="181">
        <v>12777</v>
      </c>
      <c r="V68" s="181">
        <v>12890</v>
      </c>
      <c r="W68" s="181"/>
      <c r="Y68" s="70" t="s">
        <v>142</v>
      </c>
      <c r="Z68" s="70" t="s">
        <v>434</v>
      </c>
      <c r="AA68" s="181">
        <f t="shared" si="1"/>
        <v>13.260014780232591</v>
      </c>
      <c r="AB68" s="181">
        <f t="shared" si="2"/>
        <v>12.838314153645895</v>
      </c>
      <c r="AC68" s="181">
        <f t="shared" si="3"/>
        <v>12.701130101455046</v>
      </c>
      <c r="AD68" s="181">
        <f t="shared" si="4"/>
        <v>11.667551638426035</v>
      </c>
      <c r="AE68" s="181">
        <f t="shared" si="5"/>
        <v>10.772724419958903</v>
      </c>
      <c r="AF68" s="181">
        <f t="shared" si="6"/>
        <v>9.6480294166055351</v>
      </c>
      <c r="AG68" s="181">
        <f t="shared" si="9"/>
        <v>9.2496002971496427</v>
      </c>
      <c r="AH68" s="181">
        <f t="shared" si="10"/>
        <v>8.9217382086282377</v>
      </c>
    </row>
    <row r="69" spans="1:34" x14ac:dyDescent="0.2">
      <c r="A69" s="70" t="s">
        <v>143</v>
      </c>
      <c r="B69" s="70" t="s">
        <v>435</v>
      </c>
      <c r="C69" s="77">
        <v>88.371419755025997</v>
      </c>
      <c r="D69" s="77">
        <v>86.002510584503</v>
      </c>
      <c r="E69" s="77">
        <v>82.398798262717307</v>
      </c>
      <c r="F69" s="77">
        <v>83.161960594527201</v>
      </c>
      <c r="G69" s="77">
        <v>78.040430185082101</v>
      </c>
      <c r="H69" s="77">
        <v>74.299808113923703</v>
      </c>
      <c r="I69" s="77">
        <v>71.791656820258495</v>
      </c>
      <c r="J69" s="77">
        <v>70.388849766270198</v>
      </c>
      <c r="K69" s="77">
        <v>66.014636398179206</v>
      </c>
      <c r="M69" s="184" t="s">
        <v>143</v>
      </c>
      <c r="N69" s="185" t="s">
        <v>807</v>
      </c>
      <c r="O69" s="181">
        <v>3715</v>
      </c>
      <c r="P69" s="181">
        <v>3686</v>
      </c>
      <c r="Q69" s="181">
        <v>3731</v>
      </c>
      <c r="R69" s="181">
        <v>4102</v>
      </c>
      <c r="S69" s="181">
        <v>4326</v>
      </c>
      <c r="T69" s="181">
        <v>4648</v>
      </c>
      <c r="U69" s="181">
        <v>4786</v>
      </c>
      <c r="V69" s="181">
        <v>4857</v>
      </c>
      <c r="W69" s="181"/>
      <c r="Y69" s="70" t="s">
        <v>143</v>
      </c>
      <c r="Z69" s="70" t="s">
        <v>435</v>
      </c>
      <c r="AA69" s="181">
        <f t="shared" si="1"/>
        <v>23.787730755054106</v>
      </c>
      <c r="AB69" s="181">
        <f t="shared" si="2"/>
        <v>23.332205801547207</v>
      </c>
      <c r="AC69" s="181">
        <f t="shared" si="3"/>
        <v>22.084909746104881</v>
      </c>
      <c r="AD69" s="181">
        <f t="shared" si="4"/>
        <v>20.273515503297709</v>
      </c>
      <c r="AE69" s="181">
        <f t="shared" si="5"/>
        <v>18.039859034924206</v>
      </c>
      <c r="AF69" s="181">
        <f t="shared" si="6"/>
        <v>15.985328768055874</v>
      </c>
      <c r="AG69" s="181">
        <f t="shared" si="9"/>
        <v>15.000346180580545</v>
      </c>
      <c r="AH69" s="181">
        <f t="shared" si="10"/>
        <v>14.492248253298373</v>
      </c>
    </row>
    <row r="70" spans="1:34" x14ac:dyDescent="0.2">
      <c r="A70" s="70" t="s">
        <v>144</v>
      </c>
      <c r="B70" s="70" t="s">
        <v>436</v>
      </c>
      <c r="C70" s="77">
        <v>546.90128309022703</v>
      </c>
      <c r="D70" s="77">
        <v>542.227426088686</v>
      </c>
      <c r="E70" s="77">
        <v>522.247715350411</v>
      </c>
      <c r="F70" s="77">
        <v>519.32137454725898</v>
      </c>
      <c r="G70" s="77">
        <v>467.777578918122</v>
      </c>
      <c r="H70" s="77">
        <v>474.36615359917101</v>
      </c>
      <c r="I70" s="77">
        <v>462.628561794777</v>
      </c>
      <c r="J70" s="77">
        <v>457.51443367381398</v>
      </c>
      <c r="K70" s="77">
        <v>427.676690450156</v>
      </c>
      <c r="M70" s="184" t="s">
        <v>144</v>
      </c>
      <c r="N70" s="185" t="s">
        <v>59</v>
      </c>
      <c r="O70" s="181">
        <v>48569</v>
      </c>
      <c r="P70" s="181">
        <v>48720</v>
      </c>
      <c r="Q70" s="181">
        <v>51667</v>
      </c>
      <c r="R70" s="181">
        <v>54521</v>
      </c>
      <c r="S70" s="181">
        <v>58972</v>
      </c>
      <c r="T70" s="181">
        <v>62481</v>
      </c>
      <c r="U70" s="181">
        <v>65279</v>
      </c>
      <c r="V70" s="181">
        <v>67558</v>
      </c>
      <c r="W70" s="181"/>
      <c r="Y70" s="70" t="s">
        <v>144</v>
      </c>
      <c r="Z70" s="70" t="s">
        <v>436</v>
      </c>
      <c r="AA70" s="181">
        <f t="shared" si="1"/>
        <v>11.260295313682123</v>
      </c>
      <c r="AB70" s="181">
        <f t="shared" si="2"/>
        <v>11.129462768651191</v>
      </c>
      <c r="AC70" s="181">
        <f t="shared" si="3"/>
        <v>10.10795508449128</v>
      </c>
      <c r="AD70" s="181">
        <f t="shared" si="4"/>
        <v>9.5251623144707356</v>
      </c>
      <c r="AE70" s="181">
        <f t="shared" si="5"/>
        <v>7.9321979739218946</v>
      </c>
      <c r="AF70" s="181">
        <f t="shared" si="6"/>
        <v>7.5921664761954997</v>
      </c>
      <c r="AG70" s="181">
        <f t="shared" si="9"/>
        <v>7.0869431485589089</v>
      </c>
      <c r="AH70" s="181">
        <f t="shared" si="10"/>
        <v>6.7721725580066607</v>
      </c>
    </row>
    <row r="71" spans="1:34" x14ac:dyDescent="0.2">
      <c r="A71" s="70" t="s">
        <v>145</v>
      </c>
      <c r="B71" s="70" t="s">
        <v>437</v>
      </c>
      <c r="C71" s="77">
        <v>131.37669599685</v>
      </c>
      <c r="D71" s="77">
        <v>125.27388416285901</v>
      </c>
      <c r="E71" s="77">
        <v>123.406386333147</v>
      </c>
      <c r="F71" s="77">
        <v>122.29605628434901</v>
      </c>
      <c r="G71" s="77">
        <v>119.127386432028</v>
      </c>
      <c r="H71" s="77">
        <v>117.944312644134</v>
      </c>
      <c r="I71" s="77">
        <v>115.122241968365</v>
      </c>
      <c r="J71" s="77">
        <v>115.49434612899501</v>
      </c>
      <c r="K71" s="77">
        <v>108.924049780262</v>
      </c>
      <c r="M71" s="184" t="s">
        <v>145</v>
      </c>
      <c r="N71" s="185" t="s">
        <v>808</v>
      </c>
      <c r="O71" s="181">
        <v>8191</v>
      </c>
      <c r="P71" s="181">
        <v>8345</v>
      </c>
      <c r="Q71" s="181">
        <v>8585</v>
      </c>
      <c r="R71" s="181">
        <v>9070</v>
      </c>
      <c r="S71" s="181">
        <v>9514</v>
      </c>
      <c r="T71" s="181">
        <v>10130</v>
      </c>
      <c r="U71" s="181">
        <v>10235</v>
      </c>
      <c r="V71" s="181">
        <v>10384</v>
      </c>
      <c r="W71" s="181"/>
      <c r="Y71" s="70" t="s">
        <v>145</v>
      </c>
      <c r="Z71" s="70" t="s">
        <v>437</v>
      </c>
      <c r="AA71" s="181">
        <f t="shared" si="1"/>
        <v>16.039152239879137</v>
      </c>
      <c r="AB71" s="181">
        <f t="shared" si="2"/>
        <v>15.01184951022876</v>
      </c>
      <c r="AC71" s="181">
        <f t="shared" si="3"/>
        <v>14.37465187340093</v>
      </c>
      <c r="AD71" s="181">
        <f t="shared" si="4"/>
        <v>13.483578421648181</v>
      </c>
      <c r="AE71" s="181">
        <f t="shared" si="5"/>
        <v>12.521272486023545</v>
      </c>
      <c r="AF71" s="181">
        <f t="shared" si="6"/>
        <v>11.643071337031984</v>
      </c>
      <c r="AG71" s="181">
        <f t="shared" si="9"/>
        <v>11.24789858020176</v>
      </c>
      <c r="AH71" s="181">
        <f t="shared" si="10"/>
        <v>11.122336876829257</v>
      </c>
    </row>
    <row r="72" spans="1:34" x14ac:dyDescent="0.2">
      <c r="A72" s="70" t="s">
        <v>146</v>
      </c>
      <c r="B72" s="70" t="s">
        <v>438</v>
      </c>
      <c r="C72" s="77">
        <v>156.30144938511799</v>
      </c>
      <c r="D72" s="77">
        <v>152.90184223223901</v>
      </c>
      <c r="E72" s="77">
        <v>149.01497096746499</v>
      </c>
      <c r="F72" s="77">
        <v>147.91964752744599</v>
      </c>
      <c r="G72" s="77">
        <v>144.17687659527999</v>
      </c>
      <c r="H72" s="77">
        <v>142.07505074744799</v>
      </c>
      <c r="I72" s="77">
        <v>140.74855576181801</v>
      </c>
      <c r="J72" s="77">
        <v>135.602843282712</v>
      </c>
      <c r="K72" s="77">
        <v>131.119658099101</v>
      </c>
      <c r="M72" s="184" t="s">
        <v>146</v>
      </c>
      <c r="N72" s="185" t="s">
        <v>809</v>
      </c>
      <c r="O72" s="181">
        <v>11843</v>
      </c>
      <c r="P72" s="181">
        <v>12456</v>
      </c>
      <c r="Q72" s="181">
        <v>12636</v>
      </c>
      <c r="R72" s="181">
        <v>12924</v>
      </c>
      <c r="S72" s="181">
        <v>13732</v>
      </c>
      <c r="T72" s="181">
        <v>15220</v>
      </c>
      <c r="U72" s="181">
        <v>15617</v>
      </c>
      <c r="V72" s="181">
        <v>16021</v>
      </c>
      <c r="W72" s="181"/>
      <c r="Y72" s="70" t="s">
        <v>146</v>
      </c>
      <c r="Z72" s="70" t="s">
        <v>438</v>
      </c>
      <c r="AA72" s="181">
        <f t="shared" si="1"/>
        <v>13.197791892689184</v>
      </c>
      <c r="AB72" s="181">
        <f t="shared" si="2"/>
        <v>12.275356633930555</v>
      </c>
      <c r="AC72" s="181">
        <f t="shared" si="3"/>
        <v>11.79289102306624</v>
      </c>
      <c r="AD72" s="181">
        <f t="shared" si="4"/>
        <v>11.445345676837356</v>
      </c>
      <c r="AE72" s="181">
        <f t="shared" si="5"/>
        <v>10.4993356099097</v>
      </c>
      <c r="AF72" s="181">
        <f t="shared" si="6"/>
        <v>9.3347602330780557</v>
      </c>
      <c r="AG72" s="181">
        <f t="shared" si="9"/>
        <v>9.0125219800101188</v>
      </c>
      <c r="AH72" s="181">
        <f t="shared" si="10"/>
        <v>8.4640686151121667</v>
      </c>
    </row>
    <row r="73" spans="1:34" x14ac:dyDescent="0.2">
      <c r="A73" s="70" t="s">
        <v>147</v>
      </c>
      <c r="B73" s="70" t="s">
        <v>439</v>
      </c>
      <c r="C73" s="77">
        <v>73.147888294032398</v>
      </c>
      <c r="D73" s="77">
        <v>75.187377465624195</v>
      </c>
      <c r="E73" s="77">
        <v>74.212707982220607</v>
      </c>
      <c r="F73" s="77">
        <v>73.724624763965807</v>
      </c>
      <c r="G73" s="77">
        <v>72.832179585153099</v>
      </c>
      <c r="H73" s="77">
        <v>73.540299753667</v>
      </c>
      <c r="I73" s="77">
        <v>70.779533278623305</v>
      </c>
      <c r="J73" s="77">
        <v>68.307427102982501</v>
      </c>
      <c r="K73" s="77">
        <v>61.388939839701003</v>
      </c>
      <c r="M73" s="184" t="s">
        <v>147</v>
      </c>
      <c r="N73" s="185" t="s">
        <v>810</v>
      </c>
      <c r="O73" s="181">
        <v>2860</v>
      </c>
      <c r="P73" s="181">
        <v>2989</v>
      </c>
      <c r="Q73" s="181">
        <v>3197</v>
      </c>
      <c r="R73" s="181">
        <v>3602</v>
      </c>
      <c r="S73" s="181">
        <v>3795</v>
      </c>
      <c r="T73" s="181">
        <v>4039</v>
      </c>
      <c r="U73" s="181">
        <v>3954</v>
      </c>
      <c r="V73" s="181">
        <v>3939</v>
      </c>
      <c r="W73" s="181"/>
      <c r="Y73" s="70" t="s">
        <v>147</v>
      </c>
      <c r="Z73" s="70" t="s">
        <v>439</v>
      </c>
      <c r="AA73" s="181">
        <f t="shared" ref="AA73:AA136" si="11">(C73*1000)/O73</f>
        <v>25.576184718193147</v>
      </c>
      <c r="AB73" s="181">
        <f t="shared" ref="AB73:AB136" si="12">(D73*1000)/P73</f>
        <v>25.154693029650112</v>
      </c>
      <c r="AC73" s="181">
        <f t="shared" ref="AC73:AC136" si="13">(E73*1000)/Q73</f>
        <v>23.213233650991747</v>
      </c>
      <c r="AD73" s="181">
        <f t="shared" ref="AD73:AD136" si="14">(F73*1000)/R73</f>
        <v>20.467691494715663</v>
      </c>
      <c r="AE73" s="181">
        <f t="shared" ref="AE73:AE136" si="15">(G73*1000)/S73</f>
        <v>19.191615173953387</v>
      </c>
      <c r="AF73" s="181">
        <f t="shared" ref="AF73:AF136" si="16">(H73*1000)/T73</f>
        <v>18.207551313113889</v>
      </c>
      <c r="AG73" s="181">
        <f t="shared" ref="AG73:AG136" si="17">(I73*1000)/U73</f>
        <v>17.900741850941657</v>
      </c>
      <c r="AH73" s="181">
        <f t="shared" si="10"/>
        <v>17.341311780396676</v>
      </c>
    </row>
    <row r="74" spans="1:34" x14ac:dyDescent="0.2">
      <c r="A74" s="70" t="s">
        <v>148</v>
      </c>
      <c r="B74" s="70" t="s">
        <v>440</v>
      </c>
      <c r="C74" s="77">
        <v>183.00237034902199</v>
      </c>
      <c r="D74" s="77">
        <v>190.52773366341</v>
      </c>
      <c r="E74" s="77">
        <v>182.42760202487699</v>
      </c>
      <c r="F74" s="77">
        <v>176.00053209118201</v>
      </c>
      <c r="G74" s="77">
        <v>169.51246776310501</v>
      </c>
      <c r="H74" s="77">
        <v>178.149842612936</v>
      </c>
      <c r="I74" s="77">
        <v>167.21690654885299</v>
      </c>
      <c r="J74" s="77">
        <v>166.272279243594</v>
      </c>
      <c r="K74" s="77">
        <v>154.667460690871</v>
      </c>
      <c r="M74" s="184" t="s">
        <v>148</v>
      </c>
      <c r="N74" s="185" t="s">
        <v>811</v>
      </c>
      <c r="O74" s="181">
        <v>7704</v>
      </c>
      <c r="P74" s="181">
        <v>7984</v>
      </c>
      <c r="Q74" s="181">
        <v>8393</v>
      </c>
      <c r="R74" s="181">
        <v>8939</v>
      </c>
      <c r="S74" s="181">
        <v>9510</v>
      </c>
      <c r="T74" s="181">
        <v>10012</v>
      </c>
      <c r="U74" s="181">
        <v>9995</v>
      </c>
      <c r="V74" s="181">
        <v>9974</v>
      </c>
      <c r="W74" s="181"/>
      <c r="Y74" s="70" t="s">
        <v>148</v>
      </c>
      <c r="Z74" s="70" t="s">
        <v>440</v>
      </c>
      <c r="AA74" s="181">
        <f t="shared" si="11"/>
        <v>23.754201758699633</v>
      </c>
      <c r="AB74" s="181">
        <f t="shared" si="12"/>
        <v>23.863694096118486</v>
      </c>
      <c r="AC74" s="181">
        <f t="shared" si="13"/>
        <v>21.735684740245084</v>
      </c>
      <c r="AD74" s="181">
        <f t="shared" si="14"/>
        <v>19.689062768898314</v>
      </c>
      <c r="AE74" s="181">
        <f t="shared" si="15"/>
        <v>17.824654864679811</v>
      </c>
      <c r="AF74" s="181">
        <f t="shared" si="16"/>
        <v>17.793631903009988</v>
      </c>
      <c r="AG74" s="181">
        <f t="shared" si="17"/>
        <v>16.730055682726665</v>
      </c>
      <c r="AH74" s="181">
        <f t="shared" si="10"/>
        <v>16.670571410025467</v>
      </c>
    </row>
    <row r="75" spans="1:34" x14ac:dyDescent="0.2">
      <c r="A75" s="70" t="s">
        <v>149</v>
      </c>
      <c r="B75" s="70" t="s">
        <v>441</v>
      </c>
      <c r="C75" s="77">
        <v>112.86489167190599</v>
      </c>
      <c r="D75" s="77">
        <v>109.368488796702</v>
      </c>
      <c r="E75" s="77">
        <v>107.55751365388601</v>
      </c>
      <c r="F75" s="77">
        <v>112.31667436931301</v>
      </c>
      <c r="G75" s="77">
        <v>111.257758534498</v>
      </c>
      <c r="H75" s="77">
        <v>114.751532898184</v>
      </c>
      <c r="I75" s="77">
        <v>111.112424020912</v>
      </c>
      <c r="J75" s="77">
        <v>107.74550915671701</v>
      </c>
      <c r="K75" s="77">
        <v>106.675214522814</v>
      </c>
      <c r="M75" s="184" t="s">
        <v>149</v>
      </c>
      <c r="N75" s="185" t="s">
        <v>812</v>
      </c>
      <c r="O75" s="181">
        <v>5878</v>
      </c>
      <c r="P75" s="181">
        <v>5919</v>
      </c>
      <c r="Q75" s="181">
        <v>6244</v>
      </c>
      <c r="R75" s="181">
        <v>6579</v>
      </c>
      <c r="S75" s="181">
        <v>6930</v>
      </c>
      <c r="T75" s="181">
        <v>7357</v>
      </c>
      <c r="U75" s="181">
        <v>7779</v>
      </c>
      <c r="V75" s="181">
        <v>7657</v>
      </c>
      <c r="W75" s="181"/>
      <c r="Y75" s="70" t="s">
        <v>149</v>
      </c>
      <c r="Z75" s="70" t="s">
        <v>441</v>
      </c>
      <c r="AA75" s="181">
        <f t="shared" si="11"/>
        <v>19.201240502195642</v>
      </c>
      <c r="AB75" s="181">
        <f t="shared" si="12"/>
        <v>18.477528095404967</v>
      </c>
      <c r="AC75" s="181">
        <f t="shared" si="13"/>
        <v>17.225738893959964</v>
      </c>
      <c r="AD75" s="181">
        <f t="shared" si="14"/>
        <v>17.071997928152154</v>
      </c>
      <c r="AE75" s="181">
        <f t="shared" si="15"/>
        <v>16.054510611038673</v>
      </c>
      <c r="AF75" s="181">
        <f t="shared" si="16"/>
        <v>15.597598599725975</v>
      </c>
      <c r="AG75" s="181">
        <f t="shared" si="17"/>
        <v>14.283638516636072</v>
      </c>
      <c r="AH75" s="181">
        <f t="shared" si="10"/>
        <v>14.071504395548779</v>
      </c>
    </row>
    <row r="76" spans="1:34" x14ac:dyDescent="0.2">
      <c r="A76" s="70" t="s">
        <v>150</v>
      </c>
      <c r="B76" s="70" t="s">
        <v>442</v>
      </c>
      <c r="C76" s="77">
        <v>80.501489033443804</v>
      </c>
      <c r="D76" s="77">
        <v>78.446014863807605</v>
      </c>
      <c r="E76" s="77">
        <v>76.505323038936893</v>
      </c>
      <c r="F76" s="77">
        <v>75.177578266467506</v>
      </c>
      <c r="G76" s="77">
        <v>73.753765180396798</v>
      </c>
      <c r="H76" s="77">
        <v>73.816302062270594</v>
      </c>
      <c r="I76" s="77">
        <v>71.502296695090294</v>
      </c>
      <c r="J76" s="77">
        <v>70.427660957390501</v>
      </c>
      <c r="K76" s="77">
        <v>66.636030853058102</v>
      </c>
      <c r="M76" s="184" t="s">
        <v>150</v>
      </c>
      <c r="N76" s="185" t="s">
        <v>813</v>
      </c>
      <c r="O76" s="181">
        <v>5916</v>
      </c>
      <c r="P76" s="181">
        <v>5703</v>
      </c>
      <c r="Q76" s="181">
        <v>6090</v>
      </c>
      <c r="R76" s="181">
        <v>6462</v>
      </c>
      <c r="S76" s="181">
        <v>6835</v>
      </c>
      <c r="T76" s="181">
        <v>7234</v>
      </c>
      <c r="U76" s="181">
        <v>7165</v>
      </c>
      <c r="V76" s="181">
        <v>7362</v>
      </c>
      <c r="W76" s="181"/>
      <c r="Y76" s="70" t="s">
        <v>150</v>
      </c>
      <c r="Z76" s="70" t="s">
        <v>442</v>
      </c>
      <c r="AA76" s="181">
        <f t="shared" si="11"/>
        <v>13.607418700717345</v>
      </c>
      <c r="AB76" s="181">
        <f t="shared" si="12"/>
        <v>13.755219159005367</v>
      </c>
      <c r="AC76" s="181">
        <f t="shared" si="13"/>
        <v>12.56245041690261</v>
      </c>
      <c r="AD76" s="181">
        <f t="shared" si="14"/>
        <v>11.63379422260407</v>
      </c>
      <c r="AE76" s="181">
        <f t="shared" si="15"/>
        <v>10.790602074674002</v>
      </c>
      <c r="AF76" s="181">
        <f t="shared" si="16"/>
        <v>10.204078250244761</v>
      </c>
      <c r="AG76" s="181">
        <f t="shared" si="17"/>
        <v>9.9793854424410728</v>
      </c>
      <c r="AH76" s="181">
        <f t="shared" si="10"/>
        <v>9.5663761148316357</v>
      </c>
    </row>
    <row r="77" spans="1:34" x14ac:dyDescent="0.2">
      <c r="A77" s="70" t="s">
        <v>151</v>
      </c>
      <c r="B77" s="70" t="s">
        <v>443</v>
      </c>
      <c r="C77" s="77">
        <v>53.686816060021698</v>
      </c>
      <c r="D77" s="77">
        <v>50.2386764493451</v>
      </c>
      <c r="E77" s="77">
        <v>48.9153494861647</v>
      </c>
      <c r="F77" s="77">
        <v>48.414719356158997</v>
      </c>
      <c r="G77" s="77">
        <v>47.7961696567559</v>
      </c>
      <c r="H77" s="77">
        <v>47.082919613148803</v>
      </c>
      <c r="I77" s="77">
        <v>46.5483961894993</v>
      </c>
      <c r="J77" s="77">
        <v>45.616779186942601</v>
      </c>
      <c r="K77" s="77">
        <v>41.504566308313798</v>
      </c>
      <c r="M77" s="184" t="s">
        <v>151</v>
      </c>
      <c r="N77" s="185" t="s">
        <v>814</v>
      </c>
      <c r="O77" s="181">
        <v>3037</v>
      </c>
      <c r="P77" s="181">
        <v>2956</v>
      </c>
      <c r="Q77" s="181">
        <v>3078</v>
      </c>
      <c r="R77" s="181">
        <v>3060</v>
      </c>
      <c r="S77" s="181">
        <v>3353</v>
      </c>
      <c r="T77" s="181">
        <v>3696</v>
      </c>
      <c r="U77" s="181">
        <v>3774</v>
      </c>
      <c r="V77" s="181">
        <v>3740</v>
      </c>
      <c r="W77" s="181"/>
      <c r="Y77" s="70" t="s">
        <v>151</v>
      </c>
      <c r="Z77" s="70" t="s">
        <v>443</v>
      </c>
      <c r="AA77" s="181">
        <f t="shared" si="11"/>
        <v>17.677581843932071</v>
      </c>
      <c r="AB77" s="181">
        <f t="shared" si="12"/>
        <v>16.995492709521347</v>
      </c>
      <c r="AC77" s="181">
        <f t="shared" si="13"/>
        <v>15.89192640876046</v>
      </c>
      <c r="AD77" s="181">
        <f t="shared" si="14"/>
        <v>15.821803711163071</v>
      </c>
      <c r="AE77" s="181">
        <f t="shared" si="15"/>
        <v>14.254747884508172</v>
      </c>
      <c r="AF77" s="181">
        <f t="shared" si="16"/>
        <v>12.738885176717751</v>
      </c>
      <c r="AG77" s="181">
        <f t="shared" si="17"/>
        <v>12.333968253709406</v>
      </c>
      <c r="AH77" s="181">
        <f t="shared" ref="AH77:AH140" si="18">(J77*1000)/V77</f>
        <v>12.196999782604973</v>
      </c>
    </row>
    <row r="78" spans="1:34" x14ac:dyDescent="0.2">
      <c r="A78" s="70" t="s">
        <v>152</v>
      </c>
      <c r="B78" s="70" t="s">
        <v>444</v>
      </c>
      <c r="C78" s="77">
        <v>35.2770206977954</v>
      </c>
      <c r="D78" s="77">
        <v>32.648937753435199</v>
      </c>
      <c r="E78" s="77">
        <v>31.6814809686005</v>
      </c>
      <c r="F78" s="77">
        <v>30.289118206121099</v>
      </c>
      <c r="G78" s="77">
        <v>29.134366655098599</v>
      </c>
      <c r="H78" s="77">
        <v>28.750600576845802</v>
      </c>
      <c r="I78" s="77">
        <v>28.112309321736198</v>
      </c>
      <c r="J78" s="77">
        <v>28.113637349069499</v>
      </c>
      <c r="K78" s="77">
        <v>27.050387501843399</v>
      </c>
      <c r="M78" s="184" t="s">
        <v>152</v>
      </c>
      <c r="N78" s="185" t="s">
        <v>815</v>
      </c>
      <c r="O78" s="181">
        <v>1556</v>
      </c>
      <c r="P78" s="181">
        <v>1452</v>
      </c>
      <c r="Q78" s="181">
        <v>1432</v>
      </c>
      <c r="R78" s="181">
        <v>1526</v>
      </c>
      <c r="S78" s="181">
        <v>1674</v>
      </c>
      <c r="T78" s="181">
        <v>1666</v>
      </c>
      <c r="U78" s="181">
        <v>1598</v>
      </c>
      <c r="V78" s="181">
        <v>1629</v>
      </c>
      <c r="W78" s="181"/>
      <c r="Y78" s="70" t="s">
        <v>152</v>
      </c>
      <c r="Z78" s="70" t="s">
        <v>444</v>
      </c>
      <c r="AA78" s="181">
        <f t="shared" si="11"/>
        <v>22.671607132259254</v>
      </c>
      <c r="AB78" s="181">
        <f t="shared" si="12"/>
        <v>22.485494320547659</v>
      </c>
      <c r="AC78" s="181">
        <f t="shared" si="13"/>
        <v>22.123939223883031</v>
      </c>
      <c r="AD78" s="181">
        <f t="shared" si="14"/>
        <v>19.848701314627196</v>
      </c>
      <c r="AE78" s="181">
        <f t="shared" si="15"/>
        <v>17.404042207346833</v>
      </c>
      <c r="AF78" s="181">
        <f t="shared" si="16"/>
        <v>17.257263251408045</v>
      </c>
      <c r="AG78" s="181">
        <f t="shared" si="17"/>
        <v>17.592183555529534</v>
      </c>
      <c r="AH78" s="181">
        <f t="shared" si="18"/>
        <v>17.258218139391957</v>
      </c>
    </row>
    <row r="79" spans="1:34" x14ac:dyDescent="0.2">
      <c r="A79" s="70" t="s">
        <v>153</v>
      </c>
      <c r="B79" s="70" t="s">
        <v>445</v>
      </c>
      <c r="C79" s="77">
        <v>79.897693939102098</v>
      </c>
      <c r="D79" s="77">
        <v>76.511449524707601</v>
      </c>
      <c r="E79" s="77">
        <v>71.5453835030373</v>
      </c>
      <c r="F79" s="77">
        <v>70.578581265145999</v>
      </c>
      <c r="G79" s="77">
        <v>69.166608862291994</v>
      </c>
      <c r="H79" s="77">
        <v>67.136769923111203</v>
      </c>
      <c r="I79" s="77">
        <v>65.156001064057406</v>
      </c>
      <c r="J79" s="77">
        <v>63.8181495440042</v>
      </c>
      <c r="K79" s="77">
        <v>62.741901065689603</v>
      </c>
      <c r="M79" s="184" t="s">
        <v>153</v>
      </c>
      <c r="N79" s="185" t="s">
        <v>816</v>
      </c>
      <c r="O79" s="181">
        <v>3571</v>
      </c>
      <c r="P79" s="181">
        <v>3496</v>
      </c>
      <c r="Q79" s="181">
        <v>3678</v>
      </c>
      <c r="R79" s="181">
        <v>3771</v>
      </c>
      <c r="S79" s="181">
        <v>3821</v>
      </c>
      <c r="T79" s="181">
        <v>4057</v>
      </c>
      <c r="U79" s="181">
        <v>4222</v>
      </c>
      <c r="V79" s="181">
        <v>4320</v>
      </c>
      <c r="W79" s="181"/>
      <c r="Y79" s="70" t="s">
        <v>153</v>
      </c>
      <c r="Z79" s="70" t="s">
        <v>445</v>
      </c>
      <c r="AA79" s="181">
        <f t="shared" si="11"/>
        <v>22.374039187651107</v>
      </c>
      <c r="AB79" s="181">
        <f t="shared" si="12"/>
        <v>21.885426065419793</v>
      </c>
      <c r="AC79" s="181">
        <f t="shared" si="13"/>
        <v>19.452252175920965</v>
      </c>
      <c r="AD79" s="181">
        <f t="shared" si="14"/>
        <v>18.716144594310794</v>
      </c>
      <c r="AE79" s="181">
        <f t="shared" si="15"/>
        <v>18.101703444724414</v>
      </c>
      <c r="AF79" s="181">
        <f t="shared" si="16"/>
        <v>16.548378092953218</v>
      </c>
      <c r="AG79" s="181">
        <f t="shared" si="17"/>
        <v>15.43249669920829</v>
      </c>
      <c r="AH79" s="181">
        <f t="shared" si="18"/>
        <v>14.772719801852825</v>
      </c>
    </row>
    <row r="80" spans="1:34" x14ac:dyDescent="0.2">
      <c r="A80" s="70" t="s">
        <v>154</v>
      </c>
      <c r="B80" s="70" t="s">
        <v>446</v>
      </c>
      <c r="C80" s="77">
        <v>118.804700991451</v>
      </c>
      <c r="D80" s="77">
        <v>116.753311411524</v>
      </c>
      <c r="E80" s="77">
        <v>116.461579794828</v>
      </c>
      <c r="F80" s="77">
        <v>115.38116903951099</v>
      </c>
      <c r="G80" s="77">
        <v>114.53304346333501</v>
      </c>
      <c r="H80" s="77">
        <v>114.216827038974</v>
      </c>
      <c r="I80" s="77">
        <v>111.54327757296601</v>
      </c>
      <c r="J80" s="77">
        <v>110.692081663267</v>
      </c>
      <c r="K80" s="77">
        <v>103.02800145929299</v>
      </c>
      <c r="M80" s="184" t="s">
        <v>154</v>
      </c>
      <c r="N80" s="185" t="s">
        <v>817</v>
      </c>
      <c r="O80" s="181">
        <v>5126</v>
      </c>
      <c r="P80" s="181">
        <v>5145</v>
      </c>
      <c r="Q80" s="181">
        <v>5349</v>
      </c>
      <c r="R80" s="181">
        <v>5624</v>
      </c>
      <c r="S80" s="181">
        <v>5595</v>
      </c>
      <c r="T80" s="181">
        <v>6107</v>
      </c>
      <c r="U80" s="181">
        <v>6244</v>
      </c>
      <c r="V80" s="181">
        <v>6435</v>
      </c>
      <c r="W80" s="181"/>
      <c r="Y80" s="70" t="s">
        <v>154</v>
      </c>
      <c r="Z80" s="70" t="s">
        <v>446</v>
      </c>
      <c r="AA80" s="181">
        <f t="shared" si="11"/>
        <v>23.176882752916701</v>
      </c>
      <c r="AB80" s="181">
        <f t="shared" si="12"/>
        <v>22.692577533823908</v>
      </c>
      <c r="AC80" s="181">
        <f t="shared" si="13"/>
        <v>21.772589230665169</v>
      </c>
      <c r="AD80" s="181">
        <f t="shared" si="14"/>
        <v>20.515855092373933</v>
      </c>
      <c r="AE80" s="181">
        <f t="shared" si="15"/>
        <v>20.470606517128687</v>
      </c>
      <c r="AF80" s="181">
        <f t="shared" si="16"/>
        <v>18.702607997212052</v>
      </c>
      <c r="AG80" s="181">
        <f t="shared" si="17"/>
        <v>17.864073922640294</v>
      </c>
      <c r="AH80" s="181">
        <f t="shared" si="18"/>
        <v>17.201566692038384</v>
      </c>
    </row>
    <row r="81" spans="1:34" x14ac:dyDescent="0.2">
      <c r="A81" s="70" t="s">
        <v>155</v>
      </c>
      <c r="B81" s="70" t="s">
        <v>447</v>
      </c>
      <c r="C81" s="77">
        <v>86.960860390795006</v>
      </c>
      <c r="D81" s="77">
        <v>82.285626059343002</v>
      </c>
      <c r="E81" s="77">
        <v>81.598492208491095</v>
      </c>
      <c r="F81" s="77">
        <v>80.449394739393497</v>
      </c>
      <c r="G81" s="77">
        <v>77.082523465829794</v>
      </c>
      <c r="H81" s="77">
        <v>77.6700163466232</v>
      </c>
      <c r="I81" s="77">
        <v>75.286907038804401</v>
      </c>
      <c r="J81" s="77">
        <v>72.761014468846199</v>
      </c>
      <c r="K81" s="77">
        <v>67.063276145451596</v>
      </c>
      <c r="M81" s="184" t="s">
        <v>155</v>
      </c>
      <c r="N81" s="185" t="s">
        <v>818</v>
      </c>
      <c r="O81" s="181">
        <v>8782</v>
      </c>
      <c r="P81" s="181">
        <v>9698</v>
      </c>
      <c r="Q81" s="181">
        <v>11155</v>
      </c>
      <c r="R81" s="181">
        <v>11359</v>
      </c>
      <c r="S81" s="181">
        <v>13060</v>
      </c>
      <c r="T81" s="181">
        <v>12481</v>
      </c>
      <c r="U81" s="181">
        <v>14168</v>
      </c>
      <c r="V81" s="181">
        <v>14227</v>
      </c>
      <c r="W81" s="181"/>
      <c r="Y81" s="70" t="s">
        <v>155</v>
      </c>
      <c r="Z81" s="70" t="s">
        <v>447</v>
      </c>
      <c r="AA81" s="181">
        <f t="shared" si="11"/>
        <v>9.902170392939535</v>
      </c>
      <c r="AB81" s="181">
        <f t="shared" si="12"/>
        <v>8.4848036769790678</v>
      </c>
      <c r="AC81" s="181">
        <f t="shared" si="13"/>
        <v>7.3149701666061047</v>
      </c>
      <c r="AD81" s="181">
        <f t="shared" si="14"/>
        <v>7.0824363711060387</v>
      </c>
      <c r="AE81" s="181">
        <f t="shared" si="15"/>
        <v>5.9021840326056507</v>
      </c>
      <c r="AF81" s="181">
        <f t="shared" si="16"/>
        <v>6.2230603594762606</v>
      </c>
      <c r="AG81" s="181">
        <f t="shared" si="17"/>
        <v>5.3138697797010446</v>
      </c>
      <c r="AH81" s="181">
        <f t="shared" si="18"/>
        <v>5.114290747792662</v>
      </c>
    </row>
    <row r="82" spans="1:34" x14ac:dyDescent="0.2">
      <c r="A82" s="70" t="s">
        <v>156</v>
      </c>
      <c r="B82" s="70" t="s">
        <v>448</v>
      </c>
      <c r="C82" s="77">
        <v>53.156485221190898</v>
      </c>
      <c r="D82" s="77">
        <v>50.4071317540199</v>
      </c>
      <c r="E82" s="77">
        <v>50.404046090475397</v>
      </c>
      <c r="F82" s="77">
        <v>47.504451478448402</v>
      </c>
      <c r="G82" s="77">
        <v>46.8807811941994</v>
      </c>
      <c r="H82" s="77">
        <v>46.650482128920402</v>
      </c>
      <c r="I82" s="77">
        <v>45.680292042279298</v>
      </c>
      <c r="J82" s="77">
        <v>42.6292558060007</v>
      </c>
      <c r="K82" s="77">
        <v>38.249052767020103</v>
      </c>
      <c r="M82" s="184" t="s">
        <v>156</v>
      </c>
      <c r="N82" s="185" t="s">
        <v>819</v>
      </c>
      <c r="O82" s="181">
        <v>3927</v>
      </c>
      <c r="P82" s="181">
        <v>4171</v>
      </c>
      <c r="Q82" s="181">
        <v>4303</v>
      </c>
      <c r="R82" s="181">
        <v>4530</v>
      </c>
      <c r="S82" s="181">
        <v>4977</v>
      </c>
      <c r="T82" s="181">
        <v>5236</v>
      </c>
      <c r="U82" s="181">
        <v>5880</v>
      </c>
      <c r="V82" s="181">
        <v>5998</v>
      </c>
      <c r="W82" s="181"/>
      <c r="Y82" s="70" t="s">
        <v>156</v>
      </c>
      <c r="Z82" s="70" t="s">
        <v>448</v>
      </c>
      <c r="AA82" s="181">
        <f t="shared" si="11"/>
        <v>13.536156155128827</v>
      </c>
      <c r="AB82" s="181">
        <f t="shared" si="12"/>
        <v>12.08514307216972</v>
      </c>
      <c r="AC82" s="181">
        <f t="shared" si="13"/>
        <v>11.713698835806508</v>
      </c>
      <c r="AD82" s="181">
        <f t="shared" si="14"/>
        <v>10.486633880452187</v>
      </c>
      <c r="AE82" s="181">
        <f t="shared" si="15"/>
        <v>9.4194858738596352</v>
      </c>
      <c r="AF82" s="181">
        <f t="shared" si="16"/>
        <v>8.9095649596868611</v>
      </c>
      <c r="AG82" s="181">
        <f t="shared" si="17"/>
        <v>7.7687571500474997</v>
      </c>
      <c r="AH82" s="181">
        <f t="shared" si="18"/>
        <v>7.1072450493499</v>
      </c>
    </row>
    <row r="83" spans="1:34" x14ac:dyDescent="0.2">
      <c r="A83" s="70" t="s">
        <v>157</v>
      </c>
      <c r="B83" s="70" t="s">
        <v>449</v>
      </c>
      <c r="C83" s="77">
        <v>334.941764711882</v>
      </c>
      <c r="D83" s="77">
        <v>309.28001770703003</v>
      </c>
      <c r="E83" s="77">
        <v>300.76614375033603</v>
      </c>
      <c r="F83" s="77">
        <v>290.52529714626701</v>
      </c>
      <c r="G83" s="77">
        <v>283.45156303512101</v>
      </c>
      <c r="H83" s="77">
        <v>280.866627827255</v>
      </c>
      <c r="I83" s="77">
        <v>278.65597811909203</v>
      </c>
      <c r="J83" s="77">
        <v>271.53687156555299</v>
      </c>
      <c r="K83" s="77">
        <v>243.46788889495599</v>
      </c>
      <c r="M83" s="184" t="s">
        <v>157</v>
      </c>
      <c r="N83" s="185" t="s">
        <v>820</v>
      </c>
      <c r="O83" s="181">
        <v>31909</v>
      </c>
      <c r="P83" s="181">
        <v>32579</v>
      </c>
      <c r="Q83" s="181">
        <v>32588</v>
      </c>
      <c r="R83" s="181">
        <v>36409</v>
      </c>
      <c r="S83" s="181">
        <v>37498</v>
      </c>
      <c r="T83" s="181">
        <v>41181</v>
      </c>
      <c r="U83" s="181">
        <v>43855</v>
      </c>
      <c r="V83" s="181">
        <v>45885</v>
      </c>
      <c r="W83" s="181"/>
      <c r="Y83" s="70" t="s">
        <v>157</v>
      </c>
      <c r="Z83" s="70" t="s">
        <v>449</v>
      </c>
      <c r="AA83" s="181">
        <f t="shared" si="11"/>
        <v>10.496780366413301</v>
      </c>
      <c r="AB83" s="181">
        <f t="shared" si="12"/>
        <v>9.4932323799696121</v>
      </c>
      <c r="AC83" s="181">
        <f t="shared" si="13"/>
        <v>9.2293526374842276</v>
      </c>
      <c r="AD83" s="181">
        <f t="shared" si="14"/>
        <v>7.9794912561802587</v>
      </c>
      <c r="AE83" s="181">
        <f t="shared" si="15"/>
        <v>7.5591115002165719</v>
      </c>
      <c r="AF83" s="181">
        <f t="shared" si="16"/>
        <v>6.8202964431960122</v>
      </c>
      <c r="AG83" s="181">
        <f t="shared" si="17"/>
        <v>6.3540298282770955</v>
      </c>
      <c r="AH83" s="181">
        <f t="shared" si="18"/>
        <v>5.9177698935502452</v>
      </c>
    </row>
    <row r="84" spans="1:34" x14ac:dyDescent="0.2">
      <c r="A84" s="70" t="s">
        <v>158</v>
      </c>
      <c r="B84" s="70" t="s">
        <v>450</v>
      </c>
      <c r="C84" s="77">
        <v>180.35987748353699</v>
      </c>
      <c r="D84" s="77">
        <v>169.30853773206201</v>
      </c>
      <c r="E84" s="77">
        <v>164.79771533240799</v>
      </c>
      <c r="F84" s="77">
        <v>170.51144964259001</v>
      </c>
      <c r="G84" s="77">
        <v>168.92249889902899</v>
      </c>
      <c r="H84" s="77">
        <v>163.970294299144</v>
      </c>
      <c r="I84" s="77">
        <v>154.30299007782199</v>
      </c>
      <c r="J84" s="77">
        <v>148.94631469559499</v>
      </c>
      <c r="K84" s="77">
        <v>142.818259818972</v>
      </c>
      <c r="M84" s="184" t="s">
        <v>158</v>
      </c>
      <c r="N84" s="185" t="s">
        <v>821</v>
      </c>
      <c r="O84" s="181">
        <v>9272</v>
      </c>
      <c r="P84" s="181">
        <v>9334</v>
      </c>
      <c r="Q84" s="181">
        <v>9400</v>
      </c>
      <c r="R84" s="181">
        <v>10275</v>
      </c>
      <c r="S84" s="181">
        <v>10152</v>
      </c>
      <c r="T84" s="181">
        <v>10477</v>
      </c>
      <c r="U84" s="181">
        <v>10714</v>
      </c>
      <c r="V84" s="181">
        <v>10990</v>
      </c>
      <c r="W84" s="181"/>
      <c r="Y84" s="70" t="s">
        <v>158</v>
      </c>
      <c r="Z84" s="70" t="s">
        <v>450</v>
      </c>
      <c r="AA84" s="181">
        <f t="shared" si="11"/>
        <v>19.452100677689494</v>
      </c>
      <c r="AB84" s="181">
        <f t="shared" si="12"/>
        <v>18.138904835232701</v>
      </c>
      <c r="AC84" s="181">
        <f t="shared" si="13"/>
        <v>17.531671843873191</v>
      </c>
      <c r="AD84" s="181">
        <f t="shared" si="14"/>
        <v>16.594788286383455</v>
      </c>
      <c r="AE84" s="181">
        <f t="shared" si="15"/>
        <v>16.639332042851557</v>
      </c>
      <c r="AF84" s="181">
        <f t="shared" si="16"/>
        <v>15.650500553511884</v>
      </c>
      <c r="AG84" s="181">
        <f t="shared" si="17"/>
        <v>14.401996460502332</v>
      </c>
      <c r="AH84" s="181">
        <f t="shared" si="18"/>
        <v>13.552894876760238</v>
      </c>
    </row>
    <row r="85" spans="1:34" x14ac:dyDescent="0.2">
      <c r="A85" s="70" t="s">
        <v>159</v>
      </c>
      <c r="B85" s="70" t="s">
        <v>451</v>
      </c>
      <c r="C85" s="77">
        <v>44.3320830884212</v>
      </c>
      <c r="D85" s="77">
        <v>43.545878986547699</v>
      </c>
      <c r="E85" s="77">
        <v>43.347704430404299</v>
      </c>
      <c r="F85" s="77">
        <v>43.1253362317822</v>
      </c>
      <c r="G85" s="77">
        <v>42.579713016881897</v>
      </c>
      <c r="H85" s="77">
        <v>43.0316883898901</v>
      </c>
      <c r="I85" s="77">
        <v>40.694053454328603</v>
      </c>
      <c r="J85" s="77">
        <v>40.522555904792299</v>
      </c>
      <c r="K85" s="77">
        <v>38.9638412812075</v>
      </c>
      <c r="M85" s="184" t="s">
        <v>159</v>
      </c>
      <c r="N85" s="185" t="s">
        <v>822</v>
      </c>
      <c r="O85" s="181">
        <v>1087</v>
      </c>
      <c r="P85" s="185">
        <v>1004</v>
      </c>
      <c r="Q85" s="181">
        <v>1044</v>
      </c>
      <c r="R85" s="181">
        <v>1119</v>
      </c>
      <c r="S85" s="181">
        <v>1228</v>
      </c>
      <c r="T85" s="181">
        <v>1239</v>
      </c>
      <c r="U85" s="181">
        <v>1353</v>
      </c>
      <c r="V85" s="181">
        <v>1361</v>
      </c>
      <c r="W85" s="181"/>
      <c r="Y85" s="70" t="s">
        <v>159</v>
      </c>
      <c r="Z85" s="70" t="s">
        <v>451</v>
      </c>
      <c r="AA85" s="181">
        <f t="shared" si="11"/>
        <v>40.783885085944064</v>
      </c>
      <c r="AB85" s="181">
        <f t="shared" si="12"/>
        <v>43.372389428832371</v>
      </c>
      <c r="AC85" s="181">
        <f t="shared" si="13"/>
        <v>41.520789684295309</v>
      </c>
      <c r="AD85" s="181">
        <f t="shared" si="14"/>
        <v>38.539174469867923</v>
      </c>
      <c r="AE85" s="181">
        <f t="shared" si="15"/>
        <v>34.674033401369627</v>
      </c>
      <c r="AF85" s="181">
        <f t="shared" si="16"/>
        <v>34.730983365528729</v>
      </c>
      <c r="AG85" s="181">
        <f t="shared" si="17"/>
        <v>30.076905731211092</v>
      </c>
      <c r="AH85" s="181">
        <f t="shared" si="18"/>
        <v>29.774104265093534</v>
      </c>
    </row>
    <row r="86" spans="1:34" x14ac:dyDescent="0.2">
      <c r="A86" s="70" t="s">
        <v>160</v>
      </c>
      <c r="B86" s="70" t="s">
        <v>452</v>
      </c>
      <c r="C86" s="77">
        <v>50.407278651529502</v>
      </c>
      <c r="D86" s="77">
        <v>49.068298291797198</v>
      </c>
      <c r="E86" s="77">
        <v>47.980932705053597</v>
      </c>
      <c r="F86" s="77">
        <v>49.731671655789199</v>
      </c>
      <c r="G86" s="77">
        <v>48.9594908245639</v>
      </c>
      <c r="H86" s="77">
        <v>48.784333402561899</v>
      </c>
      <c r="I86" s="77">
        <v>46.506844647413502</v>
      </c>
      <c r="J86" s="77">
        <v>44.403590044716601</v>
      </c>
      <c r="K86" s="77">
        <v>40.8009396067878</v>
      </c>
      <c r="M86" s="184" t="s">
        <v>160</v>
      </c>
      <c r="N86" s="185" t="s">
        <v>823</v>
      </c>
      <c r="O86" s="181">
        <v>1312</v>
      </c>
      <c r="P86" s="181">
        <v>1428</v>
      </c>
      <c r="Q86" s="181">
        <v>1523</v>
      </c>
      <c r="R86" s="181">
        <v>1473</v>
      </c>
      <c r="S86" s="181">
        <v>1514</v>
      </c>
      <c r="T86" s="181">
        <v>1507</v>
      </c>
      <c r="U86" s="181">
        <v>1559</v>
      </c>
      <c r="V86" s="181">
        <v>1547</v>
      </c>
      <c r="W86" s="181"/>
      <c r="Y86" s="70" t="s">
        <v>160</v>
      </c>
      <c r="Z86" s="70" t="s">
        <v>452</v>
      </c>
      <c r="AA86" s="181">
        <f t="shared" si="11"/>
        <v>38.420181899031633</v>
      </c>
      <c r="AB86" s="181">
        <f t="shared" si="12"/>
        <v>34.361553425628287</v>
      </c>
      <c r="AC86" s="181">
        <f t="shared" si="13"/>
        <v>31.50422370653552</v>
      </c>
      <c r="AD86" s="181">
        <f t="shared" si="14"/>
        <v>33.762166772429872</v>
      </c>
      <c r="AE86" s="181">
        <f t="shared" si="15"/>
        <v>32.337840703146568</v>
      </c>
      <c r="AF86" s="181">
        <f t="shared" si="16"/>
        <v>32.371820439656204</v>
      </c>
      <c r="AG86" s="181">
        <f t="shared" si="17"/>
        <v>29.831202467872675</v>
      </c>
      <c r="AH86" s="181">
        <f t="shared" si="18"/>
        <v>28.70303170311351</v>
      </c>
    </row>
    <row r="87" spans="1:34" x14ac:dyDescent="0.2">
      <c r="A87" s="70" t="s">
        <v>161</v>
      </c>
      <c r="B87" s="70" t="s">
        <v>453</v>
      </c>
      <c r="C87" s="77">
        <v>452.00471875456202</v>
      </c>
      <c r="D87" s="77">
        <v>420.17418031641</v>
      </c>
      <c r="E87" s="77">
        <v>454.60343309871303</v>
      </c>
      <c r="F87" s="77">
        <v>446.89529142324398</v>
      </c>
      <c r="G87" s="77">
        <v>424.60995335234298</v>
      </c>
      <c r="H87" s="77">
        <v>445.20359057887401</v>
      </c>
      <c r="I87" s="77">
        <v>430.111591252192</v>
      </c>
      <c r="J87" s="77">
        <v>214.27558863082001</v>
      </c>
      <c r="K87" s="77">
        <v>133.70684519175501</v>
      </c>
      <c r="M87" s="184" t="s">
        <v>161</v>
      </c>
      <c r="N87" s="185" t="s">
        <v>824</v>
      </c>
      <c r="O87" s="181">
        <v>3127</v>
      </c>
      <c r="P87" s="181">
        <v>3088</v>
      </c>
      <c r="Q87" s="181">
        <v>3219</v>
      </c>
      <c r="R87" s="181">
        <v>3350</v>
      </c>
      <c r="S87" s="181">
        <v>3555</v>
      </c>
      <c r="T87" s="181">
        <v>4064</v>
      </c>
      <c r="U87" s="181">
        <v>3941</v>
      </c>
      <c r="V87" s="181">
        <v>3975</v>
      </c>
      <c r="W87" s="181"/>
      <c r="Y87" s="70" t="s">
        <v>161</v>
      </c>
      <c r="Z87" s="70" t="s">
        <v>453</v>
      </c>
      <c r="AA87" s="181">
        <f t="shared" si="11"/>
        <v>144.54899864232877</v>
      </c>
      <c r="AB87" s="181">
        <f t="shared" si="12"/>
        <v>136.06676823717942</v>
      </c>
      <c r="AC87" s="181">
        <f t="shared" si="13"/>
        <v>141.22504911423206</v>
      </c>
      <c r="AD87" s="181">
        <f t="shared" si="14"/>
        <v>133.40157952932657</v>
      </c>
      <c r="AE87" s="181">
        <f t="shared" si="15"/>
        <v>119.44021191345794</v>
      </c>
      <c r="AF87" s="181">
        <f t="shared" si="16"/>
        <v>109.54812760306939</v>
      </c>
      <c r="AG87" s="181">
        <f t="shared" si="17"/>
        <v>109.13767857198476</v>
      </c>
      <c r="AH87" s="181">
        <f t="shared" si="18"/>
        <v>53.90580846058365</v>
      </c>
    </row>
    <row r="88" spans="1:34" x14ac:dyDescent="0.2">
      <c r="A88" s="70" t="s">
        <v>162</v>
      </c>
      <c r="B88" s="70" t="s">
        <v>454</v>
      </c>
      <c r="C88" s="77">
        <v>113.66650794400201</v>
      </c>
      <c r="D88" s="77">
        <v>85.7873395671796</v>
      </c>
      <c r="E88" s="77">
        <v>86.126754177550296</v>
      </c>
      <c r="F88" s="77">
        <v>83.949148673574996</v>
      </c>
      <c r="G88" s="77">
        <v>88.076138707660107</v>
      </c>
      <c r="H88" s="77">
        <v>89.102117735818993</v>
      </c>
      <c r="I88" s="77">
        <v>77.215178921249404</v>
      </c>
      <c r="J88" s="77">
        <v>75.949076096607399</v>
      </c>
      <c r="K88" s="77">
        <v>73.515825825751904</v>
      </c>
      <c r="M88" s="184" t="s">
        <v>162</v>
      </c>
      <c r="N88" s="185" t="s">
        <v>825</v>
      </c>
      <c r="O88" s="181">
        <v>3131</v>
      </c>
      <c r="P88" s="181">
        <v>3225</v>
      </c>
      <c r="Q88" s="181">
        <v>3304</v>
      </c>
      <c r="R88" s="181">
        <v>3367</v>
      </c>
      <c r="S88" s="181">
        <v>3667</v>
      </c>
      <c r="T88" s="181">
        <v>3670</v>
      </c>
      <c r="U88" s="181">
        <v>3891</v>
      </c>
      <c r="V88" s="181">
        <v>3855</v>
      </c>
      <c r="W88" s="181"/>
      <c r="Y88" s="70" t="s">
        <v>162</v>
      </c>
      <c r="Z88" s="70" t="s">
        <v>454</v>
      </c>
      <c r="AA88" s="181">
        <f t="shared" si="11"/>
        <v>36.30357966911594</v>
      </c>
      <c r="AB88" s="181">
        <f t="shared" si="12"/>
        <v>26.600725447187475</v>
      </c>
      <c r="AC88" s="181">
        <f t="shared" si="13"/>
        <v>26.067419545263405</v>
      </c>
      <c r="AD88" s="181">
        <f t="shared" si="14"/>
        <v>24.932922088973861</v>
      </c>
      <c r="AE88" s="181">
        <f t="shared" si="15"/>
        <v>24.018581594671424</v>
      </c>
      <c r="AF88" s="181">
        <f t="shared" si="16"/>
        <v>24.278506195046045</v>
      </c>
      <c r="AG88" s="181">
        <f t="shared" si="17"/>
        <v>19.844558962027602</v>
      </c>
      <c r="AH88" s="181">
        <f t="shared" si="18"/>
        <v>19.701446458263916</v>
      </c>
    </row>
    <row r="89" spans="1:34" x14ac:dyDescent="0.2">
      <c r="A89" s="70" t="s">
        <v>163</v>
      </c>
      <c r="B89" s="70" t="s">
        <v>455</v>
      </c>
      <c r="C89" s="77">
        <v>153.54013320577101</v>
      </c>
      <c r="D89" s="77">
        <v>131.991042376634</v>
      </c>
      <c r="E89" s="77">
        <v>126.285536947382</v>
      </c>
      <c r="F89" s="77">
        <v>104.484210032566</v>
      </c>
      <c r="G89" s="77">
        <v>105.558872624879</v>
      </c>
      <c r="H89" s="77">
        <v>95.521650041535807</v>
      </c>
      <c r="I89" s="77">
        <v>96.947263582340895</v>
      </c>
      <c r="J89" s="77">
        <v>87.537414229008107</v>
      </c>
      <c r="K89" s="77">
        <v>88.701198728895207</v>
      </c>
      <c r="M89" s="184" t="s">
        <v>163</v>
      </c>
      <c r="N89" s="185" t="s">
        <v>826</v>
      </c>
      <c r="O89" s="181">
        <v>3409</v>
      </c>
      <c r="P89" s="181">
        <v>4027</v>
      </c>
      <c r="Q89" s="181">
        <v>4288</v>
      </c>
      <c r="R89" s="181">
        <v>4773</v>
      </c>
      <c r="S89" s="181">
        <v>4340</v>
      </c>
      <c r="T89" s="181">
        <v>4680</v>
      </c>
      <c r="U89" s="181">
        <v>5786</v>
      </c>
      <c r="V89" s="181">
        <v>5554</v>
      </c>
      <c r="W89" s="181"/>
      <c r="Y89" s="70" t="s">
        <v>163</v>
      </c>
      <c r="Z89" s="70" t="s">
        <v>455</v>
      </c>
      <c r="AA89" s="181">
        <f t="shared" si="11"/>
        <v>45.039640130762983</v>
      </c>
      <c r="AB89" s="181">
        <f t="shared" si="12"/>
        <v>32.776519090298983</v>
      </c>
      <c r="AC89" s="181">
        <f t="shared" si="13"/>
        <v>29.450918131385727</v>
      </c>
      <c r="AD89" s="181">
        <f t="shared" si="14"/>
        <v>21.890678825176199</v>
      </c>
      <c r="AE89" s="181">
        <f t="shared" si="15"/>
        <v>24.322320881308528</v>
      </c>
      <c r="AF89" s="181">
        <f t="shared" si="16"/>
        <v>20.410608983234145</v>
      </c>
      <c r="AG89" s="181">
        <f t="shared" si="17"/>
        <v>16.755489730788263</v>
      </c>
      <c r="AH89" s="181">
        <f t="shared" si="18"/>
        <v>15.761147682572579</v>
      </c>
    </row>
    <row r="90" spans="1:34" x14ac:dyDescent="0.2">
      <c r="A90" s="70" t="s">
        <v>164</v>
      </c>
      <c r="B90" s="70" t="s">
        <v>456</v>
      </c>
      <c r="C90" s="77">
        <v>41.683861473259</v>
      </c>
      <c r="D90" s="77">
        <v>39.620747842561897</v>
      </c>
      <c r="E90" s="77">
        <v>38.202214193217401</v>
      </c>
      <c r="F90" s="77">
        <v>37.306027258533398</v>
      </c>
      <c r="G90" s="77">
        <v>38.530798536003097</v>
      </c>
      <c r="H90" s="77">
        <v>39.309100723462798</v>
      </c>
      <c r="I90" s="77">
        <v>35.191200238585999</v>
      </c>
      <c r="J90" s="77">
        <v>33.899670473685497</v>
      </c>
      <c r="K90" s="77">
        <v>31.379183890756799</v>
      </c>
      <c r="M90" s="184" t="s">
        <v>164</v>
      </c>
      <c r="N90" s="185" t="s">
        <v>827</v>
      </c>
      <c r="O90" s="181">
        <v>3724</v>
      </c>
      <c r="P90" s="181">
        <v>3249</v>
      </c>
      <c r="Q90" s="181">
        <v>2951</v>
      </c>
      <c r="R90" s="181">
        <v>3112</v>
      </c>
      <c r="S90" s="181">
        <v>3170</v>
      </c>
      <c r="T90" s="181">
        <v>3217</v>
      </c>
      <c r="U90" s="181">
        <v>3528</v>
      </c>
      <c r="V90" s="181">
        <v>3645</v>
      </c>
      <c r="W90" s="181"/>
      <c r="Y90" s="70" t="s">
        <v>164</v>
      </c>
      <c r="Z90" s="70" t="s">
        <v>456</v>
      </c>
      <c r="AA90" s="181">
        <f t="shared" si="11"/>
        <v>11.193303295719387</v>
      </c>
      <c r="AB90" s="181">
        <f t="shared" si="12"/>
        <v>12.194751567424406</v>
      </c>
      <c r="AC90" s="181">
        <f t="shared" si="13"/>
        <v>12.94551480624107</v>
      </c>
      <c r="AD90" s="181">
        <f t="shared" si="14"/>
        <v>11.987797962253662</v>
      </c>
      <c r="AE90" s="181">
        <f t="shared" si="15"/>
        <v>12.154826036594036</v>
      </c>
      <c r="AF90" s="181">
        <f t="shared" si="16"/>
        <v>12.21917958453926</v>
      </c>
      <c r="AG90" s="181">
        <f t="shared" si="17"/>
        <v>9.9748299995992049</v>
      </c>
      <c r="AH90" s="181">
        <f t="shared" si="18"/>
        <v>9.3003211176091902</v>
      </c>
    </row>
    <row r="91" spans="1:34" x14ac:dyDescent="0.2">
      <c r="A91" s="70" t="s">
        <v>165</v>
      </c>
      <c r="B91" s="70" t="s">
        <v>457</v>
      </c>
      <c r="C91" s="77">
        <v>291.75174411877401</v>
      </c>
      <c r="D91" s="77">
        <v>282.90888230909201</v>
      </c>
      <c r="E91" s="77">
        <v>279.37514229938398</v>
      </c>
      <c r="F91" s="77">
        <v>272.02214767845101</v>
      </c>
      <c r="G91" s="77">
        <v>264.26611332655</v>
      </c>
      <c r="H91" s="77">
        <v>260.64163779766602</v>
      </c>
      <c r="I91" s="77">
        <v>250.85834136872401</v>
      </c>
      <c r="J91" s="77">
        <v>243.59251042366401</v>
      </c>
      <c r="K91" s="77">
        <v>229.236103401088</v>
      </c>
      <c r="M91" s="184" t="s">
        <v>165</v>
      </c>
      <c r="N91" s="185" t="s">
        <v>61</v>
      </c>
      <c r="O91" s="181">
        <v>22366</v>
      </c>
      <c r="P91" s="181">
        <v>22790</v>
      </c>
      <c r="Q91" s="181">
        <v>23669</v>
      </c>
      <c r="R91" s="181">
        <v>25412</v>
      </c>
      <c r="S91" s="181">
        <v>26799</v>
      </c>
      <c r="T91" s="181">
        <v>27693</v>
      </c>
      <c r="U91" s="181">
        <v>28641</v>
      </c>
      <c r="V91" s="181">
        <v>29556</v>
      </c>
      <c r="W91" s="181"/>
      <c r="Y91" s="70" t="s">
        <v>165</v>
      </c>
      <c r="Z91" s="70" t="s">
        <v>457</v>
      </c>
      <c r="AA91" s="181">
        <f t="shared" si="11"/>
        <v>13.044431016666996</v>
      </c>
      <c r="AB91" s="181">
        <f t="shared" si="12"/>
        <v>12.413728929753928</v>
      </c>
      <c r="AC91" s="181">
        <f t="shared" si="13"/>
        <v>11.803419759997634</v>
      </c>
      <c r="AD91" s="181">
        <f t="shared" si="14"/>
        <v>10.704476140345154</v>
      </c>
      <c r="AE91" s="181">
        <f t="shared" si="15"/>
        <v>9.8610438197899182</v>
      </c>
      <c r="AF91" s="181">
        <f t="shared" si="16"/>
        <v>9.4118238470973168</v>
      </c>
      <c r="AG91" s="181">
        <f t="shared" si="17"/>
        <v>8.7587144781510418</v>
      </c>
      <c r="AH91" s="181">
        <f t="shared" si="18"/>
        <v>8.2417279206815532</v>
      </c>
    </row>
    <row r="92" spans="1:34" x14ac:dyDescent="0.2">
      <c r="A92" s="70" t="s">
        <v>166</v>
      </c>
      <c r="B92" s="70" t="s">
        <v>458</v>
      </c>
      <c r="C92" s="77">
        <v>91.697251920266297</v>
      </c>
      <c r="D92" s="77">
        <v>88.997522328259805</v>
      </c>
      <c r="E92" s="77">
        <v>88.146836770148496</v>
      </c>
      <c r="F92" s="77">
        <v>88.508686780780593</v>
      </c>
      <c r="G92" s="77">
        <v>87.095397344095105</v>
      </c>
      <c r="H92" s="77">
        <v>100.850527629952</v>
      </c>
      <c r="I92" s="77">
        <v>108.164281469635</v>
      </c>
      <c r="J92" s="77">
        <v>116.413244509731</v>
      </c>
      <c r="K92" s="77">
        <v>110.26652190095</v>
      </c>
      <c r="M92" s="184" t="s">
        <v>166</v>
      </c>
      <c r="N92" s="185" t="s">
        <v>828</v>
      </c>
      <c r="O92" s="181">
        <v>4787</v>
      </c>
      <c r="P92" s="181">
        <v>4789</v>
      </c>
      <c r="Q92" s="181">
        <v>4956</v>
      </c>
      <c r="R92" s="181">
        <v>5027</v>
      </c>
      <c r="S92" s="181">
        <v>5131</v>
      </c>
      <c r="T92" s="181">
        <v>5435</v>
      </c>
      <c r="U92" s="181">
        <v>5607</v>
      </c>
      <c r="V92" s="181">
        <v>5755</v>
      </c>
      <c r="W92" s="181"/>
      <c r="Y92" s="70" t="s">
        <v>166</v>
      </c>
      <c r="Z92" s="70" t="s">
        <v>458</v>
      </c>
      <c r="AA92" s="181">
        <f t="shared" si="11"/>
        <v>19.15547355760733</v>
      </c>
      <c r="AB92" s="181">
        <f t="shared" si="12"/>
        <v>18.583738218471456</v>
      </c>
      <c r="AC92" s="181">
        <f t="shared" si="13"/>
        <v>17.785883125534401</v>
      </c>
      <c r="AD92" s="181">
        <f t="shared" si="14"/>
        <v>17.606661384678855</v>
      </c>
      <c r="AE92" s="181">
        <f t="shared" si="15"/>
        <v>16.974351460552544</v>
      </c>
      <c r="AF92" s="181">
        <f t="shared" si="16"/>
        <v>18.555754853717019</v>
      </c>
      <c r="AG92" s="181">
        <f t="shared" si="17"/>
        <v>19.290936591695203</v>
      </c>
      <c r="AH92" s="181">
        <f t="shared" si="18"/>
        <v>20.228191921760381</v>
      </c>
    </row>
    <row r="93" spans="1:34" x14ac:dyDescent="0.2">
      <c r="A93" s="70" t="s">
        <v>167</v>
      </c>
      <c r="B93" s="70" t="s">
        <v>459</v>
      </c>
      <c r="C93" s="77">
        <v>130.736660864057</v>
      </c>
      <c r="D93" s="77">
        <v>118.0519237633</v>
      </c>
      <c r="E93" s="77">
        <v>115.092272402604</v>
      </c>
      <c r="F93" s="77">
        <v>109.818015527808</v>
      </c>
      <c r="G93" s="77">
        <v>105.094447948658</v>
      </c>
      <c r="H93" s="77">
        <v>102.031919916511</v>
      </c>
      <c r="I93" s="77">
        <v>94.883023244908401</v>
      </c>
      <c r="J93" s="77">
        <v>92.518292302597899</v>
      </c>
      <c r="K93" s="77">
        <v>86.353890171443595</v>
      </c>
      <c r="M93" s="184" t="s">
        <v>167</v>
      </c>
      <c r="N93" s="185" t="s">
        <v>829</v>
      </c>
      <c r="O93" s="181">
        <v>12832</v>
      </c>
      <c r="P93" s="181">
        <v>13230</v>
      </c>
      <c r="Q93" s="181">
        <v>13020</v>
      </c>
      <c r="R93" s="181">
        <v>12836</v>
      </c>
      <c r="S93" s="181">
        <v>13764</v>
      </c>
      <c r="T93" s="181">
        <v>13820</v>
      </c>
      <c r="U93" s="181">
        <v>13870</v>
      </c>
      <c r="V93" s="181">
        <v>14637</v>
      </c>
      <c r="W93" s="181"/>
      <c r="Y93" s="70" t="s">
        <v>167</v>
      </c>
      <c r="Z93" s="70" t="s">
        <v>459</v>
      </c>
      <c r="AA93" s="181">
        <f t="shared" si="11"/>
        <v>10.188330802996962</v>
      </c>
      <c r="AB93" s="181">
        <f t="shared" si="12"/>
        <v>8.9230479034996222</v>
      </c>
      <c r="AC93" s="181">
        <f t="shared" si="13"/>
        <v>8.8396522582645165</v>
      </c>
      <c r="AD93" s="181">
        <f t="shared" si="14"/>
        <v>8.555470203163603</v>
      </c>
      <c r="AE93" s="181">
        <f t="shared" si="15"/>
        <v>7.6354582932765185</v>
      </c>
      <c r="AF93" s="181">
        <f t="shared" si="16"/>
        <v>7.3829175048126627</v>
      </c>
      <c r="AG93" s="181">
        <f t="shared" si="17"/>
        <v>6.8408812721635472</v>
      </c>
      <c r="AH93" s="181">
        <f t="shared" si="18"/>
        <v>6.3208507414496067</v>
      </c>
    </row>
    <row r="94" spans="1:34" x14ac:dyDescent="0.2">
      <c r="A94" s="70" t="s">
        <v>168</v>
      </c>
      <c r="B94" s="70" t="s">
        <v>460</v>
      </c>
      <c r="C94" s="77">
        <v>214.21873556679299</v>
      </c>
      <c r="D94" s="77">
        <v>197.80731944654801</v>
      </c>
      <c r="E94" s="77">
        <v>207.46588565599501</v>
      </c>
      <c r="F94" s="77">
        <v>203.86385332440199</v>
      </c>
      <c r="G94" s="77">
        <v>204.27612594664799</v>
      </c>
      <c r="H94" s="77">
        <v>200.618225973275</v>
      </c>
      <c r="I94" s="77">
        <v>191.031825194444</v>
      </c>
      <c r="J94" s="77">
        <v>191.09182760922999</v>
      </c>
      <c r="K94" s="77">
        <v>183.612728285955</v>
      </c>
      <c r="M94" s="184" t="s">
        <v>168</v>
      </c>
      <c r="N94" s="185" t="s">
        <v>830</v>
      </c>
      <c r="O94" s="181">
        <v>9513</v>
      </c>
      <c r="P94" s="181">
        <v>9664</v>
      </c>
      <c r="Q94" s="181">
        <v>9871</v>
      </c>
      <c r="R94" s="181">
        <v>10534</v>
      </c>
      <c r="S94" s="181">
        <v>10235</v>
      </c>
      <c r="T94" s="181">
        <v>10515</v>
      </c>
      <c r="U94" s="181">
        <v>10726</v>
      </c>
      <c r="V94" s="181">
        <v>10971</v>
      </c>
      <c r="W94" s="181"/>
      <c r="Y94" s="70" t="s">
        <v>168</v>
      </c>
      <c r="Z94" s="70" t="s">
        <v>460</v>
      </c>
      <c r="AA94" s="181">
        <f t="shared" si="11"/>
        <v>22.518525761252285</v>
      </c>
      <c r="AB94" s="181">
        <f t="shared" si="12"/>
        <v>20.468472624849753</v>
      </c>
      <c r="AC94" s="181">
        <f t="shared" si="13"/>
        <v>21.017717116401077</v>
      </c>
      <c r="AD94" s="181">
        <f t="shared" si="14"/>
        <v>19.352938420771025</v>
      </c>
      <c r="AE94" s="181">
        <f t="shared" si="15"/>
        <v>19.958585827713531</v>
      </c>
      <c r="AF94" s="181">
        <f t="shared" si="16"/>
        <v>19.079241652237279</v>
      </c>
      <c r="AG94" s="181">
        <f t="shared" si="17"/>
        <v>17.810164571549876</v>
      </c>
      <c r="AH94" s="181">
        <f t="shared" si="18"/>
        <v>17.417904257518003</v>
      </c>
    </row>
    <row r="95" spans="1:34" x14ac:dyDescent="0.2">
      <c r="A95" s="70" t="s">
        <v>169</v>
      </c>
      <c r="B95" s="70" t="s">
        <v>461</v>
      </c>
      <c r="C95" s="77">
        <v>117.646701680663</v>
      </c>
      <c r="D95" s="77">
        <v>114.614160803609</v>
      </c>
      <c r="E95" s="77">
        <v>117.889393722496</v>
      </c>
      <c r="F95" s="77">
        <v>119.578381900922</v>
      </c>
      <c r="G95" s="77">
        <v>114.153729301772</v>
      </c>
      <c r="H95" s="77">
        <v>109.659478383326</v>
      </c>
      <c r="I95" s="77">
        <v>104.07960298082401</v>
      </c>
      <c r="J95" s="77">
        <v>103.650779087693</v>
      </c>
      <c r="K95" s="77">
        <v>98.420469255057995</v>
      </c>
      <c r="M95" s="184" t="s">
        <v>169</v>
      </c>
      <c r="N95" s="185" t="s">
        <v>831</v>
      </c>
      <c r="O95" s="181">
        <v>4766</v>
      </c>
      <c r="P95" s="181">
        <v>5003</v>
      </c>
      <c r="Q95" s="181">
        <v>5301</v>
      </c>
      <c r="R95" s="181">
        <v>5690</v>
      </c>
      <c r="S95" s="181">
        <v>5809</v>
      </c>
      <c r="T95" s="181">
        <v>6062</v>
      </c>
      <c r="U95" s="181">
        <v>6333</v>
      </c>
      <c r="V95" s="181">
        <v>6399</v>
      </c>
      <c r="W95" s="181"/>
      <c r="Y95" s="70" t="s">
        <v>169</v>
      </c>
      <c r="Z95" s="70" t="s">
        <v>461</v>
      </c>
      <c r="AA95" s="181">
        <f t="shared" si="11"/>
        <v>24.684578615330047</v>
      </c>
      <c r="AB95" s="181">
        <f t="shared" si="12"/>
        <v>22.909086708696581</v>
      </c>
      <c r="AC95" s="181">
        <f t="shared" si="13"/>
        <v>22.239085780512355</v>
      </c>
      <c r="AD95" s="181">
        <f t="shared" si="14"/>
        <v>21.015532847262214</v>
      </c>
      <c r="AE95" s="181">
        <f t="shared" si="15"/>
        <v>19.651184248884835</v>
      </c>
      <c r="AF95" s="181">
        <f t="shared" si="16"/>
        <v>18.089653312986805</v>
      </c>
      <c r="AG95" s="181">
        <f t="shared" si="17"/>
        <v>16.434486496261488</v>
      </c>
      <c r="AH95" s="181">
        <f t="shared" si="18"/>
        <v>16.197965164508986</v>
      </c>
    </row>
    <row r="96" spans="1:34" x14ac:dyDescent="0.2">
      <c r="A96" s="70" t="s">
        <v>170</v>
      </c>
      <c r="B96" s="70" t="s">
        <v>462</v>
      </c>
      <c r="C96" s="77">
        <v>157.79148555915199</v>
      </c>
      <c r="D96" s="77">
        <v>164.43313870620301</v>
      </c>
      <c r="E96" s="77">
        <v>164.309853798956</v>
      </c>
      <c r="F96" s="77">
        <v>164.063860477205</v>
      </c>
      <c r="G96" s="77">
        <v>160.89781931401299</v>
      </c>
      <c r="H96" s="77">
        <v>159.563845750844</v>
      </c>
      <c r="I96" s="77">
        <v>154.78727301739099</v>
      </c>
      <c r="J96" s="77">
        <v>152.447320627788</v>
      </c>
      <c r="K96" s="77">
        <v>153.62763838111101</v>
      </c>
      <c r="M96" s="184" t="s">
        <v>170</v>
      </c>
      <c r="N96" s="185" t="s">
        <v>832</v>
      </c>
      <c r="O96" s="181">
        <v>2737</v>
      </c>
      <c r="P96" s="181">
        <v>2803</v>
      </c>
      <c r="Q96" s="181">
        <v>2931</v>
      </c>
      <c r="R96" s="181">
        <v>2998</v>
      </c>
      <c r="S96" s="181">
        <v>3013</v>
      </c>
      <c r="T96" s="181">
        <v>3212</v>
      </c>
      <c r="U96" s="181">
        <v>3140</v>
      </c>
      <c r="V96" s="181">
        <v>3123</v>
      </c>
      <c r="W96" s="181"/>
      <c r="Y96" s="70" t="s">
        <v>170</v>
      </c>
      <c r="Z96" s="70" t="s">
        <v>462</v>
      </c>
      <c r="AA96" s="181">
        <f t="shared" si="11"/>
        <v>57.65125522804238</v>
      </c>
      <c r="AB96" s="181">
        <f t="shared" si="12"/>
        <v>58.663267465645021</v>
      </c>
      <c r="AC96" s="181">
        <f t="shared" si="13"/>
        <v>56.059315523355849</v>
      </c>
      <c r="AD96" s="181">
        <f t="shared" si="14"/>
        <v>54.724436450035022</v>
      </c>
      <c r="AE96" s="181">
        <f t="shared" si="15"/>
        <v>53.401201232662793</v>
      </c>
      <c r="AF96" s="181">
        <f t="shared" si="16"/>
        <v>49.677411503998755</v>
      </c>
      <c r="AG96" s="181">
        <f t="shared" si="17"/>
        <v>49.295309878149993</v>
      </c>
      <c r="AH96" s="181">
        <f t="shared" si="18"/>
        <v>48.814383806528333</v>
      </c>
    </row>
    <row r="97" spans="1:34" x14ac:dyDescent="0.2">
      <c r="A97" s="70" t="s">
        <v>171</v>
      </c>
      <c r="B97" s="70" t="s">
        <v>463</v>
      </c>
      <c r="C97" s="77">
        <v>2875.0996371654201</v>
      </c>
      <c r="D97" s="77">
        <v>2722.2068138466602</v>
      </c>
      <c r="E97" s="77">
        <v>2698.5171749727901</v>
      </c>
      <c r="F97" s="77">
        <v>2994.3501194543901</v>
      </c>
      <c r="G97" s="77">
        <v>2862.61152663127</v>
      </c>
      <c r="H97" s="77">
        <v>2782.6978079212799</v>
      </c>
      <c r="I97" s="77">
        <v>2915.6174186379099</v>
      </c>
      <c r="J97" s="77">
        <v>2510.0597963672699</v>
      </c>
      <c r="K97" s="77">
        <v>2353.7366353350199</v>
      </c>
      <c r="M97" s="184" t="s">
        <v>171</v>
      </c>
      <c r="N97" s="185" t="s">
        <v>62</v>
      </c>
      <c r="O97" s="181">
        <v>17382</v>
      </c>
      <c r="P97" s="181">
        <v>17869</v>
      </c>
      <c r="Q97" s="181">
        <v>18303</v>
      </c>
      <c r="R97" s="181">
        <v>19059</v>
      </c>
      <c r="S97" s="181">
        <v>19319</v>
      </c>
      <c r="T97" s="181">
        <v>20192</v>
      </c>
      <c r="U97" s="181">
        <v>20444</v>
      </c>
      <c r="V97" s="181">
        <v>21471</v>
      </c>
      <c r="W97" s="181"/>
      <c r="Y97" s="70" t="s">
        <v>171</v>
      </c>
      <c r="Z97" s="70" t="s">
        <v>463</v>
      </c>
      <c r="AA97" s="181">
        <f t="shared" si="11"/>
        <v>165.40672173313888</v>
      </c>
      <c r="AB97" s="181">
        <f t="shared" si="12"/>
        <v>152.34242620441324</v>
      </c>
      <c r="AC97" s="181">
        <f t="shared" si="13"/>
        <v>147.43578511570729</v>
      </c>
      <c r="AD97" s="181">
        <f t="shared" si="14"/>
        <v>157.10950834012226</v>
      </c>
      <c r="AE97" s="181">
        <f t="shared" si="15"/>
        <v>148.17596804344274</v>
      </c>
      <c r="AF97" s="181">
        <f t="shared" si="16"/>
        <v>137.81189619261491</v>
      </c>
      <c r="AG97" s="181">
        <f t="shared" si="17"/>
        <v>142.61482188602574</v>
      </c>
      <c r="AH97" s="181">
        <f t="shared" si="18"/>
        <v>116.90465261828838</v>
      </c>
    </row>
    <row r="98" spans="1:34" x14ac:dyDescent="0.2">
      <c r="A98" s="70" t="s">
        <v>172</v>
      </c>
      <c r="B98" s="70" t="s">
        <v>464</v>
      </c>
      <c r="C98" s="77">
        <v>56.710175577787098</v>
      </c>
      <c r="D98" s="77">
        <v>53.086817326860903</v>
      </c>
      <c r="E98" s="77">
        <v>49.900326661868498</v>
      </c>
      <c r="F98" s="77">
        <v>50.4511007995293</v>
      </c>
      <c r="G98" s="77">
        <v>48.275934070820298</v>
      </c>
      <c r="H98" s="77">
        <v>46.524108460253103</v>
      </c>
      <c r="I98" s="77">
        <v>45.106263839910703</v>
      </c>
      <c r="J98" s="77">
        <v>43.037723534100401</v>
      </c>
      <c r="K98" s="77">
        <v>40.699927699684501</v>
      </c>
      <c r="M98" s="184" t="s">
        <v>172</v>
      </c>
      <c r="N98" s="185" t="s">
        <v>833</v>
      </c>
      <c r="O98" s="181">
        <v>3844</v>
      </c>
      <c r="P98" s="181">
        <v>3908</v>
      </c>
      <c r="Q98" s="181">
        <v>3917</v>
      </c>
      <c r="R98" s="181">
        <v>4431</v>
      </c>
      <c r="S98" s="181">
        <v>4407</v>
      </c>
      <c r="T98" s="181">
        <v>4748</v>
      </c>
      <c r="U98" s="181">
        <v>5758</v>
      </c>
      <c r="V98" s="181">
        <v>6717</v>
      </c>
      <c r="W98" s="181"/>
      <c r="Y98" s="70" t="s">
        <v>172</v>
      </c>
      <c r="Z98" s="70" t="s">
        <v>464</v>
      </c>
      <c r="AA98" s="181">
        <f t="shared" si="11"/>
        <v>14.752907278300494</v>
      </c>
      <c r="AB98" s="181">
        <f t="shared" si="12"/>
        <v>13.584139541161951</v>
      </c>
      <c r="AC98" s="181">
        <f t="shared" si="13"/>
        <v>12.73942472858527</v>
      </c>
      <c r="AD98" s="181">
        <f t="shared" si="14"/>
        <v>11.385940148844346</v>
      </c>
      <c r="AE98" s="181">
        <f t="shared" si="15"/>
        <v>10.954375781897051</v>
      </c>
      <c r="AF98" s="181">
        <f t="shared" si="16"/>
        <v>9.7986749073827095</v>
      </c>
      <c r="AG98" s="181">
        <f t="shared" si="17"/>
        <v>7.8336686071397539</v>
      </c>
      <c r="AH98" s="181">
        <f t="shared" si="18"/>
        <v>6.4072835393926448</v>
      </c>
    </row>
    <row r="99" spans="1:34" x14ac:dyDescent="0.2">
      <c r="A99" s="70" t="s">
        <v>173</v>
      </c>
      <c r="B99" s="70" t="s">
        <v>465</v>
      </c>
      <c r="C99" s="77">
        <v>223.32481859928299</v>
      </c>
      <c r="D99" s="77">
        <v>211.526408442525</v>
      </c>
      <c r="E99" s="77">
        <v>209.23171725440901</v>
      </c>
      <c r="F99" s="77">
        <v>205.658397322083</v>
      </c>
      <c r="G99" s="77">
        <v>198.179144215728</v>
      </c>
      <c r="H99" s="77">
        <v>198.50059136802099</v>
      </c>
      <c r="I99" s="77">
        <v>194.99319861705399</v>
      </c>
      <c r="J99" s="77">
        <v>185.39039019420699</v>
      </c>
      <c r="K99" s="77">
        <v>174.964066684762</v>
      </c>
      <c r="M99" s="184" t="s">
        <v>173</v>
      </c>
      <c r="N99" s="185" t="s">
        <v>834</v>
      </c>
      <c r="O99" s="181">
        <v>21576</v>
      </c>
      <c r="P99" s="181">
        <v>22536</v>
      </c>
      <c r="Q99" s="181">
        <v>23083</v>
      </c>
      <c r="R99" s="181">
        <v>25713</v>
      </c>
      <c r="S99" s="181">
        <v>25593</v>
      </c>
      <c r="T99" s="181">
        <v>24866</v>
      </c>
      <c r="U99" s="181">
        <v>28071</v>
      </c>
      <c r="V99" s="181">
        <v>29366</v>
      </c>
      <c r="W99" s="181"/>
      <c r="Y99" s="70" t="s">
        <v>173</v>
      </c>
      <c r="Z99" s="70" t="s">
        <v>465</v>
      </c>
      <c r="AA99" s="181">
        <f t="shared" si="11"/>
        <v>10.350612652914489</v>
      </c>
      <c r="AB99" s="181">
        <f t="shared" si="12"/>
        <v>9.3861558591819758</v>
      </c>
      <c r="AC99" s="181">
        <f t="shared" si="13"/>
        <v>9.0643208098777901</v>
      </c>
      <c r="AD99" s="181">
        <f t="shared" si="14"/>
        <v>7.9982264738491429</v>
      </c>
      <c r="AE99" s="181">
        <f t="shared" si="15"/>
        <v>7.7434901815233861</v>
      </c>
      <c r="AF99" s="181">
        <f t="shared" si="16"/>
        <v>7.9828115244921172</v>
      </c>
      <c r="AG99" s="181">
        <f t="shared" si="17"/>
        <v>6.946428649390973</v>
      </c>
      <c r="AH99" s="181">
        <f t="shared" si="18"/>
        <v>6.3130964446709461</v>
      </c>
    </row>
    <row r="100" spans="1:34" x14ac:dyDescent="0.2">
      <c r="A100" s="70" t="s">
        <v>174</v>
      </c>
      <c r="B100" s="70" t="s">
        <v>466</v>
      </c>
      <c r="C100" s="77">
        <v>123.27456192568501</v>
      </c>
      <c r="D100" s="77">
        <v>120.017672223106</v>
      </c>
      <c r="E100" s="77">
        <v>114.38638326762</v>
      </c>
      <c r="F100" s="77">
        <v>112.671830939006</v>
      </c>
      <c r="G100" s="77">
        <v>111.80660107593999</v>
      </c>
      <c r="H100" s="77">
        <v>108.707620717344</v>
      </c>
      <c r="I100" s="77">
        <v>106.573277627899</v>
      </c>
      <c r="J100" s="77">
        <v>102.720267021327</v>
      </c>
      <c r="K100" s="77">
        <v>90.844969762460593</v>
      </c>
      <c r="M100" s="184" t="s">
        <v>174</v>
      </c>
      <c r="N100" s="185" t="s">
        <v>835</v>
      </c>
      <c r="O100" s="181">
        <v>7648</v>
      </c>
      <c r="P100" s="181">
        <v>7810</v>
      </c>
      <c r="Q100" s="181">
        <v>8037</v>
      </c>
      <c r="R100" s="181">
        <v>7822</v>
      </c>
      <c r="S100" s="181">
        <v>8031</v>
      </c>
      <c r="T100" s="181">
        <v>8221</v>
      </c>
      <c r="U100" s="181">
        <v>8395</v>
      </c>
      <c r="V100" s="181">
        <v>8712</v>
      </c>
      <c r="W100" s="181"/>
      <c r="Y100" s="70" t="s">
        <v>174</v>
      </c>
      <c r="Z100" s="70" t="s">
        <v>466</v>
      </c>
      <c r="AA100" s="181">
        <f t="shared" si="11"/>
        <v>16.118535816642915</v>
      </c>
      <c r="AB100" s="181">
        <f t="shared" si="12"/>
        <v>15.36717954201101</v>
      </c>
      <c r="AC100" s="181">
        <f t="shared" si="13"/>
        <v>14.23247272211273</v>
      </c>
      <c r="AD100" s="181">
        <f t="shared" si="14"/>
        <v>14.404478514319356</v>
      </c>
      <c r="AE100" s="181">
        <f t="shared" si="15"/>
        <v>13.921877857793548</v>
      </c>
      <c r="AF100" s="181">
        <f t="shared" si="16"/>
        <v>13.223162719540689</v>
      </c>
      <c r="AG100" s="181">
        <f t="shared" si="17"/>
        <v>12.694851414877785</v>
      </c>
      <c r="AH100" s="181">
        <f t="shared" si="18"/>
        <v>11.79066425864635</v>
      </c>
    </row>
    <row r="101" spans="1:34" x14ac:dyDescent="0.2">
      <c r="A101" s="70" t="s">
        <v>175</v>
      </c>
      <c r="B101" s="70" t="s">
        <v>467</v>
      </c>
      <c r="C101" s="77">
        <v>209.03580213068199</v>
      </c>
      <c r="D101" s="77">
        <v>174.37187581368201</v>
      </c>
      <c r="E101" s="77">
        <v>144.62289246784999</v>
      </c>
      <c r="F101" s="77">
        <v>142.23300709911601</v>
      </c>
      <c r="G101" s="77">
        <v>138.53841901548401</v>
      </c>
      <c r="H101" s="77">
        <v>127.383154846534</v>
      </c>
      <c r="I101" s="77">
        <v>151.116936897095</v>
      </c>
      <c r="J101" s="77">
        <v>118.96939807490701</v>
      </c>
      <c r="K101" s="77">
        <v>118.801533786135</v>
      </c>
      <c r="M101" s="184" t="s">
        <v>175</v>
      </c>
      <c r="N101" s="185" t="s">
        <v>836</v>
      </c>
      <c r="O101" s="181">
        <v>8695</v>
      </c>
      <c r="P101" s="181">
        <v>8987</v>
      </c>
      <c r="Q101" s="181">
        <v>9455</v>
      </c>
      <c r="R101" s="181">
        <v>10816</v>
      </c>
      <c r="S101" s="181">
        <v>10920</v>
      </c>
      <c r="T101" s="181">
        <v>11629</v>
      </c>
      <c r="U101" s="181">
        <v>13115</v>
      </c>
      <c r="V101" s="181">
        <v>13075</v>
      </c>
      <c r="W101" s="181"/>
      <c r="Y101" s="70" t="s">
        <v>175</v>
      </c>
      <c r="Z101" s="70" t="s">
        <v>467</v>
      </c>
      <c r="AA101" s="181">
        <f t="shared" si="11"/>
        <v>24.040920314051981</v>
      </c>
      <c r="AB101" s="181">
        <f t="shared" si="12"/>
        <v>19.402678960018026</v>
      </c>
      <c r="AC101" s="181">
        <f t="shared" si="13"/>
        <v>15.295916707334744</v>
      </c>
      <c r="AD101" s="181">
        <f t="shared" si="14"/>
        <v>13.150241040968567</v>
      </c>
      <c r="AE101" s="181">
        <f t="shared" si="15"/>
        <v>12.686668408011357</v>
      </c>
      <c r="AF101" s="181">
        <f t="shared" si="16"/>
        <v>10.953921648166997</v>
      </c>
      <c r="AG101" s="181">
        <f t="shared" si="17"/>
        <v>11.522450392458635</v>
      </c>
      <c r="AH101" s="181">
        <f t="shared" si="18"/>
        <v>9.0989979407194657</v>
      </c>
    </row>
    <row r="102" spans="1:34" x14ac:dyDescent="0.2">
      <c r="A102" s="70" t="s">
        <v>176</v>
      </c>
      <c r="B102" s="70" t="s">
        <v>468</v>
      </c>
      <c r="C102" s="77">
        <v>84.295990694473602</v>
      </c>
      <c r="D102" s="77">
        <v>88.877793470711694</v>
      </c>
      <c r="E102" s="77">
        <v>90.639226083645696</v>
      </c>
      <c r="F102" s="77">
        <v>90.696296191726404</v>
      </c>
      <c r="G102" s="77">
        <v>88.626099879737097</v>
      </c>
      <c r="H102" s="77">
        <v>72.842815294272896</v>
      </c>
      <c r="I102" s="77">
        <v>69.9376736764508</v>
      </c>
      <c r="J102" s="77">
        <v>69.944602441529895</v>
      </c>
      <c r="K102" s="77">
        <v>66.881453857059597</v>
      </c>
      <c r="M102" s="184" t="s">
        <v>176</v>
      </c>
      <c r="N102" s="185" t="s">
        <v>837</v>
      </c>
      <c r="O102" s="181">
        <v>4072</v>
      </c>
      <c r="P102" s="181">
        <v>4024</v>
      </c>
      <c r="Q102" s="181">
        <v>4072</v>
      </c>
      <c r="R102" s="181">
        <v>4610</v>
      </c>
      <c r="S102" s="181">
        <v>4693</v>
      </c>
      <c r="T102" s="181">
        <v>4799</v>
      </c>
      <c r="U102" s="181">
        <v>5223</v>
      </c>
      <c r="V102" s="181">
        <v>5340</v>
      </c>
      <c r="W102" s="181"/>
      <c r="Y102" s="70" t="s">
        <v>176</v>
      </c>
      <c r="Z102" s="70" t="s">
        <v>468</v>
      </c>
      <c r="AA102" s="181">
        <f t="shared" si="11"/>
        <v>20.701372960332417</v>
      </c>
      <c r="AB102" s="181">
        <f t="shared" si="12"/>
        <v>22.086926806836903</v>
      </c>
      <c r="AC102" s="181">
        <f t="shared" si="13"/>
        <v>22.25914196553185</v>
      </c>
      <c r="AD102" s="181">
        <f t="shared" si="14"/>
        <v>19.673816961328939</v>
      </c>
      <c r="AE102" s="181">
        <f t="shared" si="15"/>
        <v>18.884743208978712</v>
      </c>
      <c r="AF102" s="181">
        <f t="shared" si="16"/>
        <v>15.17874875896497</v>
      </c>
      <c r="AG102" s="181">
        <f t="shared" si="17"/>
        <v>13.390326187335017</v>
      </c>
      <c r="AH102" s="181">
        <f t="shared" si="18"/>
        <v>13.098240157589867</v>
      </c>
    </row>
    <row r="103" spans="1:34" x14ac:dyDescent="0.2">
      <c r="A103" s="70" t="s">
        <v>177</v>
      </c>
      <c r="B103" s="70" t="s">
        <v>469</v>
      </c>
      <c r="C103" s="77">
        <v>94.775519732286796</v>
      </c>
      <c r="D103" s="77">
        <v>91.934224181355006</v>
      </c>
      <c r="E103" s="77">
        <v>91.835785325221394</v>
      </c>
      <c r="F103" s="77">
        <v>90.587761689273606</v>
      </c>
      <c r="G103" s="77">
        <v>89.922176634475903</v>
      </c>
      <c r="H103" s="77">
        <v>89.314835139092807</v>
      </c>
      <c r="I103" s="77">
        <v>86.162641482073795</v>
      </c>
      <c r="J103" s="77">
        <v>83.284514143672098</v>
      </c>
      <c r="K103" s="77">
        <v>86.258449860236595</v>
      </c>
      <c r="M103" s="184" t="s">
        <v>177</v>
      </c>
      <c r="N103" s="185" t="s">
        <v>838</v>
      </c>
      <c r="O103" s="181">
        <v>2290</v>
      </c>
      <c r="P103" s="181">
        <v>2268</v>
      </c>
      <c r="Q103" s="181">
        <v>2389</v>
      </c>
      <c r="R103" s="181">
        <v>2465</v>
      </c>
      <c r="S103" s="181">
        <v>2657</v>
      </c>
      <c r="T103" s="181">
        <v>2645</v>
      </c>
      <c r="U103" s="181">
        <v>3310</v>
      </c>
      <c r="V103" s="181">
        <v>3526</v>
      </c>
      <c r="W103" s="181"/>
      <c r="Y103" s="70" t="s">
        <v>177</v>
      </c>
      <c r="Z103" s="70" t="s">
        <v>469</v>
      </c>
      <c r="AA103" s="181">
        <f t="shared" si="11"/>
        <v>41.386689839426545</v>
      </c>
      <c r="AB103" s="181">
        <f t="shared" si="12"/>
        <v>40.535372214001328</v>
      </c>
      <c r="AC103" s="181">
        <f t="shared" si="13"/>
        <v>38.441098922235831</v>
      </c>
      <c r="AD103" s="181">
        <f t="shared" si="14"/>
        <v>36.749599062585645</v>
      </c>
      <c r="AE103" s="181">
        <f t="shared" si="15"/>
        <v>33.843498921518972</v>
      </c>
      <c r="AF103" s="181">
        <f t="shared" si="16"/>
        <v>33.767423493040759</v>
      </c>
      <c r="AG103" s="181">
        <f t="shared" si="17"/>
        <v>26.031009511200544</v>
      </c>
      <c r="AH103" s="181">
        <f t="shared" si="18"/>
        <v>23.620111782096455</v>
      </c>
    </row>
    <row r="104" spans="1:34" x14ac:dyDescent="0.2">
      <c r="A104" s="70" t="s">
        <v>178</v>
      </c>
      <c r="B104" s="70" t="s">
        <v>470</v>
      </c>
      <c r="C104" s="77">
        <v>71.653435023448296</v>
      </c>
      <c r="D104" s="77">
        <v>70.155168393624393</v>
      </c>
      <c r="E104" s="77">
        <v>69.260114184547703</v>
      </c>
      <c r="F104" s="77">
        <v>65.914583876195906</v>
      </c>
      <c r="G104" s="77">
        <v>64.995252940186504</v>
      </c>
      <c r="H104" s="77">
        <v>64.187916917647897</v>
      </c>
      <c r="I104" s="77">
        <v>60.106915083311399</v>
      </c>
      <c r="J104" s="77">
        <v>61.596982048437802</v>
      </c>
      <c r="K104" s="77">
        <v>59.022442312661497</v>
      </c>
      <c r="M104" s="184" t="s">
        <v>178</v>
      </c>
      <c r="N104" s="185" t="s">
        <v>839</v>
      </c>
      <c r="O104" s="181">
        <v>4553</v>
      </c>
      <c r="P104" s="181">
        <v>4455</v>
      </c>
      <c r="Q104" s="181">
        <v>4711</v>
      </c>
      <c r="R104" s="181">
        <v>4865</v>
      </c>
      <c r="S104" s="181">
        <v>5279</v>
      </c>
      <c r="T104" s="181">
        <v>5492</v>
      </c>
      <c r="U104" s="181">
        <v>5711</v>
      </c>
      <c r="V104" s="181">
        <v>5942</v>
      </c>
      <c r="W104" s="181"/>
      <c r="Y104" s="70" t="s">
        <v>178</v>
      </c>
      <c r="Z104" s="70" t="s">
        <v>470</v>
      </c>
      <c r="AA104" s="181">
        <f t="shared" si="11"/>
        <v>15.737631237304701</v>
      </c>
      <c r="AB104" s="181">
        <f t="shared" si="12"/>
        <v>15.747512546268101</v>
      </c>
      <c r="AC104" s="181">
        <f t="shared" si="13"/>
        <v>14.701786071863234</v>
      </c>
      <c r="AD104" s="181">
        <f t="shared" si="14"/>
        <v>13.548732554202653</v>
      </c>
      <c r="AE104" s="181">
        <f t="shared" si="15"/>
        <v>12.312038821781872</v>
      </c>
      <c r="AF104" s="181">
        <f t="shared" si="16"/>
        <v>11.687530392871066</v>
      </c>
      <c r="AG104" s="181">
        <f t="shared" si="17"/>
        <v>10.524761877659149</v>
      </c>
      <c r="AH104" s="181">
        <f t="shared" si="18"/>
        <v>10.366371936795321</v>
      </c>
    </row>
    <row r="105" spans="1:34" x14ac:dyDescent="0.2">
      <c r="A105" s="70" t="s">
        <v>179</v>
      </c>
      <c r="B105" s="70" t="s">
        <v>471</v>
      </c>
      <c r="C105" s="77">
        <v>70.799611710884307</v>
      </c>
      <c r="D105" s="77">
        <v>68.223972708337698</v>
      </c>
      <c r="E105" s="77">
        <v>86.564719622330003</v>
      </c>
      <c r="F105" s="77">
        <v>72.387168930023293</v>
      </c>
      <c r="G105" s="77">
        <v>62.408902807526999</v>
      </c>
      <c r="H105" s="77">
        <v>59.470743642613698</v>
      </c>
      <c r="I105" s="77">
        <v>58.704849058989197</v>
      </c>
      <c r="J105" s="77">
        <v>58.722071497445803</v>
      </c>
      <c r="K105" s="77">
        <v>48.4574207930822</v>
      </c>
      <c r="M105" s="184" t="s">
        <v>179</v>
      </c>
      <c r="N105" s="185" t="s">
        <v>840</v>
      </c>
      <c r="O105" s="181">
        <v>6454</v>
      </c>
      <c r="P105" s="181">
        <v>6710</v>
      </c>
      <c r="Q105" s="181">
        <v>7061</v>
      </c>
      <c r="R105" s="181">
        <v>7101</v>
      </c>
      <c r="S105" s="181">
        <v>7085</v>
      </c>
      <c r="T105" s="181">
        <v>7421</v>
      </c>
      <c r="U105" s="181">
        <v>7905</v>
      </c>
      <c r="V105" s="181">
        <v>8207</v>
      </c>
      <c r="W105" s="181"/>
      <c r="Y105" s="70" t="s">
        <v>179</v>
      </c>
      <c r="Z105" s="70" t="s">
        <v>471</v>
      </c>
      <c r="AA105" s="181">
        <f t="shared" si="11"/>
        <v>10.969880959232151</v>
      </c>
      <c r="AB105" s="181">
        <f t="shared" si="12"/>
        <v>10.167507110035423</v>
      </c>
      <c r="AC105" s="181">
        <f t="shared" si="13"/>
        <v>12.259555250294575</v>
      </c>
      <c r="AD105" s="181">
        <f t="shared" si="14"/>
        <v>10.193940139420265</v>
      </c>
      <c r="AE105" s="181">
        <f t="shared" si="15"/>
        <v>8.8085960208224421</v>
      </c>
      <c r="AF105" s="181">
        <f t="shared" si="16"/>
        <v>8.013844986203166</v>
      </c>
      <c r="AG105" s="181">
        <f t="shared" si="17"/>
        <v>7.42629336609604</v>
      </c>
      <c r="AH105" s="181">
        <f t="shared" si="18"/>
        <v>7.1551202019551363</v>
      </c>
    </row>
    <row r="106" spans="1:34" x14ac:dyDescent="0.2">
      <c r="A106" s="70" t="s">
        <v>180</v>
      </c>
      <c r="B106" s="70" t="s">
        <v>472</v>
      </c>
      <c r="C106" s="77">
        <v>89.473524499662602</v>
      </c>
      <c r="D106" s="77">
        <v>86.924955895142503</v>
      </c>
      <c r="E106" s="77">
        <v>85.501880214073594</v>
      </c>
      <c r="F106" s="77">
        <v>84.340065095719694</v>
      </c>
      <c r="G106" s="77">
        <v>82.926630773754994</v>
      </c>
      <c r="H106" s="77">
        <v>80.184771594692194</v>
      </c>
      <c r="I106" s="77">
        <v>76.6242601604839</v>
      </c>
      <c r="J106" s="77">
        <v>77.872786774565299</v>
      </c>
      <c r="K106" s="77">
        <v>75.156222842518304</v>
      </c>
      <c r="M106" s="184" t="s">
        <v>180</v>
      </c>
      <c r="N106" s="185" t="s">
        <v>841</v>
      </c>
      <c r="O106" s="181">
        <v>6759</v>
      </c>
      <c r="P106" s="181">
        <v>6817</v>
      </c>
      <c r="Q106" s="181">
        <v>7057</v>
      </c>
      <c r="R106" s="181">
        <v>7098</v>
      </c>
      <c r="S106" s="181">
        <v>7983</v>
      </c>
      <c r="T106" s="181">
        <v>8222</v>
      </c>
      <c r="U106" s="181">
        <v>8293</v>
      </c>
      <c r="V106" s="181">
        <v>8736</v>
      </c>
      <c r="W106" s="181"/>
      <c r="Y106" s="70" t="s">
        <v>180</v>
      </c>
      <c r="Z106" s="70" t="s">
        <v>472</v>
      </c>
      <c r="AA106" s="181">
        <f t="shared" si="11"/>
        <v>13.237686713961029</v>
      </c>
      <c r="AB106" s="181">
        <f t="shared" si="12"/>
        <v>12.751203739935821</v>
      </c>
      <c r="AC106" s="181">
        <f t="shared" si="13"/>
        <v>12.11589630353884</v>
      </c>
      <c r="AD106" s="181">
        <f t="shared" si="14"/>
        <v>11.882229514753408</v>
      </c>
      <c r="AE106" s="181">
        <f t="shared" si="15"/>
        <v>10.387903140893773</v>
      </c>
      <c r="AF106" s="181">
        <f t="shared" si="16"/>
        <v>9.7524655308552894</v>
      </c>
      <c r="AG106" s="181">
        <f t="shared" si="17"/>
        <v>9.2396310334600145</v>
      </c>
      <c r="AH106" s="181">
        <f t="shared" si="18"/>
        <v>8.9140094751104968</v>
      </c>
    </row>
    <row r="107" spans="1:34" x14ac:dyDescent="0.2">
      <c r="A107" s="70" t="s">
        <v>181</v>
      </c>
      <c r="B107" s="70" t="s">
        <v>473</v>
      </c>
      <c r="C107" s="77">
        <v>81.903107052817006</v>
      </c>
      <c r="D107" s="77">
        <v>75.588299682640198</v>
      </c>
      <c r="E107" s="77">
        <v>72.502542007104495</v>
      </c>
      <c r="F107" s="77">
        <v>71.4990625190392</v>
      </c>
      <c r="G107" s="77">
        <v>74.768073134477802</v>
      </c>
      <c r="H107" s="77">
        <v>68.748839159777205</v>
      </c>
      <c r="I107" s="77">
        <v>63.7442854584421</v>
      </c>
      <c r="J107" s="77">
        <v>63.549988418328098</v>
      </c>
      <c r="K107" s="77">
        <v>63.056830391375598</v>
      </c>
      <c r="M107" s="184" t="s">
        <v>181</v>
      </c>
      <c r="N107" s="185" t="s">
        <v>842</v>
      </c>
      <c r="O107" s="181">
        <v>2905</v>
      </c>
      <c r="P107" s="181">
        <v>2857</v>
      </c>
      <c r="Q107" s="181">
        <v>2980</v>
      </c>
      <c r="R107" s="181">
        <v>3083</v>
      </c>
      <c r="S107" s="181">
        <v>3218</v>
      </c>
      <c r="T107" s="181">
        <v>3271</v>
      </c>
      <c r="U107" s="181">
        <v>3393</v>
      </c>
      <c r="V107" s="181">
        <v>3520</v>
      </c>
      <c r="W107" s="181"/>
      <c r="Y107" s="70" t="s">
        <v>181</v>
      </c>
      <c r="Z107" s="70" t="s">
        <v>473</v>
      </c>
      <c r="AA107" s="181">
        <f t="shared" si="11"/>
        <v>28.193840637802758</v>
      </c>
      <c r="AB107" s="181">
        <f t="shared" si="12"/>
        <v>26.457227750311585</v>
      </c>
      <c r="AC107" s="181">
        <f t="shared" si="13"/>
        <v>24.32971208292097</v>
      </c>
      <c r="AD107" s="181">
        <f t="shared" si="14"/>
        <v>23.191392318857996</v>
      </c>
      <c r="AE107" s="181">
        <f t="shared" si="15"/>
        <v>23.234329749682349</v>
      </c>
      <c r="AF107" s="181">
        <f t="shared" si="16"/>
        <v>21.017682408981106</v>
      </c>
      <c r="AG107" s="181">
        <f t="shared" si="17"/>
        <v>18.786998366767492</v>
      </c>
      <c r="AH107" s="181">
        <f t="shared" si="18"/>
        <v>18.053973982479572</v>
      </c>
    </row>
    <row r="108" spans="1:34" x14ac:dyDescent="0.2">
      <c r="A108" s="70" t="s">
        <v>182</v>
      </c>
      <c r="B108" s="70" t="s">
        <v>474</v>
      </c>
      <c r="C108" s="77">
        <v>51.306282161355099</v>
      </c>
      <c r="D108" s="77">
        <v>46.848610002348202</v>
      </c>
      <c r="E108" s="77">
        <v>45.287392311104398</v>
      </c>
      <c r="F108" s="77">
        <v>45.035590376407498</v>
      </c>
      <c r="G108" s="77">
        <v>43.027326958867199</v>
      </c>
      <c r="H108" s="77">
        <v>44.466104609372003</v>
      </c>
      <c r="I108" s="77">
        <v>41.200664922322503</v>
      </c>
      <c r="J108" s="77">
        <v>42.432769825614599</v>
      </c>
      <c r="K108" s="77">
        <v>41.166652405257501</v>
      </c>
      <c r="M108" s="184" t="s">
        <v>182</v>
      </c>
      <c r="N108" s="185" t="s">
        <v>843</v>
      </c>
      <c r="O108" s="181">
        <v>2300</v>
      </c>
      <c r="P108" s="181">
        <v>2341</v>
      </c>
      <c r="Q108" s="181">
        <v>2380</v>
      </c>
      <c r="R108" s="181">
        <v>2510</v>
      </c>
      <c r="S108" s="181">
        <v>2665</v>
      </c>
      <c r="T108" s="181">
        <v>2899</v>
      </c>
      <c r="U108" s="181">
        <v>2942</v>
      </c>
      <c r="V108" s="181">
        <v>2989</v>
      </c>
      <c r="W108" s="181"/>
      <c r="Y108" s="70" t="s">
        <v>182</v>
      </c>
      <c r="Z108" s="70" t="s">
        <v>474</v>
      </c>
      <c r="AA108" s="181">
        <f t="shared" si="11"/>
        <v>22.307079200589172</v>
      </c>
      <c r="AB108" s="181">
        <f t="shared" si="12"/>
        <v>20.012221273963348</v>
      </c>
      <c r="AC108" s="181">
        <f t="shared" si="13"/>
        <v>19.028316097102689</v>
      </c>
      <c r="AD108" s="181">
        <f t="shared" si="14"/>
        <v>17.942466285421315</v>
      </c>
      <c r="AE108" s="181">
        <f t="shared" si="15"/>
        <v>16.145338446104013</v>
      </c>
      <c r="AF108" s="181">
        <f t="shared" si="16"/>
        <v>15.338428633795102</v>
      </c>
      <c r="AG108" s="181">
        <f t="shared" si="17"/>
        <v>14.004304868226548</v>
      </c>
      <c r="AH108" s="181">
        <f t="shared" si="18"/>
        <v>14.196309744267179</v>
      </c>
    </row>
    <row r="109" spans="1:34" x14ac:dyDescent="0.2">
      <c r="A109" s="70" t="s">
        <v>183</v>
      </c>
      <c r="B109" s="70" t="s">
        <v>475</v>
      </c>
      <c r="C109" s="77">
        <v>125.099050980144</v>
      </c>
      <c r="D109" s="77">
        <v>105.706126111294</v>
      </c>
      <c r="E109" s="77">
        <v>97.546537181649498</v>
      </c>
      <c r="F109" s="77">
        <v>90.258213766428995</v>
      </c>
      <c r="G109" s="77">
        <v>94.802972372847506</v>
      </c>
      <c r="H109" s="77">
        <v>81.430636721538207</v>
      </c>
      <c r="I109" s="77">
        <v>80.517141904678098</v>
      </c>
      <c r="J109" s="77">
        <v>80.649094648963995</v>
      </c>
      <c r="K109" s="77">
        <v>72.354910033843396</v>
      </c>
      <c r="M109" s="184" t="s">
        <v>183</v>
      </c>
      <c r="N109" s="185" t="s">
        <v>844</v>
      </c>
      <c r="O109" s="181">
        <v>4073</v>
      </c>
      <c r="P109" s="181">
        <v>4010</v>
      </c>
      <c r="Q109" s="181">
        <v>3692</v>
      </c>
      <c r="R109" s="181">
        <v>3895</v>
      </c>
      <c r="S109" s="181">
        <v>3686</v>
      </c>
      <c r="T109" s="181">
        <v>3602</v>
      </c>
      <c r="U109" s="181">
        <v>3368</v>
      </c>
      <c r="V109" s="181">
        <v>3450</v>
      </c>
      <c r="W109" s="181"/>
      <c r="Y109" s="70" t="s">
        <v>183</v>
      </c>
      <c r="Z109" s="70" t="s">
        <v>475</v>
      </c>
      <c r="AA109" s="181">
        <f t="shared" si="11"/>
        <v>30.714228082529832</v>
      </c>
      <c r="AB109" s="181">
        <f t="shared" si="12"/>
        <v>26.360629952941146</v>
      </c>
      <c r="AC109" s="181">
        <f t="shared" si="13"/>
        <v>26.421055574661295</v>
      </c>
      <c r="AD109" s="181">
        <f t="shared" si="14"/>
        <v>23.172840504859817</v>
      </c>
      <c r="AE109" s="181">
        <f t="shared" si="15"/>
        <v>25.719742911787169</v>
      </c>
      <c r="AF109" s="181">
        <f t="shared" si="16"/>
        <v>22.607061832742421</v>
      </c>
      <c r="AG109" s="181">
        <f t="shared" si="17"/>
        <v>23.906514817303471</v>
      </c>
      <c r="AH109" s="181">
        <f t="shared" si="18"/>
        <v>23.376549173612752</v>
      </c>
    </row>
    <row r="110" spans="1:34" x14ac:dyDescent="0.2">
      <c r="A110" s="70" t="s">
        <v>184</v>
      </c>
      <c r="B110" s="70" t="s">
        <v>476</v>
      </c>
      <c r="C110" s="77">
        <v>85.6340249668078</v>
      </c>
      <c r="D110" s="77">
        <v>82.870682713899697</v>
      </c>
      <c r="E110" s="77">
        <v>82.310202008134496</v>
      </c>
      <c r="F110" s="77">
        <v>82.298952499387596</v>
      </c>
      <c r="G110" s="77">
        <v>78.697398796397493</v>
      </c>
      <c r="H110" s="77">
        <v>75.744017798350399</v>
      </c>
      <c r="I110" s="77">
        <v>72.026150660321704</v>
      </c>
      <c r="J110" s="77">
        <v>73.914654688800397</v>
      </c>
      <c r="K110" s="77">
        <v>71.288857174332193</v>
      </c>
      <c r="M110" s="184" t="s">
        <v>184</v>
      </c>
      <c r="N110" s="185" t="s">
        <v>845</v>
      </c>
      <c r="O110" s="181">
        <v>4589</v>
      </c>
      <c r="P110" s="181">
        <v>4897</v>
      </c>
      <c r="Q110" s="181">
        <v>5191</v>
      </c>
      <c r="R110" s="181">
        <v>5237</v>
      </c>
      <c r="S110" s="181">
        <v>5640</v>
      </c>
      <c r="T110" s="181">
        <v>5890</v>
      </c>
      <c r="U110" s="181">
        <v>6291</v>
      </c>
      <c r="V110" s="181">
        <v>6606</v>
      </c>
      <c r="W110" s="181"/>
      <c r="Y110" s="70" t="s">
        <v>184</v>
      </c>
      <c r="Z110" s="70" t="s">
        <v>476</v>
      </c>
      <c r="AA110" s="181">
        <f t="shared" si="11"/>
        <v>18.660715834998431</v>
      </c>
      <c r="AB110" s="181">
        <f t="shared" si="12"/>
        <v>16.922745091668308</v>
      </c>
      <c r="AC110" s="181">
        <f t="shared" si="13"/>
        <v>15.856328647300037</v>
      </c>
      <c r="AD110" s="181">
        <f t="shared" si="14"/>
        <v>15.714904048002214</v>
      </c>
      <c r="AE110" s="181">
        <f t="shared" si="15"/>
        <v>13.953439502907358</v>
      </c>
      <c r="AF110" s="181">
        <f t="shared" si="16"/>
        <v>12.859765330789541</v>
      </c>
      <c r="AG110" s="181">
        <f t="shared" si="17"/>
        <v>11.449078152968001</v>
      </c>
      <c r="AH110" s="181">
        <f t="shared" si="18"/>
        <v>11.189018269573175</v>
      </c>
    </row>
    <row r="111" spans="1:34" x14ac:dyDescent="0.2">
      <c r="A111" s="70" t="s">
        <v>185</v>
      </c>
      <c r="B111" s="70" t="s">
        <v>477</v>
      </c>
      <c r="C111" s="77">
        <v>56.905985178976799</v>
      </c>
      <c r="D111" s="77">
        <v>54.106847052553299</v>
      </c>
      <c r="E111" s="77">
        <v>53.514338995301301</v>
      </c>
      <c r="F111" s="77">
        <v>56.578653394700297</v>
      </c>
      <c r="G111" s="77">
        <v>54.3891603107853</v>
      </c>
      <c r="H111" s="77">
        <v>53.207730051054199</v>
      </c>
      <c r="I111" s="77">
        <v>51.108073269266001</v>
      </c>
      <c r="J111" s="77">
        <v>48.432297845438001</v>
      </c>
      <c r="K111" s="77">
        <v>47.112774198249902</v>
      </c>
      <c r="M111" s="184" t="s">
        <v>185</v>
      </c>
      <c r="N111" s="185" t="s">
        <v>846</v>
      </c>
      <c r="O111" s="181">
        <v>4241</v>
      </c>
      <c r="P111" s="181">
        <v>4432</v>
      </c>
      <c r="Q111" s="181">
        <v>4650</v>
      </c>
      <c r="R111" s="181">
        <v>4840</v>
      </c>
      <c r="S111" s="181">
        <v>5359</v>
      </c>
      <c r="T111" s="181">
        <v>5492</v>
      </c>
      <c r="U111" s="181">
        <v>5793</v>
      </c>
      <c r="V111" s="181">
        <v>5913</v>
      </c>
      <c r="W111" s="181"/>
      <c r="Y111" s="70" t="s">
        <v>185</v>
      </c>
      <c r="Z111" s="70" t="s">
        <v>477</v>
      </c>
      <c r="AA111" s="181">
        <f t="shared" si="11"/>
        <v>13.418058283182457</v>
      </c>
      <c r="AB111" s="181">
        <f t="shared" si="12"/>
        <v>12.208223612940726</v>
      </c>
      <c r="AC111" s="181">
        <f t="shared" si="13"/>
        <v>11.508459998989528</v>
      </c>
      <c r="AD111" s="181">
        <f t="shared" si="14"/>
        <v>11.689804420392623</v>
      </c>
      <c r="AE111" s="181">
        <f t="shared" si="15"/>
        <v>10.149124894716421</v>
      </c>
      <c r="AF111" s="181">
        <f t="shared" si="16"/>
        <v>9.6882246997549526</v>
      </c>
      <c r="AG111" s="181">
        <f t="shared" si="17"/>
        <v>8.82238447596513</v>
      </c>
      <c r="AH111" s="181">
        <f t="shared" si="18"/>
        <v>8.1908164798643668</v>
      </c>
    </row>
    <row r="112" spans="1:34" x14ac:dyDescent="0.2">
      <c r="A112" s="70" t="s">
        <v>186</v>
      </c>
      <c r="B112" s="70" t="s">
        <v>478</v>
      </c>
      <c r="C112" s="77">
        <v>85.040026968434205</v>
      </c>
      <c r="D112" s="77">
        <v>115.72771163360601</v>
      </c>
      <c r="E112" s="77">
        <v>110.565151073373</v>
      </c>
      <c r="F112" s="77">
        <v>113.474494990765</v>
      </c>
      <c r="G112" s="77">
        <v>114.716596663621</v>
      </c>
      <c r="H112" s="77">
        <v>81.195888396901495</v>
      </c>
      <c r="I112" s="77">
        <v>79.080422788991697</v>
      </c>
      <c r="J112" s="77">
        <v>81.227725645727105</v>
      </c>
      <c r="K112" s="77">
        <v>76.934097326221703</v>
      </c>
      <c r="M112" s="184" t="s">
        <v>186</v>
      </c>
      <c r="N112" s="185" t="s">
        <v>847</v>
      </c>
      <c r="O112" s="181">
        <v>5822</v>
      </c>
      <c r="P112" s="181">
        <v>5581</v>
      </c>
      <c r="Q112" s="181">
        <v>5355</v>
      </c>
      <c r="R112" s="181">
        <v>6099</v>
      </c>
      <c r="S112" s="181">
        <v>5824</v>
      </c>
      <c r="T112" s="181">
        <v>6343</v>
      </c>
      <c r="U112" s="181">
        <v>6647</v>
      </c>
      <c r="V112" s="181">
        <v>6761</v>
      </c>
      <c r="W112" s="181"/>
      <c r="Y112" s="70" t="s">
        <v>186</v>
      </c>
      <c r="Z112" s="70" t="s">
        <v>478</v>
      </c>
      <c r="AA112" s="181">
        <f t="shared" si="11"/>
        <v>14.606669008662694</v>
      </c>
      <c r="AB112" s="181">
        <f t="shared" si="12"/>
        <v>20.736017135568179</v>
      </c>
      <c r="AC112" s="181">
        <f t="shared" si="13"/>
        <v>20.64708703517703</v>
      </c>
      <c r="AD112" s="181">
        <f t="shared" si="14"/>
        <v>18.605426297879159</v>
      </c>
      <c r="AE112" s="181">
        <f t="shared" si="15"/>
        <v>19.697217833726135</v>
      </c>
      <c r="AF112" s="181">
        <f t="shared" si="16"/>
        <v>12.80086526831176</v>
      </c>
      <c r="AG112" s="181">
        <f t="shared" si="17"/>
        <v>11.897160040468135</v>
      </c>
      <c r="AH112" s="181">
        <f t="shared" si="18"/>
        <v>12.014158504027082</v>
      </c>
    </row>
    <row r="113" spans="1:34" x14ac:dyDescent="0.2">
      <c r="A113" s="70" t="s">
        <v>187</v>
      </c>
      <c r="B113" s="70" t="s">
        <v>479</v>
      </c>
      <c r="C113" s="77">
        <v>94.1924649316245</v>
      </c>
      <c r="D113" s="77">
        <v>93.955392236628398</v>
      </c>
      <c r="E113" s="77">
        <v>93.105985414449407</v>
      </c>
      <c r="F113" s="77">
        <v>77.014484409273393</v>
      </c>
      <c r="G113" s="77">
        <v>74.669256493070307</v>
      </c>
      <c r="H113" s="77">
        <v>75.460675950568799</v>
      </c>
      <c r="I113" s="77">
        <v>71.119837659654493</v>
      </c>
      <c r="J113" s="77">
        <v>72.510313699010695</v>
      </c>
      <c r="K113" s="77">
        <v>70.117779682053296</v>
      </c>
      <c r="M113" s="184" t="s">
        <v>187</v>
      </c>
      <c r="N113" s="185" t="s">
        <v>848</v>
      </c>
      <c r="O113" s="181">
        <v>2683</v>
      </c>
      <c r="P113" s="181">
        <v>2742</v>
      </c>
      <c r="Q113" s="181">
        <v>2789</v>
      </c>
      <c r="R113" s="181">
        <v>2874</v>
      </c>
      <c r="S113" s="181">
        <v>2942</v>
      </c>
      <c r="T113" s="181">
        <v>3110</v>
      </c>
      <c r="U113" s="181">
        <v>3246</v>
      </c>
      <c r="V113" s="181">
        <v>3419</v>
      </c>
      <c r="W113" s="181"/>
      <c r="Y113" s="70" t="s">
        <v>187</v>
      </c>
      <c r="Z113" s="70" t="s">
        <v>479</v>
      </c>
      <c r="AA113" s="181">
        <f t="shared" si="11"/>
        <v>35.107143097884645</v>
      </c>
      <c r="AB113" s="181">
        <f t="shared" si="12"/>
        <v>34.265277985641283</v>
      </c>
      <c r="AC113" s="181">
        <f t="shared" si="13"/>
        <v>33.383286272660236</v>
      </c>
      <c r="AD113" s="181">
        <f t="shared" si="14"/>
        <v>26.796967435376967</v>
      </c>
      <c r="AE113" s="181">
        <f t="shared" si="15"/>
        <v>25.380440684252314</v>
      </c>
      <c r="AF113" s="181">
        <f t="shared" si="16"/>
        <v>24.263882942305077</v>
      </c>
      <c r="AG113" s="181">
        <f t="shared" si="17"/>
        <v>21.909993117576864</v>
      </c>
      <c r="AH113" s="181">
        <f t="shared" si="18"/>
        <v>21.208047294241211</v>
      </c>
    </row>
    <row r="114" spans="1:34" x14ac:dyDescent="0.2">
      <c r="A114" s="70" t="s">
        <v>188</v>
      </c>
      <c r="B114" s="70" t="s">
        <v>480</v>
      </c>
      <c r="C114" s="77">
        <v>152.54188173635501</v>
      </c>
      <c r="D114" s="77">
        <v>156.070763924722</v>
      </c>
      <c r="E114" s="77">
        <v>154.874998420769</v>
      </c>
      <c r="F114" s="77">
        <v>154.751534072065</v>
      </c>
      <c r="G114" s="77">
        <v>153.73841984571101</v>
      </c>
      <c r="H114" s="77">
        <v>153.44291663856501</v>
      </c>
      <c r="I114" s="77">
        <v>148.013602814249</v>
      </c>
      <c r="J114" s="77">
        <v>149.44098412158101</v>
      </c>
      <c r="K114" s="77">
        <v>140.58705785692399</v>
      </c>
      <c r="M114" s="184" t="s">
        <v>188</v>
      </c>
      <c r="N114" s="185" t="s">
        <v>849</v>
      </c>
      <c r="O114" s="181">
        <v>3470</v>
      </c>
      <c r="P114" s="181">
        <v>3466</v>
      </c>
      <c r="Q114" s="181">
        <v>3602</v>
      </c>
      <c r="R114" s="181">
        <v>3741</v>
      </c>
      <c r="S114" s="181">
        <v>4068</v>
      </c>
      <c r="T114" s="181">
        <v>4372</v>
      </c>
      <c r="U114" s="181">
        <v>4967</v>
      </c>
      <c r="V114" s="181">
        <v>5278</v>
      </c>
      <c r="W114" s="181"/>
      <c r="Y114" s="70" t="s">
        <v>188</v>
      </c>
      <c r="Z114" s="70" t="s">
        <v>480</v>
      </c>
      <c r="AA114" s="181">
        <f t="shared" si="11"/>
        <v>43.960196465808366</v>
      </c>
      <c r="AB114" s="181">
        <f t="shared" si="12"/>
        <v>45.029072107536642</v>
      </c>
      <c r="AC114" s="181">
        <f t="shared" si="13"/>
        <v>42.996945702601053</v>
      </c>
      <c r="AD114" s="181">
        <f t="shared" si="14"/>
        <v>41.366355004561612</v>
      </c>
      <c r="AE114" s="181">
        <f t="shared" si="15"/>
        <v>37.792138605140366</v>
      </c>
      <c r="AF114" s="181">
        <f t="shared" si="16"/>
        <v>35.096732991437563</v>
      </c>
      <c r="AG114" s="181">
        <f t="shared" si="17"/>
        <v>29.799396580279645</v>
      </c>
      <c r="AH114" s="181">
        <f t="shared" si="18"/>
        <v>28.313941667597767</v>
      </c>
    </row>
    <row r="115" spans="1:34" x14ac:dyDescent="0.2">
      <c r="A115" s="70" t="s">
        <v>189</v>
      </c>
      <c r="B115" s="70" t="s">
        <v>481</v>
      </c>
      <c r="C115" s="77">
        <v>119.29802187898299</v>
      </c>
      <c r="D115" s="77">
        <v>114.555305653151</v>
      </c>
      <c r="E115" s="77">
        <v>113.11134610622101</v>
      </c>
      <c r="F115" s="77">
        <v>112.15348887186001</v>
      </c>
      <c r="G115" s="77">
        <v>111.346280681651</v>
      </c>
      <c r="H115" s="77">
        <v>111.034470141245</v>
      </c>
      <c r="I115" s="77">
        <v>105.682132412504</v>
      </c>
      <c r="J115" s="77">
        <v>105.62367528108</v>
      </c>
      <c r="K115" s="77">
        <v>100.64405858463201</v>
      </c>
      <c r="M115" s="184" t="s">
        <v>189</v>
      </c>
      <c r="N115" s="185" t="s">
        <v>850</v>
      </c>
      <c r="O115" s="181">
        <v>3232</v>
      </c>
      <c r="P115" s="181">
        <v>3466</v>
      </c>
      <c r="Q115" s="181">
        <v>3673</v>
      </c>
      <c r="R115" s="181">
        <v>3641</v>
      </c>
      <c r="S115" s="181">
        <v>3816</v>
      </c>
      <c r="T115" s="181">
        <v>3911</v>
      </c>
      <c r="U115" s="181">
        <v>4165</v>
      </c>
      <c r="V115" s="181">
        <v>4367</v>
      </c>
      <c r="W115" s="181"/>
      <c r="Y115" s="70" t="s">
        <v>189</v>
      </c>
      <c r="Z115" s="70" t="s">
        <v>481</v>
      </c>
      <c r="AA115" s="181">
        <f t="shared" si="11"/>
        <v>36.911516670477411</v>
      </c>
      <c r="AB115" s="181">
        <f t="shared" si="12"/>
        <v>33.051155699120308</v>
      </c>
      <c r="AC115" s="181">
        <f t="shared" si="13"/>
        <v>30.795356957860335</v>
      </c>
      <c r="AD115" s="181">
        <f t="shared" si="14"/>
        <v>30.80293569674815</v>
      </c>
      <c r="AE115" s="181">
        <f t="shared" si="15"/>
        <v>29.178794727895966</v>
      </c>
      <c r="AF115" s="181">
        <f t="shared" si="16"/>
        <v>28.390301749231654</v>
      </c>
      <c r="AG115" s="181">
        <f t="shared" si="17"/>
        <v>25.37386132353037</v>
      </c>
      <c r="AH115" s="181">
        <f t="shared" si="18"/>
        <v>24.186781607758185</v>
      </c>
    </row>
    <row r="116" spans="1:34" x14ac:dyDescent="0.2">
      <c r="A116" s="70" t="s">
        <v>190</v>
      </c>
      <c r="B116" s="70" t="s">
        <v>482</v>
      </c>
      <c r="C116" s="77">
        <v>68.895316424331995</v>
      </c>
      <c r="D116" s="77">
        <v>68.505201754946995</v>
      </c>
      <c r="E116" s="77">
        <v>67.750330471836506</v>
      </c>
      <c r="F116" s="77">
        <v>67.360055371353695</v>
      </c>
      <c r="G116" s="77">
        <v>65.805259966608205</v>
      </c>
      <c r="H116" s="77">
        <v>64.710646951209199</v>
      </c>
      <c r="I116" s="77">
        <v>63.151340266542697</v>
      </c>
      <c r="J116" s="77">
        <v>63.445970997238099</v>
      </c>
      <c r="K116" s="77">
        <v>62.348881334079003</v>
      </c>
      <c r="M116" s="184" t="s">
        <v>190</v>
      </c>
      <c r="N116" s="185" t="s">
        <v>851</v>
      </c>
      <c r="O116" s="181">
        <v>2681</v>
      </c>
      <c r="P116" s="181">
        <v>2780</v>
      </c>
      <c r="Q116" s="181">
        <v>2848</v>
      </c>
      <c r="R116" s="181">
        <v>2926</v>
      </c>
      <c r="S116" s="181">
        <v>3208</v>
      </c>
      <c r="T116" s="181">
        <v>3375</v>
      </c>
      <c r="U116" s="181">
        <v>3337</v>
      </c>
      <c r="V116" s="181">
        <v>3438</v>
      </c>
      <c r="W116" s="181"/>
      <c r="Y116" s="70" t="s">
        <v>190</v>
      </c>
      <c r="Z116" s="70" t="s">
        <v>482</v>
      </c>
      <c r="AA116" s="181">
        <f t="shared" si="11"/>
        <v>25.697618957229388</v>
      </c>
      <c r="AB116" s="181">
        <f t="shared" si="12"/>
        <v>24.64215890465719</v>
      </c>
      <c r="AC116" s="181">
        <f t="shared" si="13"/>
        <v>23.788739631965068</v>
      </c>
      <c r="AD116" s="181">
        <f t="shared" si="14"/>
        <v>23.021208260886429</v>
      </c>
      <c r="AE116" s="181">
        <f t="shared" si="15"/>
        <v>20.512861585601062</v>
      </c>
      <c r="AF116" s="181">
        <f t="shared" si="16"/>
        <v>19.173525022580503</v>
      </c>
      <c r="AG116" s="181">
        <f t="shared" si="17"/>
        <v>18.924585036422744</v>
      </c>
      <c r="AH116" s="181">
        <f t="shared" si="18"/>
        <v>18.454325479126847</v>
      </c>
    </row>
    <row r="117" spans="1:34" x14ac:dyDescent="0.2">
      <c r="A117" s="70" t="s">
        <v>191</v>
      </c>
      <c r="B117" s="70" t="s">
        <v>483</v>
      </c>
      <c r="C117" s="77">
        <v>120.352370171</v>
      </c>
      <c r="D117" s="77">
        <v>126.21680334694599</v>
      </c>
      <c r="E117" s="77">
        <v>131.074829006101</v>
      </c>
      <c r="F117" s="77">
        <v>130.76627767116901</v>
      </c>
      <c r="G117" s="77">
        <v>128.49899815964</v>
      </c>
      <c r="H117" s="77">
        <v>132.824099716239</v>
      </c>
      <c r="I117" s="77">
        <v>128.19752740980101</v>
      </c>
      <c r="J117" s="77">
        <v>130.04551795759099</v>
      </c>
      <c r="K117" s="77">
        <v>135.814517610574</v>
      </c>
      <c r="M117" s="184" t="s">
        <v>191</v>
      </c>
      <c r="N117" s="185" t="s">
        <v>852</v>
      </c>
      <c r="O117" s="181">
        <v>3039</v>
      </c>
      <c r="P117" s="181">
        <v>3110</v>
      </c>
      <c r="Q117" s="181">
        <v>3215</v>
      </c>
      <c r="R117" s="181">
        <v>3206</v>
      </c>
      <c r="S117" s="181">
        <v>3281</v>
      </c>
      <c r="T117" s="181">
        <v>3394</v>
      </c>
      <c r="U117" s="181">
        <v>3555</v>
      </c>
      <c r="V117" s="181">
        <v>3705</v>
      </c>
      <c r="W117" s="181"/>
      <c r="Y117" s="70" t="s">
        <v>191</v>
      </c>
      <c r="Z117" s="70" t="s">
        <v>483</v>
      </c>
      <c r="AA117" s="181">
        <f t="shared" si="11"/>
        <v>39.602622629483385</v>
      </c>
      <c r="AB117" s="181">
        <f t="shared" si="12"/>
        <v>40.584181140497101</v>
      </c>
      <c r="AC117" s="181">
        <f t="shared" si="13"/>
        <v>40.7697757406224</v>
      </c>
      <c r="AD117" s="181">
        <f t="shared" si="14"/>
        <v>40.787984301674676</v>
      </c>
      <c r="AE117" s="181">
        <f t="shared" si="15"/>
        <v>39.164583407387994</v>
      </c>
      <c r="AF117" s="181">
        <f t="shared" si="16"/>
        <v>39.134973399009723</v>
      </c>
      <c r="AG117" s="181">
        <f t="shared" si="17"/>
        <v>36.061189144810413</v>
      </c>
      <c r="AH117" s="181">
        <f t="shared" si="18"/>
        <v>35.100004846853167</v>
      </c>
    </row>
    <row r="118" spans="1:34" x14ac:dyDescent="0.2">
      <c r="A118" s="70" t="s">
        <v>192</v>
      </c>
      <c r="B118" s="70" t="s">
        <v>484</v>
      </c>
      <c r="C118" s="77">
        <v>96.551859509555001</v>
      </c>
      <c r="D118" s="77">
        <v>96.903855910540102</v>
      </c>
      <c r="E118" s="77">
        <v>84.084168598761707</v>
      </c>
      <c r="F118" s="77">
        <v>97.465641043030701</v>
      </c>
      <c r="G118" s="77">
        <v>94.390833294232706</v>
      </c>
      <c r="H118" s="77">
        <v>94.440149348929793</v>
      </c>
      <c r="I118" s="77">
        <v>77.648685824966904</v>
      </c>
      <c r="J118" s="77">
        <v>100.66100107294901</v>
      </c>
      <c r="K118" s="77">
        <v>79.820892865491103</v>
      </c>
      <c r="M118" s="184" t="s">
        <v>192</v>
      </c>
      <c r="N118" s="185" t="s">
        <v>853</v>
      </c>
      <c r="O118" s="181">
        <v>3360</v>
      </c>
      <c r="P118" s="181">
        <v>3169</v>
      </c>
      <c r="Q118" s="181">
        <v>3489</v>
      </c>
      <c r="R118" s="181">
        <v>3641</v>
      </c>
      <c r="S118" s="181">
        <v>4126</v>
      </c>
      <c r="T118" s="181">
        <v>4188</v>
      </c>
      <c r="U118" s="181">
        <v>4648</v>
      </c>
      <c r="V118" s="181">
        <v>4739</v>
      </c>
      <c r="W118" s="181"/>
      <c r="Y118" s="70" t="s">
        <v>192</v>
      </c>
      <c r="Z118" s="70" t="s">
        <v>484</v>
      </c>
      <c r="AA118" s="181">
        <f t="shared" si="11"/>
        <v>28.735672473081845</v>
      </c>
      <c r="AB118" s="181">
        <f t="shared" si="12"/>
        <v>30.578685992597066</v>
      </c>
      <c r="AC118" s="181">
        <f t="shared" si="13"/>
        <v>24.099790369378535</v>
      </c>
      <c r="AD118" s="181">
        <f t="shared" si="14"/>
        <v>26.768920912669788</v>
      </c>
      <c r="AE118" s="181">
        <f t="shared" si="15"/>
        <v>22.877080294288103</v>
      </c>
      <c r="AF118" s="181">
        <f t="shared" si="16"/>
        <v>22.550178927633663</v>
      </c>
      <c r="AG118" s="181">
        <f t="shared" si="17"/>
        <v>16.705827415010091</v>
      </c>
      <c r="AH118" s="181">
        <f t="shared" si="18"/>
        <v>21.24097933592509</v>
      </c>
    </row>
    <row r="119" spans="1:34" x14ac:dyDescent="0.2">
      <c r="A119" s="70" t="s">
        <v>193</v>
      </c>
      <c r="B119" s="70" t="s">
        <v>485</v>
      </c>
      <c r="C119" s="77">
        <v>52.300910785674198</v>
      </c>
      <c r="D119" s="77">
        <v>49.972320762025802</v>
      </c>
      <c r="E119" s="77">
        <v>48.936286349721897</v>
      </c>
      <c r="F119" s="77">
        <v>48.3951187522824</v>
      </c>
      <c r="G119" s="77">
        <v>47.383698170599999</v>
      </c>
      <c r="H119" s="77">
        <v>45.879433514602901</v>
      </c>
      <c r="I119" s="77">
        <v>44.660783593783997</v>
      </c>
      <c r="J119" s="77">
        <v>45.109006643167099</v>
      </c>
      <c r="K119" s="77">
        <v>41.942337965385803</v>
      </c>
      <c r="M119" s="184" t="s">
        <v>193</v>
      </c>
      <c r="N119" s="185" t="s">
        <v>854</v>
      </c>
      <c r="O119" s="181">
        <v>2828</v>
      </c>
      <c r="P119" s="181">
        <v>2909</v>
      </c>
      <c r="Q119" s="181">
        <v>2949</v>
      </c>
      <c r="R119" s="181">
        <v>3011</v>
      </c>
      <c r="S119" s="181">
        <v>3133</v>
      </c>
      <c r="T119" s="181">
        <v>3403</v>
      </c>
      <c r="U119" s="181">
        <v>3488</v>
      </c>
      <c r="V119" s="181">
        <v>3516</v>
      </c>
      <c r="W119" s="181"/>
      <c r="Y119" s="70" t="s">
        <v>193</v>
      </c>
      <c r="Z119" s="70" t="s">
        <v>485</v>
      </c>
      <c r="AA119" s="181">
        <f t="shared" si="11"/>
        <v>18.49395713779144</v>
      </c>
      <c r="AB119" s="181">
        <f t="shared" si="12"/>
        <v>17.178522090761707</v>
      </c>
      <c r="AC119" s="181">
        <f t="shared" si="13"/>
        <v>16.5941967954296</v>
      </c>
      <c r="AD119" s="181">
        <f t="shared" si="14"/>
        <v>16.072772750674989</v>
      </c>
      <c r="AE119" s="181">
        <f t="shared" si="15"/>
        <v>15.124065806128312</v>
      </c>
      <c r="AF119" s="181">
        <f t="shared" si="16"/>
        <v>13.482055102733737</v>
      </c>
      <c r="AG119" s="181">
        <f t="shared" si="17"/>
        <v>12.80412373675</v>
      </c>
      <c r="AH119" s="181">
        <f t="shared" si="18"/>
        <v>12.829637839353556</v>
      </c>
    </row>
    <row r="120" spans="1:34" x14ac:dyDescent="0.2">
      <c r="A120" s="70" t="s">
        <v>194</v>
      </c>
      <c r="B120" s="70" t="s">
        <v>486</v>
      </c>
      <c r="C120" s="77">
        <v>92.118292454534</v>
      </c>
      <c r="D120" s="77">
        <v>77.917115250293605</v>
      </c>
      <c r="E120" s="77">
        <v>71.866756140475303</v>
      </c>
      <c r="F120" s="77">
        <v>70.916260457243993</v>
      </c>
      <c r="G120" s="77">
        <v>68.413601376640599</v>
      </c>
      <c r="H120" s="77">
        <v>67.724505704112701</v>
      </c>
      <c r="I120" s="77">
        <v>72.731033600179501</v>
      </c>
      <c r="J120" s="77">
        <v>65.975918246481399</v>
      </c>
      <c r="K120" s="77">
        <v>70.506672788936498</v>
      </c>
      <c r="M120" s="184" t="s">
        <v>194</v>
      </c>
      <c r="N120" s="185" t="s">
        <v>855</v>
      </c>
      <c r="O120" s="181">
        <v>2914</v>
      </c>
      <c r="P120" s="181">
        <v>2915</v>
      </c>
      <c r="Q120" s="181">
        <v>3138</v>
      </c>
      <c r="R120" s="181">
        <v>3379</v>
      </c>
      <c r="S120" s="181">
        <v>3667</v>
      </c>
      <c r="T120" s="181">
        <v>3633</v>
      </c>
      <c r="U120" s="181">
        <v>4035</v>
      </c>
      <c r="V120" s="181">
        <v>4340</v>
      </c>
      <c r="W120" s="181"/>
      <c r="Y120" s="70" t="s">
        <v>194</v>
      </c>
      <c r="Z120" s="70" t="s">
        <v>486</v>
      </c>
      <c r="AA120" s="181">
        <f t="shared" si="11"/>
        <v>31.612317245893621</v>
      </c>
      <c r="AB120" s="181">
        <f t="shared" si="12"/>
        <v>26.729713636464357</v>
      </c>
      <c r="AC120" s="181">
        <f t="shared" si="13"/>
        <v>22.902089273574031</v>
      </c>
      <c r="AD120" s="181">
        <f t="shared" si="14"/>
        <v>20.987351422682448</v>
      </c>
      <c r="AE120" s="181">
        <f t="shared" si="15"/>
        <v>18.656558870095608</v>
      </c>
      <c r="AF120" s="181">
        <f t="shared" si="16"/>
        <v>18.641482439887888</v>
      </c>
      <c r="AG120" s="181">
        <f t="shared" si="17"/>
        <v>18.025039306116359</v>
      </c>
      <c r="AH120" s="181">
        <f t="shared" si="18"/>
        <v>15.201824480756081</v>
      </c>
    </row>
    <row r="121" spans="1:34" x14ac:dyDescent="0.2">
      <c r="A121" s="70" t="s">
        <v>195</v>
      </c>
      <c r="B121" s="70" t="s">
        <v>487</v>
      </c>
      <c r="C121" s="77">
        <v>135.951608060496</v>
      </c>
      <c r="D121" s="77">
        <v>130.52396727720199</v>
      </c>
      <c r="E121" s="77">
        <v>130.34756984858501</v>
      </c>
      <c r="F121" s="77">
        <v>129.19209086237399</v>
      </c>
      <c r="G121" s="77">
        <v>127.945896727011</v>
      </c>
      <c r="H121" s="77">
        <v>124.25076923809399</v>
      </c>
      <c r="I121" s="77">
        <v>124.101602434089</v>
      </c>
      <c r="J121" s="77">
        <v>123.70532426186</v>
      </c>
      <c r="K121" s="77">
        <v>123.23835931169199</v>
      </c>
      <c r="M121" s="184" t="s">
        <v>195</v>
      </c>
      <c r="N121" s="185" t="s">
        <v>856</v>
      </c>
      <c r="O121" s="181">
        <v>3734</v>
      </c>
      <c r="P121" s="181">
        <v>3834</v>
      </c>
      <c r="Q121" s="181">
        <v>3998</v>
      </c>
      <c r="R121" s="181">
        <v>4172</v>
      </c>
      <c r="S121" s="181">
        <v>4632</v>
      </c>
      <c r="T121" s="181">
        <v>4874</v>
      </c>
      <c r="U121" s="181">
        <v>5172</v>
      </c>
      <c r="V121" s="181">
        <v>5395</v>
      </c>
      <c r="W121" s="181"/>
      <c r="Y121" s="70" t="s">
        <v>195</v>
      </c>
      <c r="Z121" s="70" t="s">
        <v>487</v>
      </c>
      <c r="AA121" s="181">
        <f t="shared" si="11"/>
        <v>36.409107675547936</v>
      </c>
      <c r="AB121" s="181">
        <f t="shared" si="12"/>
        <v>34.043809931455918</v>
      </c>
      <c r="AC121" s="181">
        <f t="shared" si="13"/>
        <v>32.603194059175841</v>
      </c>
      <c r="AD121" s="181">
        <f t="shared" si="14"/>
        <v>30.966464732112652</v>
      </c>
      <c r="AE121" s="181">
        <f t="shared" si="15"/>
        <v>27.622171141409975</v>
      </c>
      <c r="AF121" s="181">
        <f t="shared" si="16"/>
        <v>25.492566524024209</v>
      </c>
      <c r="AG121" s="181">
        <f t="shared" si="17"/>
        <v>23.994896062275522</v>
      </c>
      <c r="AH121" s="181">
        <f t="shared" si="18"/>
        <v>22.9296245156367</v>
      </c>
    </row>
    <row r="122" spans="1:34" x14ac:dyDescent="0.2">
      <c r="A122" s="70" t="s">
        <v>196</v>
      </c>
      <c r="B122" s="70" t="s">
        <v>488</v>
      </c>
      <c r="C122" s="77">
        <v>60.687454566452601</v>
      </c>
      <c r="D122" s="77">
        <v>61.7554057769267</v>
      </c>
      <c r="E122" s="77">
        <v>59.2294881674732</v>
      </c>
      <c r="F122" s="77">
        <v>57.903716051808601</v>
      </c>
      <c r="G122" s="77">
        <v>57.719622937999702</v>
      </c>
      <c r="H122" s="77">
        <v>57.429567844613601</v>
      </c>
      <c r="I122" s="77">
        <v>56.051459330637996</v>
      </c>
      <c r="J122" s="77">
        <v>51.812898899938098</v>
      </c>
      <c r="K122" s="77">
        <v>48.1821326722309</v>
      </c>
      <c r="M122" s="184" t="s">
        <v>196</v>
      </c>
      <c r="N122" s="185" t="s">
        <v>857</v>
      </c>
      <c r="O122" s="181">
        <v>4008</v>
      </c>
      <c r="P122" s="181">
        <v>3876</v>
      </c>
      <c r="Q122" s="181">
        <v>4229</v>
      </c>
      <c r="R122" s="181">
        <v>4256</v>
      </c>
      <c r="S122" s="181">
        <v>4571</v>
      </c>
      <c r="T122" s="181">
        <v>4728</v>
      </c>
      <c r="U122" s="181">
        <v>4991</v>
      </c>
      <c r="V122" s="181">
        <v>5118</v>
      </c>
      <c r="W122" s="181"/>
      <c r="Y122" s="70" t="s">
        <v>196</v>
      </c>
      <c r="Z122" s="70" t="s">
        <v>488</v>
      </c>
      <c r="AA122" s="181">
        <f t="shared" si="11"/>
        <v>15.141580480651847</v>
      </c>
      <c r="AB122" s="181">
        <f t="shared" si="12"/>
        <v>15.932767228309263</v>
      </c>
      <c r="AC122" s="181">
        <f t="shared" si="13"/>
        <v>14.005554071287113</v>
      </c>
      <c r="AD122" s="181">
        <f t="shared" si="14"/>
        <v>13.605196440744502</v>
      </c>
      <c r="AE122" s="181">
        <f t="shared" si="15"/>
        <v>12.627351331874799</v>
      </c>
      <c r="AF122" s="181">
        <f t="shared" si="16"/>
        <v>12.14669370655956</v>
      </c>
      <c r="AG122" s="181">
        <f t="shared" si="17"/>
        <v>11.230506778328591</v>
      </c>
      <c r="AH122" s="181">
        <f t="shared" si="18"/>
        <v>10.123661371617448</v>
      </c>
    </row>
    <row r="123" spans="1:34" x14ac:dyDescent="0.2">
      <c r="A123" s="70" t="s">
        <v>197</v>
      </c>
      <c r="B123" s="70" t="s">
        <v>489</v>
      </c>
      <c r="C123" s="77">
        <v>89.901441873801801</v>
      </c>
      <c r="D123" s="77">
        <v>86.237417000644797</v>
      </c>
      <c r="E123" s="77">
        <v>84.516216046705395</v>
      </c>
      <c r="F123" s="77">
        <v>84.947059109582895</v>
      </c>
      <c r="G123" s="77">
        <v>83.829884775560302</v>
      </c>
      <c r="H123" s="77">
        <v>81.246710179176603</v>
      </c>
      <c r="I123" s="77">
        <v>77.716170336088197</v>
      </c>
      <c r="J123" s="77">
        <v>75.622242640028205</v>
      </c>
      <c r="K123" s="77">
        <v>72.414787071344804</v>
      </c>
      <c r="M123" s="184" t="s">
        <v>197</v>
      </c>
      <c r="N123" s="185" t="s">
        <v>858</v>
      </c>
      <c r="O123" s="181">
        <v>8966</v>
      </c>
      <c r="P123" s="181">
        <v>8864</v>
      </c>
      <c r="Q123" s="181">
        <v>9231</v>
      </c>
      <c r="R123" s="181">
        <v>9758</v>
      </c>
      <c r="S123" s="181">
        <v>10602</v>
      </c>
      <c r="T123" s="181">
        <v>11709</v>
      </c>
      <c r="U123" s="181">
        <v>11237</v>
      </c>
      <c r="V123" s="181">
        <v>11550</v>
      </c>
      <c r="W123" s="181"/>
      <c r="Y123" s="70" t="s">
        <v>197</v>
      </c>
      <c r="Z123" s="70" t="s">
        <v>489</v>
      </c>
      <c r="AA123" s="181">
        <f t="shared" si="11"/>
        <v>10.026928605153</v>
      </c>
      <c r="AB123" s="181">
        <f t="shared" si="12"/>
        <v>9.7289504738994577</v>
      </c>
      <c r="AC123" s="181">
        <f t="shared" si="13"/>
        <v>9.1556945126969325</v>
      </c>
      <c r="AD123" s="181">
        <f t="shared" si="14"/>
        <v>8.7053760104102178</v>
      </c>
      <c r="AE123" s="181">
        <f t="shared" si="15"/>
        <v>7.9069878113148748</v>
      </c>
      <c r="AF123" s="181">
        <f t="shared" si="16"/>
        <v>6.9388257049429161</v>
      </c>
      <c r="AG123" s="181">
        <f t="shared" si="17"/>
        <v>6.9160959629872911</v>
      </c>
      <c r="AH123" s="181">
        <f t="shared" si="18"/>
        <v>6.5473803151539567</v>
      </c>
    </row>
    <row r="124" spans="1:34" x14ac:dyDescent="0.2">
      <c r="A124" s="70" t="s">
        <v>198</v>
      </c>
      <c r="B124" s="70" t="s">
        <v>490</v>
      </c>
      <c r="C124" s="77">
        <v>1518.05806683016</v>
      </c>
      <c r="D124" s="77">
        <v>1515.2909152577199</v>
      </c>
      <c r="E124" s="77">
        <v>1266.2288519717799</v>
      </c>
      <c r="F124" s="77">
        <v>1442.74164659237</v>
      </c>
      <c r="G124" s="77">
        <v>1213.0427906463001</v>
      </c>
      <c r="H124" s="77">
        <v>1011.92825565609</v>
      </c>
      <c r="I124" s="77">
        <v>943.75838300144096</v>
      </c>
      <c r="J124" s="77">
        <v>993.668403620047</v>
      </c>
      <c r="K124" s="77">
        <v>943.47718046058196</v>
      </c>
      <c r="M124" s="184" t="s">
        <v>198</v>
      </c>
      <c r="N124" s="185" t="s">
        <v>859</v>
      </c>
      <c r="O124" s="181">
        <v>133153</v>
      </c>
      <c r="P124" s="181">
        <v>135987</v>
      </c>
      <c r="Q124" s="181">
        <v>146970</v>
      </c>
      <c r="R124" s="181">
        <v>158259</v>
      </c>
      <c r="S124" s="181">
        <v>164226</v>
      </c>
      <c r="T124" s="181">
        <v>177847</v>
      </c>
      <c r="U124" s="181">
        <v>184975</v>
      </c>
      <c r="V124" s="181">
        <v>194903</v>
      </c>
      <c r="W124" s="181"/>
      <c r="Y124" s="70" t="s">
        <v>198</v>
      </c>
      <c r="Z124" s="70" t="s">
        <v>490</v>
      </c>
      <c r="AA124" s="181">
        <f t="shared" si="11"/>
        <v>11.400855157827161</v>
      </c>
      <c r="AB124" s="181">
        <f t="shared" si="12"/>
        <v>11.142910096242433</v>
      </c>
      <c r="AC124" s="181">
        <f t="shared" si="13"/>
        <v>8.6155599916430567</v>
      </c>
      <c r="AD124" s="181">
        <f t="shared" si="14"/>
        <v>9.1163323829442238</v>
      </c>
      <c r="AE124" s="181">
        <f t="shared" si="15"/>
        <v>7.3864235300518812</v>
      </c>
      <c r="AF124" s="181">
        <f t="shared" si="16"/>
        <v>5.6898809406742314</v>
      </c>
      <c r="AG124" s="181">
        <f t="shared" si="17"/>
        <v>5.102086135972109</v>
      </c>
      <c r="AH124" s="181">
        <f t="shared" si="18"/>
        <v>5.0982714664220001</v>
      </c>
    </row>
    <row r="125" spans="1:34" x14ac:dyDescent="0.2">
      <c r="A125" s="70" t="s">
        <v>199</v>
      </c>
      <c r="B125" s="70" t="s">
        <v>491</v>
      </c>
      <c r="C125" s="77">
        <v>371.51082567556602</v>
      </c>
      <c r="D125" s="77">
        <v>354.886488137551</v>
      </c>
      <c r="E125" s="77">
        <v>326.05595763421599</v>
      </c>
      <c r="F125" s="77">
        <v>333.78607497100001</v>
      </c>
      <c r="G125" s="77">
        <v>319.77324812611198</v>
      </c>
      <c r="H125" s="77">
        <v>321.16248395415198</v>
      </c>
      <c r="I125" s="77">
        <v>271.42822891403699</v>
      </c>
      <c r="J125" s="77">
        <v>278.72996990793598</v>
      </c>
      <c r="K125" s="77">
        <v>277.16289199330799</v>
      </c>
      <c r="M125" s="184" t="s">
        <v>199</v>
      </c>
      <c r="N125" s="185" t="s">
        <v>860</v>
      </c>
      <c r="O125" s="181">
        <v>57205</v>
      </c>
      <c r="P125" s="181">
        <v>61139</v>
      </c>
      <c r="Q125" s="181">
        <v>64355</v>
      </c>
      <c r="R125" s="181">
        <v>68998</v>
      </c>
      <c r="S125" s="181">
        <v>65179</v>
      </c>
      <c r="T125" s="181">
        <v>70728</v>
      </c>
      <c r="U125" s="181">
        <v>68482</v>
      </c>
      <c r="V125" s="181">
        <v>73673</v>
      </c>
      <c r="W125" s="181"/>
      <c r="Y125" s="70" t="s">
        <v>199</v>
      </c>
      <c r="Z125" s="70" t="s">
        <v>491</v>
      </c>
      <c r="AA125" s="181">
        <f t="shared" si="11"/>
        <v>6.4943768145365972</v>
      </c>
      <c r="AB125" s="181">
        <f t="shared" si="12"/>
        <v>5.8045844409877656</v>
      </c>
      <c r="AC125" s="181">
        <f t="shared" si="13"/>
        <v>5.0665209794765911</v>
      </c>
      <c r="AD125" s="181">
        <f t="shared" si="14"/>
        <v>4.8376195682628484</v>
      </c>
      <c r="AE125" s="181">
        <f t="shared" si="15"/>
        <v>4.906077849094217</v>
      </c>
      <c r="AF125" s="181">
        <f t="shared" si="16"/>
        <v>4.5408110501378802</v>
      </c>
      <c r="AG125" s="181">
        <f t="shared" si="17"/>
        <v>3.9634973995215823</v>
      </c>
      <c r="AH125" s="181">
        <f t="shared" si="18"/>
        <v>3.7833394854008389</v>
      </c>
    </row>
    <row r="126" spans="1:34" x14ac:dyDescent="0.2">
      <c r="A126" s="70" t="s">
        <v>200</v>
      </c>
      <c r="B126" s="70" t="s">
        <v>492</v>
      </c>
      <c r="C126" s="77">
        <v>231.98513022629601</v>
      </c>
      <c r="D126" s="77">
        <v>238.696720986374</v>
      </c>
      <c r="E126" s="77">
        <v>250.91184739994</v>
      </c>
      <c r="F126" s="77">
        <v>250.21207795391601</v>
      </c>
      <c r="G126" s="77">
        <v>248.10839480118801</v>
      </c>
      <c r="H126" s="77">
        <v>224.75564601422801</v>
      </c>
      <c r="I126" s="77">
        <v>234.122264587687</v>
      </c>
      <c r="J126" s="77">
        <v>237.32512424185001</v>
      </c>
      <c r="K126" s="77">
        <v>222.371907135014</v>
      </c>
      <c r="M126" s="184" t="s">
        <v>200</v>
      </c>
      <c r="N126" s="185" t="s">
        <v>861</v>
      </c>
      <c r="O126" s="181">
        <v>11171</v>
      </c>
      <c r="P126" s="181">
        <v>11882</v>
      </c>
      <c r="Q126" s="181">
        <v>12386</v>
      </c>
      <c r="R126" s="181">
        <v>13096</v>
      </c>
      <c r="S126" s="181">
        <v>14010</v>
      </c>
      <c r="T126" s="181">
        <v>14334</v>
      </c>
      <c r="U126" s="181">
        <v>14905</v>
      </c>
      <c r="V126" s="181">
        <v>15219</v>
      </c>
      <c r="W126" s="181"/>
      <c r="Y126" s="70" t="s">
        <v>200</v>
      </c>
      <c r="Z126" s="70" t="s">
        <v>492</v>
      </c>
      <c r="AA126" s="181">
        <f t="shared" si="11"/>
        <v>20.766729050782921</v>
      </c>
      <c r="AB126" s="181">
        <f t="shared" si="12"/>
        <v>20.088934605821748</v>
      </c>
      <c r="AC126" s="181">
        <f t="shared" si="13"/>
        <v>20.257697997734539</v>
      </c>
      <c r="AD126" s="181">
        <f t="shared" si="14"/>
        <v>19.105992513280086</v>
      </c>
      <c r="AE126" s="181">
        <f t="shared" si="15"/>
        <v>17.709378643910636</v>
      </c>
      <c r="AF126" s="181">
        <f t="shared" si="16"/>
        <v>15.679897168566207</v>
      </c>
      <c r="AG126" s="181">
        <f t="shared" si="17"/>
        <v>15.707632645936734</v>
      </c>
      <c r="AH126" s="181">
        <f t="shared" si="18"/>
        <v>15.594002512770222</v>
      </c>
    </row>
    <row r="127" spans="1:34" x14ac:dyDescent="0.2">
      <c r="A127" s="70" t="s">
        <v>201</v>
      </c>
      <c r="B127" s="70" t="s">
        <v>493</v>
      </c>
      <c r="C127" s="77">
        <v>695.78925080882595</v>
      </c>
      <c r="D127" s="77">
        <v>761.764635045315</v>
      </c>
      <c r="E127" s="77">
        <v>660.17961084832996</v>
      </c>
      <c r="F127" s="77">
        <v>743.23113417287698</v>
      </c>
      <c r="G127" s="77">
        <v>746.49828356798696</v>
      </c>
      <c r="H127" s="77">
        <v>713.43032113536697</v>
      </c>
      <c r="I127" s="77">
        <v>663.51352205421904</v>
      </c>
      <c r="J127" s="77">
        <v>645.79176623592195</v>
      </c>
      <c r="K127" s="77">
        <v>596.19880502559602</v>
      </c>
      <c r="M127" s="184" t="s">
        <v>201</v>
      </c>
      <c r="N127" s="185" t="s">
        <v>862</v>
      </c>
      <c r="O127" s="181">
        <v>52364</v>
      </c>
      <c r="P127" s="181">
        <v>53667</v>
      </c>
      <c r="Q127" s="181">
        <v>55583</v>
      </c>
      <c r="R127" s="181">
        <v>58009</v>
      </c>
      <c r="S127" s="181">
        <v>61625</v>
      </c>
      <c r="T127" s="181">
        <v>65343</v>
      </c>
      <c r="U127" s="181">
        <v>67493</v>
      </c>
      <c r="V127" s="181">
        <v>70369</v>
      </c>
      <c r="W127" s="181"/>
      <c r="Y127" s="70" t="s">
        <v>201</v>
      </c>
      <c r="Z127" s="70" t="s">
        <v>493</v>
      </c>
      <c r="AA127" s="181">
        <f t="shared" si="11"/>
        <v>13.28754966787919</v>
      </c>
      <c r="AB127" s="181">
        <f t="shared" si="12"/>
        <v>14.19428391833557</v>
      </c>
      <c r="AC127" s="181">
        <f t="shared" si="13"/>
        <v>11.877365576675063</v>
      </c>
      <c r="AD127" s="181">
        <f t="shared" si="14"/>
        <v>12.812341777532399</v>
      </c>
      <c r="AE127" s="181">
        <f t="shared" si="15"/>
        <v>12.113562410839544</v>
      </c>
      <c r="AF127" s="181">
        <f t="shared" si="16"/>
        <v>10.918236400767748</v>
      </c>
      <c r="AG127" s="181">
        <f t="shared" si="17"/>
        <v>9.830849451857512</v>
      </c>
      <c r="AH127" s="181">
        <f t="shared" si="18"/>
        <v>9.1772196028922117</v>
      </c>
    </row>
    <row r="128" spans="1:34" x14ac:dyDescent="0.2">
      <c r="A128" s="70" t="s">
        <v>202</v>
      </c>
      <c r="B128" s="70" t="s">
        <v>494</v>
      </c>
      <c r="C128" s="77">
        <v>336.55562502606</v>
      </c>
      <c r="D128" s="77">
        <v>346.23082820757901</v>
      </c>
      <c r="E128" s="77">
        <v>341.97043616310702</v>
      </c>
      <c r="F128" s="77">
        <v>333.79492738046901</v>
      </c>
      <c r="G128" s="77">
        <v>314.07929637488797</v>
      </c>
      <c r="H128" s="77">
        <v>329.37488059985998</v>
      </c>
      <c r="I128" s="77">
        <v>330.18691264661197</v>
      </c>
      <c r="J128" s="77">
        <v>287.80639983342797</v>
      </c>
      <c r="K128" s="77">
        <v>275.68026420590701</v>
      </c>
      <c r="M128" s="184" t="s">
        <v>202</v>
      </c>
      <c r="N128" s="185" t="s">
        <v>863</v>
      </c>
      <c r="O128" s="181">
        <v>7008</v>
      </c>
      <c r="P128" s="181">
        <v>7246</v>
      </c>
      <c r="Q128" s="181">
        <v>7606</v>
      </c>
      <c r="R128" s="181">
        <v>7874</v>
      </c>
      <c r="S128" s="181">
        <v>8590</v>
      </c>
      <c r="T128" s="181">
        <v>8739</v>
      </c>
      <c r="U128" s="181">
        <v>8857</v>
      </c>
      <c r="V128" s="181">
        <v>9225</v>
      </c>
      <c r="W128" s="181"/>
      <c r="Y128" s="70" t="s">
        <v>202</v>
      </c>
      <c r="Z128" s="70" t="s">
        <v>494</v>
      </c>
      <c r="AA128" s="181">
        <f t="shared" si="11"/>
        <v>48.024489872440064</v>
      </c>
      <c r="AB128" s="181">
        <f t="shared" si="12"/>
        <v>47.782338974272569</v>
      </c>
      <c r="AC128" s="181">
        <f t="shared" si="13"/>
        <v>44.960614799251516</v>
      </c>
      <c r="AD128" s="181">
        <f t="shared" si="14"/>
        <v>42.392040561400684</v>
      </c>
      <c r="AE128" s="181">
        <f t="shared" si="15"/>
        <v>36.563363955167404</v>
      </c>
      <c r="AF128" s="181">
        <f t="shared" si="16"/>
        <v>37.690225494891862</v>
      </c>
      <c r="AG128" s="181">
        <f t="shared" si="17"/>
        <v>37.279768843469796</v>
      </c>
      <c r="AH128" s="181">
        <f t="shared" si="18"/>
        <v>31.198525727200863</v>
      </c>
    </row>
    <row r="129" spans="1:34" x14ac:dyDescent="0.2">
      <c r="A129" s="70" t="s">
        <v>203</v>
      </c>
      <c r="B129" s="70" t="s">
        <v>495</v>
      </c>
      <c r="C129" s="77">
        <v>294.59306054961303</v>
      </c>
      <c r="D129" s="77">
        <v>290.67930687443902</v>
      </c>
      <c r="E129" s="77">
        <v>279.41711536546899</v>
      </c>
      <c r="F129" s="77">
        <v>225.667202683798</v>
      </c>
      <c r="G129" s="77">
        <v>251.760909534912</v>
      </c>
      <c r="H129" s="77">
        <v>249.362671772856</v>
      </c>
      <c r="I129" s="77">
        <v>245.11455236889901</v>
      </c>
      <c r="J129" s="77">
        <v>235.32258280605399</v>
      </c>
      <c r="K129" s="77">
        <v>272.861569347721</v>
      </c>
      <c r="M129" s="184" t="s">
        <v>203</v>
      </c>
      <c r="N129" s="185" t="s">
        <v>864</v>
      </c>
      <c r="O129" s="181">
        <v>7634</v>
      </c>
      <c r="P129" s="181">
        <v>7219</v>
      </c>
      <c r="Q129" s="181">
        <v>7040</v>
      </c>
      <c r="R129" s="181">
        <v>6991</v>
      </c>
      <c r="S129" s="181">
        <v>7855</v>
      </c>
      <c r="T129" s="181">
        <v>8124</v>
      </c>
      <c r="U129" s="181">
        <v>8382</v>
      </c>
      <c r="V129" s="181">
        <v>8773</v>
      </c>
      <c r="W129" s="181"/>
      <c r="Y129" s="70" t="s">
        <v>203</v>
      </c>
      <c r="Z129" s="70" t="s">
        <v>495</v>
      </c>
      <c r="AA129" s="181">
        <f t="shared" si="11"/>
        <v>38.589607093216273</v>
      </c>
      <c r="AB129" s="181">
        <f t="shared" si="12"/>
        <v>40.265868801002775</v>
      </c>
      <c r="AC129" s="181">
        <f t="shared" si="13"/>
        <v>39.689931159867754</v>
      </c>
      <c r="AD129" s="181">
        <f t="shared" si="14"/>
        <v>32.279674250292949</v>
      </c>
      <c r="AE129" s="181">
        <f t="shared" si="15"/>
        <v>32.051038769562318</v>
      </c>
      <c r="AF129" s="181">
        <f t="shared" si="16"/>
        <v>30.694568165048747</v>
      </c>
      <c r="AG129" s="181">
        <f t="shared" si="17"/>
        <v>29.242967354915177</v>
      </c>
      <c r="AH129" s="181">
        <f t="shared" si="18"/>
        <v>26.823501972649492</v>
      </c>
    </row>
    <row r="130" spans="1:34" x14ac:dyDescent="0.2">
      <c r="A130" s="70" t="s">
        <v>204</v>
      </c>
      <c r="B130" s="70" t="s">
        <v>496</v>
      </c>
      <c r="C130" s="77">
        <v>145.12042308867601</v>
      </c>
      <c r="D130" s="77">
        <v>143.52014188885201</v>
      </c>
      <c r="E130" s="77">
        <v>138.639092619823</v>
      </c>
      <c r="F130" s="77">
        <v>137.16445055111299</v>
      </c>
      <c r="G130" s="77">
        <v>134.41150230708601</v>
      </c>
      <c r="H130" s="77">
        <v>140.69241330823399</v>
      </c>
      <c r="I130" s="77">
        <v>139.30973046910901</v>
      </c>
      <c r="J130" s="77">
        <v>134.21676347827901</v>
      </c>
      <c r="K130" s="77">
        <v>128.34702207494001</v>
      </c>
      <c r="M130" s="184" t="s">
        <v>204</v>
      </c>
      <c r="N130" s="185" t="s">
        <v>865</v>
      </c>
      <c r="O130" s="181">
        <v>7751</v>
      </c>
      <c r="P130" s="181">
        <v>8329</v>
      </c>
      <c r="Q130" s="181">
        <v>8722</v>
      </c>
      <c r="R130" s="181">
        <v>9075</v>
      </c>
      <c r="S130" s="181">
        <v>9477</v>
      </c>
      <c r="T130" s="181">
        <v>9924</v>
      </c>
      <c r="U130" s="181">
        <v>10564</v>
      </c>
      <c r="V130" s="181">
        <v>10860</v>
      </c>
      <c r="W130" s="181"/>
      <c r="Y130" s="70" t="s">
        <v>204</v>
      </c>
      <c r="Z130" s="70" t="s">
        <v>496</v>
      </c>
      <c r="AA130" s="181">
        <f t="shared" si="11"/>
        <v>18.722800037243712</v>
      </c>
      <c r="AB130" s="181">
        <f t="shared" si="12"/>
        <v>17.231377342880538</v>
      </c>
      <c r="AC130" s="181">
        <f t="shared" si="13"/>
        <v>15.895332792917106</v>
      </c>
      <c r="AD130" s="181">
        <f t="shared" si="14"/>
        <v>15.114540005632286</v>
      </c>
      <c r="AE130" s="181">
        <f t="shared" si="15"/>
        <v>14.182916778208929</v>
      </c>
      <c r="AF130" s="181">
        <f t="shared" si="16"/>
        <v>14.176986427673718</v>
      </c>
      <c r="AG130" s="181">
        <f t="shared" si="17"/>
        <v>13.187214167844473</v>
      </c>
      <c r="AH130" s="181">
        <f t="shared" si="18"/>
        <v>12.358817999841529</v>
      </c>
    </row>
    <row r="131" spans="1:34" x14ac:dyDescent="0.2">
      <c r="A131" s="70" t="s">
        <v>205</v>
      </c>
      <c r="B131" s="70" t="s">
        <v>497</v>
      </c>
      <c r="C131" s="77">
        <v>225.99256511510501</v>
      </c>
      <c r="D131" s="77">
        <v>226.123598895611</v>
      </c>
      <c r="E131" s="77">
        <v>222.28465704647601</v>
      </c>
      <c r="F131" s="77">
        <v>231.72533960935101</v>
      </c>
      <c r="G131" s="77">
        <v>222.20265505020001</v>
      </c>
      <c r="H131" s="77">
        <v>176.73621854509301</v>
      </c>
      <c r="I131" s="77">
        <v>165.01051998033401</v>
      </c>
      <c r="J131" s="77">
        <v>162.47395644596801</v>
      </c>
      <c r="K131" s="77">
        <v>157.017006771816</v>
      </c>
      <c r="M131" s="184" t="s">
        <v>205</v>
      </c>
      <c r="N131" s="185" t="s">
        <v>866</v>
      </c>
      <c r="O131" s="181">
        <v>9028</v>
      </c>
      <c r="P131" s="181">
        <v>9237</v>
      </c>
      <c r="Q131" s="181">
        <v>9144</v>
      </c>
      <c r="R131" s="181">
        <v>9697</v>
      </c>
      <c r="S131" s="181">
        <v>9757</v>
      </c>
      <c r="T131" s="181">
        <v>10190</v>
      </c>
      <c r="U131" s="181">
        <v>10818</v>
      </c>
      <c r="V131" s="181">
        <v>10987</v>
      </c>
      <c r="W131" s="181"/>
      <c r="Y131" s="70" t="s">
        <v>205</v>
      </c>
      <c r="Z131" s="70" t="s">
        <v>497</v>
      </c>
      <c r="AA131" s="181">
        <f t="shared" si="11"/>
        <v>25.032406415053725</v>
      </c>
      <c r="AB131" s="181">
        <f t="shared" si="12"/>
        <v>24.480199079312655</v>
      </c>
      <c r="AC131" s="181">
        <f t="shared" si="13"/>
        <v>24.309345696246282</v>
      </c>
      <c r="AD131" s="181">
        <f t="shared" si="14"/>
        <v>23.896600970336291</v>
      </c>
      <c r="AE131" s="181">
        <f t="shared" si="15"/>
        <v>22.773665578579482</v>
      </c>
      <c r="AF131" s="181">
        <f t="shared" si="16"/>
        <v>17.344084253689203</v>
      </c>
      <c r="AG131" s="181">
        <f t="shared" si="17"/>
        <v>15.253329633974303</v>
      </c>
      <c r="AH131" s="181">
        <f t="shared" si="18"/>
        <v>14.78783621060963</v>
      </c>
    </row>
    <row r="132" spans="1:34" x14ac:dyDescent="0.2">
      <c r="A132" s="70" t="s">
        <v>206</v>
      </c>
      <c r="B132" s="70" t="s">
        <v>498</v>
      </c>
      <c r="C132" s="77">
        <v>432.36969497583499</v>
      </c>
      <c r="D132" s="77">
        <v>419.15954890587602</v>
      </c>
      <c r="E132" s="77">
        <v>415.09484805238998</v>
      </c>
      <c r="F132" s="77">
        <v>408.571079601691</v>
      </c>
      <c r="G132" s="77">
        <v>402.12442199323499</v>
      </c>
      <c r="H132" s="77">
        <v>402.69824462952403</v>
      </c>
      <c r="I132" s="77">
        <v>388.228534536783</v>
      </c>
      <c r="J132" s="77">
        <v>380.15243663894603</v>
      </c>
      <c r="K132" s="77">
        <v>360.90592333470499</v>
      </c>
      <c r="M132" s="184" t="s">
        <v>206</v>
      </c>
      <c r="N132" s="185" t="s">
        <v>867</v>
      </c>
      <c r="O132" s="181">
        <v>25800</v>
      </c>
      <c r="P132" s="181">
        <v>26350</v>
      </c>
      <c r="Q132" s="181">
        <v>27754</v>
      </c>
      <c r="R132" s="181">
        <v>29013</v>
      </c>
      <c r="S132" s="181">
        <v>29954</v>
      </c>
      <c r="T132" s="181">
        <v>31795</v>
      </c>
      <c r="U132" s="181">
        <v>33204</v>
      </c>
      <c r="V132" s="181">
        <v>34511</v>
      </c>
      <c r="W132" s="181"/>
      <c r="Y132" s="70" t="s">
        <v>206</v>
      </c>
      <c r="Z132" s="70" t="s">
        <v>498</v>
      </c>
      <c r="AA132" s="181">
        <f t="shared" si="11"/>
        <v>16.75851530914089</v>
      </c>
      <c r="AB132" s="181">
        <f t="shared" si="12"/>
        <v>15.907383260185048</v>
      </c>
      <c r="AC132" s="181">
        <f t="shared" si="13"/>
        <v>14.956217051682279</v>
      </c>
      <c r="AD132" s="181">
        <f t="shared" si="14"/>
        <v>14.082345141891254</v>
      </c>
      <c r="AE132" s="181">
        <f t="shared" si="15"/>
        <v>13.42473198882403</v>
      </c>
      <c r="AF132" s="181">
        <f t="shared" si="16"/>
        <v>12.665458236500205</v>
      </c>
      <c r="AG132" s="181">
        <f t="shared" si="17"/>
        <v>11.692221856908294</v>
      </c>
      <c r="AH132" s="181">
        <f t="shared" si="18"/>
        <v>11.015399050706906</v>
      </c>
    </row>
    <row r="133" spans="1:34" x14ac:dyDescent="0.2">
      <c r="A133" s="70" t="s">
        <v>207</v>
      </c>
      <c r="B133" s="70" t="s">
        <v>499</v>
      </c>
      <c r="C133" s="77">
        <v>135.97863420331899</v>
      </c>
      <c r="D133" s="77">
        <v>136.13433904369401</v>
      </c>
      <c r="E133" s="77">
        <v>137.29915393627499</v>
      </c>
      <c r="F133" s="77">
        <v>134.019303847949</v>
      </c>
      <c r="G133" s="77">
        <v>127.96447661959</v>
      </c>
      <c r="H133" s="77">
        <v>125.222321139268</v>
      </c>
      <c r="I133" s="77">
        <v>116.92837697015401</v>
      </c>
      <c r="J133" s="77">
        <v>121.44720908841001</v>
      </c>
      <c r="K133" s="77">
        <v>117.585238445671</v>
      </c>
      <c r="M133" s="184" t="s">
        <v>207</v>
      </c>
      <c r="N133" s="185" t="s">
        <v>868</v>
      </c>
      <c r="O133" s="181">
        <v>4687</v>
      </c>
      <c r="P133" s="181">
        <v>4777</v>
      </c>
      <c r="Q133" s="181">
        <v>4848</v>
      </c>
      <c r="R133" s="181">
        <v>5038</v>
      </c>
      <c r="S133" s="181">
        <v>5314</v>
      </c>
      <c r="T133" s="181">
        <v>5816</v>
      </c>
      <c r="U133" s="181">
        <v>5877</v>
      </c>
      <c r="V133" s="181">
        <v>6141</v>
      </c>
      <c r="W133" s="181"/>
      <c r="Y133" s="70" t="s">
        <v>207</v>
      </c>
      <c r="Z133" s="70" t="s">
        <v>499</v>
      </c>
      <c r="AA133" s="181">
        <f t="shared" si="11"/>
        <v>29.011869896163645</v>
      </c>
      <c r="AB133" s="181">
        <f t="shared" si="12"/>
        <v>28.497872941949765</v>
      </c>
      <c r="AC133" s="181">
        <f t="shared" si="13"/>
        <v>28.320782577614477</v>
      </c>
      <c r="AD133" s="181">
        <f t="shared" si="14"/>
        <v>26.601687941236403</v>
      </c>
      <c r="AE133" s="181">
        <f t="shared" si="15"/>
        <v>24.080631655925856</v>
      </c>
      <c r="AF133" s="181">
        <f t="shared" si="16"/>
        <v>21.530660443477995</v>
      </c>
      <c r="AG133" s="181">
        <f t="shared" si="17"/>
        <v>19.895929380662583</v>
      </c>
      <c r="AH133" s="181">
        <f t="shared" si="18"/>
        <v>19.776454826316563</v>
      </c>
    </row>
    <row r="134" spans="1:34" x14ac:dyDescent="0.2">
      <c r="A134" s="70" t="s">
        <v>208</v>
      </c>
      <c r="B134" s="70" t="s">
        <v>500</v>
      </c>
      <c r="C134" s="77">
        <v>196.65764753424901</v>
      </c>
      <c r="D134" s="77">
        <v>195.262254401208</v>
      </c>
      <c r="E134" s="77">
        <v>196.10618894728799</v>
      </c>
      <c r="F134" s="77">
        <v>175.43133889223401</v>
      </c>
      <c r="G134" s="77">
        <v>171.50821331506501</v>
      </c>
      <c r="H134" s="77">
        <v>169.66803965531901</v>
      </c>
      <c r="I134" s="77">
        <v>162.42869644124701</v>
      </c>
      <c r="J134" s="77">
        <v>168.76028493245099</v>
      </c>
      <c r="K134" s="77">
        <v>189.883157309751</v>
      </c>
      <c r="M134" s="184" t="s">
        <v>208</v>
      </c>
      <c r="N134" s="185" t="s">
        <v>869</v>
      </c>
      <c r="O134" s="181">
        <v>12302</v>
      </c>
      <c r="P134" s="181">
        <v>12709</v>
      </c>
      <c r="Q134" s="181">
        <v>13128</v>
      </c>
      <c r="R134" s="181">
        <v>13896</v>
      </c>
      <c r="S134" s="181">
        <v>14605</v>
      </c>
      <c r="T134" s="181">
        <v>16554</v>
      </c>
      <c r="U134" s="181">
        <v>16474</v>
      </c>
      <c r="V134" s="181">
        <v>17438</v>
      </c>
      <c r="W134" s="181"/>
      <c r="Y134" s="70" t="s">
        <v>208</v>
      </c>
      <c r="Z134" s="70" t="s">
        <v>500</v>
      </c>
      <c r="AA134" s="181">
        <f t="shared" si="11"/>
        <v>15.985827307287352</v>
      </c>
      <c r="AB134" s="181">
        <f t="shared" si="12"/>
        <v>15.364092721788339</v>
      </c>
      <c r="AC134" s="181">
        <f t="shared" si="13"/>
        <v>14.938009517617916</v>
      </c>
      <c r="AD134" s="181">
        <f t="shared" si="14"/>
        <v>12.624592608825131</v>
      </c>
      <c r="AE134" s="181">
        <f t="shared" si="15"/>
        <v>11.743116283126671</v>
      </c>
      <c r="AF134" s="181">
        <f t="shared" si="16"/>
        <v>10.249368107727378</v>
      </c>
      <c r="AG134" s="181">
        <f t="shared" si="17"/>
        <v>9.8596999175213682</v>
      </c>
      <c r="AH134" s="181">
        <f t="shared" si="18"/>
        <v>9.6777316740710511</v>
      </c>
    </row>
    <row r="135" spans="1:34" x14ac:dyDescent="0.2">
      <c r="A135" s="70" t="s">
        <v>209</v>
      </c>
      <c r="B135" s="70" t="s">
        <v>501</v>
      </c>
      <c r="C135" s="77">
        <v>321.82009344870801</v>
      </c>
      <c r="D135" s="77">
        <v>307.19824660876202</v>
      </c>
      <c r="E135" s="77">
        <v>291.40948966239301</v>
      </c>
      <c r="F135" s="77">
        <v>293.03428667796601</v>
      </c>
      <c r="G135" s="77">
        <v>285.94598080815501</v>
      </c>
      <c r="H135" s="77">
        <v>284.70473485370098</v>
      </c>
      <c r="I135" s="77">
        <v>283.864732568016</v>
      </c>
      <c r="J135" s="77">
        <v>279.43038735169301</v>
      </c>
      <c r="K135" s="77">
        <v>242.62856022491101</v>
      </c>
      <c r="M135" s="184" t="s">
        <v>209</v>
      </c>
      <c r="N135" s="185" t="s">
        <v>870</v>
      </c>
      <c r="O135" s="181">
        <v>13264</v>
      </c>
      <c r="P135" s="181">
        <v>13282</v>
      </c>
      <c r="Q135" s="181">
        <v>13899</v>
      </c>
      <c r="R135" s="181">
        <v>14383</v>
      </c>
      <c r="S135" s="181">
        <v>15199</v>
      </c>
      <c r="T135" s="181">
        <v>16488</v>
      </c>
      <c r="U135" s="181">
        <v>16780</v>
      </c>
      <c r="V135" s="181">
        <v>17336</v>
      </c>
      <c r="W135" s="181"/>
      <c r="Y135" s="70" t="s">
        <v>209</v>
      </c>
      <c r="Z135" s="70" t="s">
        <v>501</v>
      </c>
      <c r="AA135" s="181">
        <f t="shared" si="11"/>
        <v>24.262672907773524</v>
      </c>
      <c r="AB135" s="181">
        <f t="shared" si="12"/>
        <v>23.128914817705315</v>
      </c>
      <c r="AC135" s="181">
        <f t="shared" si="13"/>
        <v>20.966219847643213</v>
      </c>
      <c r="AD135" s="181">
        <f t="shared" si="14"/>
        <v>20.373655473681847</v>
      </c>
      <c r="AE135" s="181">
        <f t="shared" si="15"/>
        <v>18.813473307990989</v>
      </c>
      <c r="AF135" s="181">
        <f t="shared" si="16"/>
        <v>17.267390517570412</v>
      </c>
      <c r="AG135" s="181">
        <f t="shared" si="17"/>
        <v>16.916849378308463</v>
      </c>
      <c r="AH135" s="181">
        <f t="shared" si="18"/>
        <v>16.118504115810627</v>
      </c>
    </row>
    <row r="136" spans="1:34" x14ac:dyDescent="0.2">
      <c r="A136" s="70" t="s">
        <v>210</v>
      </c>
      <c r="B136" s="70" t="s">
        <v>502</v>
      </c>
      <c r="C136" s="77">
        <v>79.073071446200601</v>
      </c>
      <c r="D136" s="77">
        <v>65.336811431788306</v>
      </c>
      <c r="E136" s="77">
        <v>63.531427196049201</v>
      </c>
      <c r="F136" s="77">
        <v>63.343694618168001</v>
      </c>
      <c r="G136" s="77">
        <v>63.081609934210803</v>
      </c>
      <c r="H136" s="77">
        <v>57.071744412679898</v>
      </c>
      <c r="I136" s="77">
        <v>57.788230330263403</v>
      </c>
      <c r="J136" s="77">
        <v>58.930997845127401</v>
      </c>
      <c r="K136" s="77">
        <v>54.905476042609997</v>
      </c>
      <c r="M136" s="184" t="s">
        <v>210</v>
      </c>
      <c r="N136" s="185" t="s">
        <v>871</v>
      </c>
      <c r="O136" s="181">
        <v>3436</v>
      </c>
      <c r="P136" s="181">
        <v>3242</v>
      </c>
      <c r="Q136" s="181">
        <v>3426</v>
      </c>
      <c r="R136" s="181">
        <v>3389</v>
      </c>
      <c r="S136" s="181">
        <v>3609</v>
      </c>
      <c r="T136" s="181">
        <v>3466</v>
      </c>
      <c r="U136" s="181">
        <v>4036</v>
      </c>
      <c r="V136" s="181">
        <v>3990</v>
      </c>
      <c r="W136" s="181"/>
      <c r="Y136" s="70" t="s">
        <v>210</v>
      </c>
      <c r="Z136" s="70" t="s">
        <v>502</v>
      </c>
      <c r="AA136" s="181">
        <f t="shared" si="11"/>
        <v>23.013117417404132</v>
      </c>
      <c r="AB136" s="181">
        <f t="shared" si="12"/>
        <v>20.15324226767067</v>
      </c>
      <c r="AC136" s="181">
        <f t="shared" si="13"/>
        <v>18.543907529494806</v>
      </c>
      <c r="AD136" s="181">
        <f t="shared" si="14"/>
        <v>18.690969199813516</v>
      </c>
      <c r="AE136" s="181">
        <f t="shared" si="15"/>
        <v>17.478971996179219</v>
      </c>
      <c r="AF136" s="181">
        <f t="shared" si="16"/>
        <v>16.466169767074408</v>
      </c>
      <c r="AG136" s="181">
        <f t="shared" si="17"/>
        <v>14.318193838023637</v>
      </c>
      <c r="AH136" s="181">
        <f t="shared" si="18"/>
        <v>14.769673645395338</v>
      </c>
    </row>
    <row r="137" spans="1:34" x14ac:dyDescent="0.2">
      <c r="A137" s="70" t="s">
        <v>211</v>
      </c>
      <c r="B137" s="70" t="s">
        <v>503</v>
      </c>
      <c r="C137" s="77">
        <v>568.605015538825</v>
      </c>
      <c r="D137" s="77">
        <v>406.08488243329901</v>
      </c>
      <c r="E137" s="77">
        <v>413.74014748413299</v>
      </c>
      <c r="F137" s="77">
        <v>417.45756194749498</v>
      </c>
      <c r="G137" s="77">
        <v>404.45732133107902</v>
      </c>
      <c r="H137" s="77">
        <v>407.384973430434</v>
      </c>
      <c r="I137" s="77">
        <v>392.67115003626401</v>
      </c>
      <c r="J137" s="77">
        <v>388.76931635318198</v>
      </c>
      <c r="K137" s="77">
        <v>362.61730296128502</v>
      </c>
      <c r="M137" s="184" t="s">
        <v>211</v>
      </c>
      <c r="N137" s="185" t="s">
        <v>872</v>
      </c>
      <c r="O137" s="181">
        <v>31656</v>
      </c>
      <c r="P137" s="181">
        <v>31824</v>
      </c>
      <c r="Q137" s="181">
        <v>33061</v>
      </c>
      <c r="R137" s="181">
        <v>34983</v>
      </c>
      <c r="S137" s="181">
        <v>36862</v>
      </c>
      <c r="T137" s="181">
        <v>38728</v>
      </c>
      <c r="U137" s="181">
        <v>39912</v>
      </c>
      <c r="V137" s="181">
        <v>41527</v>
      </c>
      <c r="W137" s="181"/>
      <c r="Y137" s="70" t="s">
        <v>211</v>
      </c>
      <c r="Z137" s="70" t="s">
        <v>503</v>
      </c>
      <c r="AA137" s="181">
        <f t="shared" ref="AA137:AA200" si="19">(C137*1000)/O137</f>
        <v>17.961998216414738</v>
      </c>
      <c r="AB137" s="181">
        <f t="shared" ref="AB137:AB200" si="20">(D137*1000)/P137</f>
        <v>12.760334415324882</v>
      </c>
      <c r="AC137" s="181">
        <f t="shared" ref="AC137:AC200" si="21">(E137*1000)/Q137</f>
        <v>12.514447460274431</v>
      </c>
      <c r="AD137" s="181">
        <f t="shared" ref="AD137:AD200" si="22">(F137*1000)/R137</f>
        <v>11.933155016650801</v>
      </c>
      <c r="AE137" s="181">
        <f t="shared" ref="AE137:AE200" si="23">(G137*1000)/S137</f>
        <v>10.972202304027968</v>
      </c>
      <c r="AF137" s="181">
        <f t="shared" ref="AF137:AF200" si="24">(H137*1000)/T137</f>
        <v>10.519132757447686</v>
      </c>
      <c r="AG137" s="181">
        <f t="shared" ref="AG137:AG200" si="25">(I137*1000)/U137</f>
        <v>9.8384232821272803</v>
      </c>
      <c r="AH137" s="181">
        <f t="shared" si="18"/>
        <v>9.3618444952243589</v>
      </c>
    </row>
    <row r="138" spans="1:34" x14ac:dyDescent="0.2">
      <c r="A138" s="70" t="s">
        <v>212</v>
      </c>
      <c r="B138" s="70" t="s">
        <v>504</v>
      </c>
      <c r="C138" s="77">
        <v>190.89765108602899</v>
      </c>
      <c r="D138" s="77">
        <v>182.146318116054</v>
      </c>
      <c r="E138" s="77">
        <v>179.958237839855</v>
      </c>
      <c r="F138" s="77">
        <v>180.342857118132</v>
      </c>
      <c r="G138" s="77">
        <v>177.04804352887899</v>
      </c>
      <c r="H138" s="77">
        <v>173.641281917725</v>
      </c>
      <c r="I138" s="77">
        <v>167.46221522210001</v>
      </c>
      <c r="J138" s="77">
        <v>166.575828852412</v>
      </c>
      <c r="K138" s="77">
        <v>164.101615427122</v>
      </c>
      <c r="M138" s="184" t="s">
        <v>212</v>
      </c>
      <c r="N138" s="185" t="s">
        <v>873</v>
      </c>
      <c r="O138" s="181">
        <v>5665</v>
      </c>
      <c r="P138" s="181">
        <v>5647</v>
      </c>
      <c r="Q138" s="181">
        <v>5665</v>
      </c>
      <c r="R138" s="181">
        <v>6119</v>
      </c>
      <c r="S138" s="181">
        <v>6562</v>
      </c>
      <c r="T138" s="181">
        <v>6647</v>
      </c>
      <c r="U138" s="181">
        <v>6742</v>
      </c>
      <c r="V138" s="181">
        <v>7025</v>
      </c>
      <c r="W138" s="181"/>
      <c r="Y138" s="70" t="s">
        <v>212</v>
      </c>
      <c r="Z138" s="70" t="s">
        <v>504</v>
      </c>
      <c r="AA138" s="181">
        <f t="shared" si="19"/>
        <v>33.697731877498498</v>
      </c>
      <c r="AB138" s="181">
        <f t="shared" si="20"/>
        <v>32.255413160271651</v>
      </c>
      <c r="AC138" s="181">
        <f t="shared" si="21"/>
        <v>31.766679230336273</v>
      </c>
      <c r="AD138" s="181">
        <f t="shared" si="22"/>
        <v>29.472602895592743</v>
      </c>
      <c r="AE138" s="181">
        <f t="shared" si="23"/>
        <v>26.980805170508841</v>
      </c>
      <c r="AF138" s="181">
        <f t="shared" si="24"/>
        <v>26.123255892541746</v>
      </c>
      <c r="AG138" s="181">
        <f t="shared" si="25"/>
        <v>24.838655476431327</v>
      </c>
      <c r="AH138" s="181">
        <f t="shared" si="18"/>
        <v>23.711861758350462</v>
      </c>
    </row>
    <row r="139" spans="1:34" x14ac:dyDescent="0.2">
      <c r="A139" s="70" t="s">
        <v>213</v>
      </c>
      <c r="B139" s="70" t="s">
        <v>505</v>
      </c>
      <c r="C139" s="77">
        <v>254.39570039044</v>
      </c>
      <c r="D139" s="77">
        <v>247.30221959552</v>
      </c>
      <c r="E139" s="77">
        <v>246.35546698503401</v>
      </c>
      <c r="F139" s="77">
        <v>243.69158651760901</v>
      </c>
      <c r="G139" s="77">
        <v>235.90886227686801</v>
      </c>
      <c r="H139" s="77">
        <v>231.418099686863</v>
      </c>
      <c r="I139" s="77">
        <v>215.73238129029201</v>
      </c>
      <c r="J139" s="77">
        <v>225.230997215363</v>
      </c>
      <c r="K139" s="77">
        <v>218.30657950057</v>
      </c>
      <c r="M139" s="184" t="s">
        <v>213</v>
      </c>
      <c r="N139" s="185" t="s">
        <v>874</v>
      </c>
      <c r="O139" s="181">
        <v>13733</v>
      </c>
      <c r="P139" s="181">
        <v>13782</v>
      </c>
      <c r="Q139" s="181">
        <v>14191</v>
      </c>
      <c r="R139" s="181">
        <v>14940</v>
      </c>
      <c r="S139" s="181">
        <v>15360</v>
      </c>
      <c r="T139" s="181">
        <v>16047</v>
      </c>
      <c r="U139" s="181">
        <v>17557</v>
      </c>
      <c r="V139" s="181">
        <v>18214</v>
      </c>
      <c r="W139" s="181"/>
      <c r="Y139" s="70" t="s">
        <v>213</v>
      </c>
      <c r="Z139" s="70" t="s">
        <v>505</v>
      </c>
      <c r="AA139" s="181">
        <f t="shared" si="19"/>
        <v>18.524408387856987</v>
      </c>
      <c r="AB139" s="181">
        <f t="shared" si="20"/>
        <v>17.943855724533449</v>
      </c>
      <c r="AC139" s="181">
        <f t="shared" si="21"/>
        <v>17.359979352056516</v>
      </c>
      <c r="AD139" s="181">
        <f t="shared" si="22"/>
        <v>16.311351172530724</v>
      </c>
      <c r="AE139" s="181">
        <f t="shared" si="23"/>
        <v>15.358649887816927</v>
      </c>
      <c r="AF139" s="181">
        <f t="shared" si="24"/>
        <v>14.421268753465631</v>
      </c>
      <c r="AG139" s="181">
        <f t="shared" si="25"/>
        <v>12.287542364315772</v>
      </c>
      <c r="AH139" s="181">
        <f t="shared" si="18"/>
        <v>12.365817350135226</v>
      </c>
    </row>
    <row r="140" spans="1:34" x14ac:dyDescent="0.2">
      <c r="A140" s="70" t="s">
        <v>214</v>
      </c>
      <c r="B140" s="70" t="s">
        <v>506</v>
      </c>
      <c r="C140" s="77">
        <v>311.43243982177</v>
      </c>
      <c r="D140" s="77">
        <v>312.541243262043</v>
      </c>
      <c r="E140" s="77">
        <v>324.20931912025401</v>
      </c>
      <c r="F140" s="77">
        <v>300.09185821648902</v>
      </c>
      <c r="G140" s="77">
        <v>299.53612566061503</v>
      </c>
      <c r="H140" s="77">
        <v>292.24256395497599</v>
      </c>
      <c r="I140" s="77">
        <v>276.39288298834299</v>
      </c>
      <c r="J140" s="77">
        <v>271.262508895422</v>
      </c>
      <c r="K140" s="77">
        <v>267.32170553263001</v>
      </c>
      <c r="M140" s="184" t="s">
        <v>214</v>
      </c>
      <c r="N140" s="185" t="s">
        <v>875</v>
      </c>
      <c r="O140" s="181">
        <v>23617</v>
      </c>
      <c r="P140" s="181">
        <v>26479</v>
      </c>
      <c r="Q140" s="181">
        <v>25214</v>
      </c>
      <c r="R140" s="181">
        <v>24040</v>
      </c>
      <c r="S140" s="181">
        <v>26552</v>
      </c>
      <c r="T140" s="181">
        <v>27593</v>
      </c>
      <c r="U140" s="181">
        <v>29844</v>
      </c>
      <c r="V140" s="181">
        <v>31745</v>
      </c>
      <c r="W140" s="181"/>
      <c r="Y140" s="70" t="s">
        <v>214</v>
      </c>
      <c r="Z140" s="70" t="s">
        <v>506</v>
      </c>
      <c r="AA140" s="181">
        <f t="shared" si="19"/>
        <v>13.186790863436084</v>
      </c>
      <c r="AB140" s="181">
        <f t="shared" si="20"/>
        <v>11.803362787946787</v>
      </c>
      <c r="AC140" s="181">
        <f t="shared" si="21"/>
        <v>12.858305668289601</v>
      </c>
      <c r="AD140" s="181">
        <f t="shared" si="22"/>
        <v>12.483022388373088</v>
      </c>
      <c r="AE140" s="181">
        <f t="shared" si="23"/>
        <v>11.281113500324459</v>
      </c>
      <c r="AF140" s="181">
        <f t="shared" si="24"/>
        <v>10.591184864095096</v>
      </c>
      <c r="AG140" s="181">
        <f t="shared" si="25"/>
        <v>9.2612546236544375</v>
      </c>
      <c r="AH140" s="181">
        <f t="shared" si="18"/>
        <v>8.5450467442249796</v>
      </c>
    </row>
    <row r="141" spans="1:34" x14ac:dyDescent="0.2">
      <c r="A141" s="70" t="s">
        <v>215</v>
      </c>
      <c r="B141" s="70" t="s">
        <v>507</v>
      </c>
      <c r="C141" s="77">
        <v>222.76647147825801</v>
      </c>
      <c r="D141" s="77">
        <v>217.15774389872701</v>
      </c>
      <c r="E141" s="77">
        <v>213.16712877485401</v>
      </c>
      <c r="F141" s="77">
        <v>213.42510064410499</v>
      </c>
      <c r="G141" s="77">
        <v>205.25512556430601</v>
      </c>
      <c r="H141" s="77">
        <v>197.07332815985899</v>
      </c>
      <c r="I141" s="77">
        <v>189.42335191937701</v>
      </c>
      <c r="J141" s="77">
        <v>189.12500240258001</v>
      </c>
      <c r="K141" s="77">
        <v>177.63427220044301</v>
      </c>
      <c r="M141" s="184" t="s">
        <v>215</v>
      </c>
      <c r="N141" s="185" t="s">
        <v>876</v>
      </c>
      <c r="O141" s="181">
        <v>18012</v>
      </c>
      <c r="P141" s="181">
        <v>18342</v>
      </c>
      <c r="Q141" s="181">
        <v>19013</v>
      </c>
      <c r="R141" s="181">
        <v>19852</v>
      </c>
      <c r="S141" s="181">
        <v>21715</v>
      </c>
      <c r="T141" s="181">
        <v>22576</v>
      </c>
      <c r="U141" s="181">
        <v>23244</v>
      </c>
      <c r="V141" s="181">
        <v>24325</v>
      </c>
      <c r="W141" s="181"/>
      <c r="Y141" s="70" t="s">
        <v>215</v>
      </c>
      <c r="Z141" s="70" t="s">
        <v>507</v>
      </c>
      <c r="AA141" s="181">
        <f t="shared" si="19"/>
        <v>12.367669968812903</v>
      </c>
      <c r="AB141" s="181">
        <f t="shared" si="20"/>
        <v>11.839371055431632</v>
      </c>
      <c r="AC141" s="181">
        <f t="shared" si="21"/>
        <v>11.211651437166886</v>
      </c>
      <c r="AD141" s="181">
        <f t="shared" si="22"/>
        <v>10.750811033855783</v>
      </c>
      <c r="AE141" s="181">
        <f t="shared" si="23"/>
        <v>9.4522277487591992</v>
      </c>
      <c r="AF141" s="181">
        <f t="shared" si="24"/>
        <v>8.7293288518718555</v>
      </c>
      <c r="AG141" s="181">
        <f t="shared" si="25"/>
        <v>8.1493439992848486</v>
      </c>
      <c r="AH141" s="181">
        <f t="shared" ref="AH141:AH204" si="26">(J141*1000)/V141</f>
        <v>7.7749230175778017</v>
      </c>
    </row>
    <row r="142" spans="1:34" x14ac:dyDescent="0.2">
      <c r="A142" s="70" t="s">
        <v>216</v>
      </c>
      <c r="B142" s="70" t="s">
        <v>508</v>
      </c>
      <c r="C142" s="77">
        <v>102.62844087662501</v>
      </c>
      <c r="D142" s="77">
        <v>101.311942401981</v>
      </c>
      <c r="E142" s="77">
        <v>98.422331228599106</v>
      </c>
      <c r="F142" s="77">
        <v>99.006486540185705</v>
      </c>
      <c r="G142" s="77">
        <v>95.4290091306151</v>
      </c>
      <c r="H142" s="77">
        <v>93.0722714779114</v>
      </c>
      <c r="I142" s="77">
        <v>89.657810162694801</v>
      </c>
      <c r="J142" s="77">
        <v>90.466894182354096</v>
      </c>
      <c r="K142" s="77">
        <v>85.552897157114998</v>
      </c>
      <c r="M142" s="184" t="s">
        <v>216</v>
      </c>
      <c r="N142" s="185" t="s">
        <v>877</v>
      </c>
      <c r="O142" s="181">
        <v>10950</v>
      </c>
      <c r="P142" s="181">
        <v>11402</v>
      </c>
      <c r="Q142" s="181">
        <v>11976</v>
      </c>
      <c r="R142" s="181">
        <v>12829</v>
      </c>
      <c r="S142" s="181">
        <v>14407</v>
      </c>
      <c r="T142" s="181">
        <v>15087</v>
      </c>
      <c r="U142" s="181">
        <v>15401</v>
      </c>
      <c r="V142" s="181">
        <v>15609</v>
      </c>
      <c r="W142" s="181"/>
      <c r="Y142" s="70" t="s">
        <v>216</v>
      </c>
      <c r="Z142" s="70" t="s">
        <v>508</v>
      </c>
      <c r="AA142" s="181">
        <f t="shared" si="19"/>
        <v>9.3724603540296823</v>
      </c>
      <c r="AB142" s="181">
        <f t="shared" si="20"/>
        <v>8.8854536398860731</v>
      </c>
      <c r="AC142" s="181">
        <f t="shared" si="21"/>
        <v>8.2182975307781483</v>
      </c>
      <c r="AD142" s="181">
        <f t="shared" si="22"/>
        <v>7.7173970332984414</v>
      </c>
      <c r="AE142" s="181">
        <f t="shared" si="23"/>
        <v>6.6237946227955229</v>
      </c>
      <c r="AF142" s="181">
        <f t="shared" si="24"/>
        <v>6.1690376799835223</v>
      </c>
      <c r="AG142" s="181">
        <f t="shared" si="25"/>
        <v>5.8215577016229343</v>
      </c>
      <c r="AH142" s="181">
        <f t="shared" si="26"/>
        <v>5.7958161434015052</v>
      </c>
    </row>
    <row r="143" spans="1:34" x14ac:dyDescent="0.2">
      <c r="A143" s="70" t="s">
        <v>217</v>
      </c>
      <c r="B143" s="70" t="s">
        <v>509</v>
      </c>
      <c r="C143" s="77">
        <v>64.675457973827505</v>
      </c>
      <c r="D143" s="77">
        <v>62.029780206420497</v>
      </c>
      <c r="E143" s="77">
        <v>59.661816879768502</v>
      </c>
      <c r="F143" s="77">
        <v>61.896704708009402</v>
      </c>
      <c r="G143" s="77">
        <v>60.231802882986003</v>
      </c>
      <c r="H143" s="77">
        <v>60.230489889025399</v>
      </c>
      <c r="I143" s="77">
        <v>57.2442337293541</v>
      </c>
      <c r="J143" s="77">
        <v>55.341981456683001</v>
      </c>
      <c r="K143" s="77">
        <v>49.912476490760902</v>
      </c>
      <c r="M143" s="184" t="s">
        <v>217</v>
      </c>
      <c r="N143" s="185" t="s">
        <v>878</v>
      </c>
      <c r="O143" s="181">
        <v>8542</v>
      </c>
      <c r="P143" s="181">
        <v>9150</v>
      </c>
      <c r="Q143" s="181">
        <v>9190</v>
      </c>
      <c r="R143" s="181">
        <v>9540</v>
      </c>
      <c r="S143" s="181">
        <v>10818</v>
      </c>
      <c r="T143" s="181">
        <v>11659</v>
      </c>
      <c r="U143" s="181">
        <v>11319</v>
      </c>
      <c r="V143" s="181">
        <v>11847</v>
      </c>
      <c r="W143" s="181"/>
      <c r="Y143" s="70" t="s">
        <v>217</v>
      </c>
      <c r="Z143" s="70" t="s">
        <v>509</v>
      </c>
      <c r="AA143" s="181">
        <f t="shared" si="19"/>
        <v>7.5714654616983736</v>
      </c>
      <c r="AB143" s="181">
        <f t="shared" si="20"/>
        <v>6.7792109515213657</v>
      </c>
      <c r="AC143" s="181">
        <f t="shared" si="21"/>
        <v>6.492036657210936</v>
      </c>
      <c r="AD143" s="181">
        <f t="shared" si="22"/>
        <v>6.4881241832294974</v>
      </c>
      <c r="AE143" s="181">
        <f t="shared" si="23"/>
        <v>5.5677392200948423</v>
      </c>
      <c r="AF143" s="181">
        <f t="shared" si="24"/>
        <v>5.1660082244639671</v>
      </c>
      <c r="AG143" s="181">
        <f t="shared" si="25"/>
        <v>5.057357869896113</v>
      </c>
      <c r="AH143" s="181">
        <f t="shared" si="26"/>
        <v>4.6713920365225796</v>
      </c>
    </row>
    <row r="144" spans="1:34" x14ac:dyDescent="0.2">
      <c r="A144" s="70" t="s">
        <v>218</v>
      </c>
      <c r="B144" s="70" t="s">
        <v>510</v>
      </c>
      <c r="C144" s="77">
        <v>50.320452663100802</v>
      </c>
      <c r="D144" s="77">
        <v>44.899057691987103</v>
      </c>
      <c r="E144" s="77">
        <v>43.591385698448697</v>
      </c>
      <c r="F144" s="77">
        <v>42.876464804433702</v>
      </c>
      <c r="G144" s="77">
        <v>41.683877593455598</v>
      </c>
      <c r="H144" s="77">
        <v>40.861384568338899</v>
      </c>
      <c r="I144" s="77">
        <v>36.418554249567002</v>
      </c>
      <c r="J144" s="77">
        <v>35.112245260061101</v>
      </c>
      <c r="K144" s="77">
        <v>33.1674164645883</v>
      </c>
      <c r="M144" s="184" t="s">
        <v>218</v>
      </c>
      <c r="N144" s="185" t="s">
        <v>879</v>
      </c>
      <c r="O144" s="181">
        <v>2653</v>
      </c>
      <c r="P144" s="181">
        <v>2668</v>
      </c>
      <c r="Q144" s="181">
        <v>2808</v>
      </c>
      <c r="R144" s="181">
        <v>2937</v>
      </c>
      <c r="S144" s="181">
        <v>3069</v>
      </c>
      <c r="T144" s="181">
        <v>3181</v>
      </c>
      <c r="U144" s="181">
        <v>3226</v>
      </c>
      <c r="V144" s="181">
        <v>3321</v>
      </c>
      <c r="W144" s="181"/>
      <c r="Y144" s="70" t="s">
        <v>218</v>
      </c>
      <c r="Z144" s="70" t="s">
        <v>510</v>
      </c>
      <c r="AA144" s="181">
        <f t="shared" si="19"/>
        <v>18.967377558650888</v>
      </c>
      <c r="AB144" s="181">
        <f t="shared" si="20"/>
        <v>16.828732268360984</v>
      </c>
      <c r="AC144" s="181">
        <f t="shared" si="21"/>
        <v>15.523997755857799</v>
      </c>
      <c r="AD144" s="181">
        <f t="shared" si="22"/>
        <v>14.598728227590637</v>
      </c>
      <c r="AE144" s="181">
        <f t="shared" si="23"/>
        <v>13.582234471637536</v>
      </c>
      <c r="AF144" s="181">
        <f t="shared" si="24"/>
        <v>12.845452552134203</v>
      </c>
      <c r="AG144" s="181">
        <f t="shared" si="25"/>
        <v>11.289074472897397</v>
      </c>
      <c r="AH144" s="181">
        <f t="shared" si="26"/>
        <v>10.572792911791961</v>
      </c>
    </row>
    <row r="145" spans="1:34" x14ac:dyDescent="0.2">
      <c r="A145" s="70" t="s">
        <v>219</v>
      </c>
      <c r="B145" s="70" t="s">
        <v>511</v>
      </c>
      <c r="C145" s="77">
        <v>1253.1648912293499</v>
      </c>
      <c r="D145" s="77">
        <v>1267.2779554075601</v>
      </c>
      <c r="E145" s="77">
        <v>1226.9873411125</v>
      </c>
      <c r="F145" s="77">
        <v>1186.44068144978</v>
      </c>
      <c r="G145" s="77">
        <v>1236.4346835379399</v>
      </c>
      <c r="H145" s="77">
        <v>1241.69764430639</v>
      </c>
      <c r="I145" s="77">
        <v>1272.1678596111101</v>
      </c>
      <c r="J145" s="77">
        <v>1185.7587536537101</v>
      </c>
      <c r="K145" s="77">
        <v>830.024255879522</v>
      </c>
      <c r="M145" s="184" t="s">
        <v>219</v>
      </c>
      <c r="N145" s="185" t="s">
        <v>880</v>
      </c>
      <c r="O145" s="181">
        <v>11952</v>
      </c>
      <c r="P145" s="181">
        <v>11872</v>
      </c>
      <c r="Q145" s="181">
        <v>11834</v>
      </c>
      <c r="R145" s="181">
        <v>13327</v>
      </c>
      <c r="S145" s="181">
        <v>14400</v>
      </c>
      <c r="T145" s="181">
        <v>14623</v>
      </c>
      <c r="U145" s="181">
        <v>14725</v>
      </c>
      <c r="V145" s="181">
        <v>15800</v>
      </c>
      <c r="W145" s="181"/>
      <c r="Y145" s="70" t="s">
        <v>219</v>
      </c>
      <c r="Z145" s="70" t="s">
        <v>511</v>
      </c>
      <c r="AA145" s="181">
        <f t="shared" si="19"/>
        <v>104.84980682976489</v>
      </c>
      <c r="AB145" s="181">
        <f t="shared" si="20"/>
        <v>106.74511079915432</v>
      </c>
      <c r="AC145" s="181">
        <f t="shared" si="21"/>
        <v>103.68322977121008</v>
      </c>
      <c r="AD145" s="181">
        <f t="shared" si="22"/>
        <v>89.025338144352062</v>
      </c>
      <c r="AE145" s="181">
        <f t="shared" si="23"/>
        <v>85.863519690134723</v>
      </c>
      <c r="AF145" s="181">
        <f t="shared" si="24"/>
        <v>84.914015202515898</v>
      </c>
      <c r="AG145" s="181">
        <f t="shared" si="25"/>
        <v>86.395100822486256</v>
      </c>
      <c r="AH145" s="181">
        <f t="shared" si="26"/>
        <v>75.048022383146204</v>
      </c>
    </row>
    <row r="146" spans="1:34" x14ac:dyDescent="0.2">
      <c r="A146" s="70" t="s">
        <v>220</v>
      </c>
      <c r="B146" s="70" t="s">
        <v>512</v>
      </c>
      <c r="C146" s="77">
        <v>105.370047341787</v>
      </c>
      <c r="D146" s="77">
        <v>79.234067521038</v>
      </c>
      <c r="E146" s="77">
        <v>79.211229610043105</v>
      </c>
      <c r="F146" s="77">
        <v>81.0250803429239</v>
      </c>
      <c r="G146" s="77">
        <v>83.288141664174105</v>
      </c>
      <c r="H146" s="77">
        <v>78.716397030246199</v>
      </c>
      <c r="I146" s="77">
        <v>71.761987475776806</v>
      </c>
      <c r="J146" s="77">
        <v>66.009126913135205</v>
      </c>
      <c r="K146" s="77">
        <v>58.708262401103397</v>
      </c>
      <c r="M146" s="184" t="s">
        <v>220</v>
      </c>
      <c r="N146" s="185" t="s">
        <v>881</v>
      </c>
      <c r="O146" s="181">
        <v>3644</v>
      </c>
      <c r="P146" s="181">
        <v>3705</v>
      </c>
      <c r="Q146" s="181">
        <v>3825</v>
      </c>
      <c r="R146" s="181">
        <v>4053</v>
      </c>
      <c r="S146" s="181">
        <v>4306</v>
      </c>
      <c r="T146" s="181">
        <v>4599</v>
      </c>
      <c r="U146" s="181">
        <v>4412</v>
      </c>
      <c r="V146" s="181">
        <v>4604</v>
      </c>
      <c r="W146" s="181"/>
      <c r="Y146" s="70" t="s">
        <v>220</v>
      </c>
      <c r="Z146" s="70" t="s">
        <v>512</v>
      </c>
      <c r="AA146" s="181">
        <f t="shared" si="19"/>
        <v>28.916039336385015</v>
      </c>
      <c r="AB146" s="181">
        <f t="shared" si="20"/>
        <v>21.385713231049394</v>
      </c>
      <c r="AC146" s="181">
        <f t="shared" si="21"/>
        <v>20.708818198704083</v>
      </c>
      <c r="AD146" s="181">
        <f t="shared" si="22"/>
        <v>19.991384244491464</v>
      </c>
      <c r="AE146" s="181">
        <f t="shared" si="23"/>
        <v>19.342345950806806</v>
      </c>
      <c r="AF146" s="181">
        <f t="shared" si="24"/>
        <v>17.115981089420785</v>
      </c>
      <c r="AG146" s="181">
        <f t="shared" si="25"/>
        <v>16.265183018081778</v>
      </c>
      <c r="AH146" s="181">
        <f t="shared" si="26"/>
        <v>14.337342943773937</v>
      </c>
    </row>
    <row r="147" spans="1:34" x14ac:dyDescent="0.2">
      <c r="A147" s="70" t="s">
        <v>221</v>
      </c>
      <c r="B147" s="70" t="s">
        <v>513</v>
      </c>
      <c r="C147" s="77">
        <v>83.066006298646101</v>
      </c>
      <c r="D147" s="77">
        <v>77.999878569802902</v>
      </c>
      <c r="E147" s="77">
        <v>76.517467369774806</v>
      </c>
      <c r="F147" s="77">
        <v>77.211292073345703</v>
      </c>
      <c r="G147" s="77">
        <v>73.721413423696802</v>
      </c>
      <c r="H147" s="77">
        <v>70.719492514703006</v>
      </c>
      <c r="I147" s="77">
        <v>67.105673290855506</v>
      </c>
      <c r="J147" s="77">
        <v>64.358105066928005</v>
      </c>
      <c r="K147" s="77">
        <v>60.609898892073097</v>
      </c>
      <c r="M147" s="184" t="s">
        <v>221</v>
      </c>
      <c r="N147" s="185" t="s">
        <v>882</v>
      </c>
      <c r="O147" s="181">
        <v>3766</v>
      </c>
      <c r="P147" s="181">
        <v>3731</v>
      </c>
      <c r="Q147" s="181">
        <v>3834</v>
      </c>
      <c r="R147" s="181">
        <v>4075</v>
      </c>
      <c r="S147" s="181">
        <v>4200</v>
      </c>
      <c r="T147" s="181">
        <v>4409</v>
      </c>
      <c r="U147" s="181">
        <v>4317</v>
      </c>
      <c r="V147" s="181">
        <v>4446</v>
      </c>
      <c r="W147" s="181"/>
      <c r="Y147" s="70" t="s">
        <v>221</v>
      </c>
      <c r="Z147" s="70" t="s">
        <v>513</v>
      </c>
      <c r="AA147" s="181">
        <f t="shared" si="19"/>
        <v>22.056825889178466</v>
      </c>
      <c r="AB147" s="181">
        <f t="shared" si="20"/>
        <v>20.905890798660657</v>
      </c>
      <c r="AC147" s="181">
        <f t="shared" si="21"/>
        <v>19.95760755601847</v>
      </c>
      <c r="AD147" s="181">
        <f t="shared" si="22"/>
        <v>18.94755633701735</v>
      </c>
      <c r="AE147" s="181">
        <f t="shared" si="23"/>
        <v>17.552717481832573</v>
      </c>
      <c r="AF147" s="181">
        <f t="shared" si="24"/>
        <v>16.039803246700611</v>
      </c>
      <c r="AG147" s="181">
        <f t="shared" si="25"/>
        <v>15.544515471590344</v>
      </c>
      <c r="AH147" s="181">
        <f t="shared" si="26"/>
        <v>14.475507212534414</v>
      </c>
    </row>
    <row r="148" spans="1:34" x14ac:dyDescent="0.2">
      <c r="A148" s="70" t="s">
        <v>222</v>
      </c>
      <c r="B148" s="70" t="s">
        <v>514</v>
      </c>
      <c r="C148" s="77">
        <v>43.426085685283098</v>
      </c>
      <c r="D148" s="77">
        <v>44.282538089438802</v>
      </c>
      <c r="E148" s="77">
        <v>46.3970354578288</v>
      </c>
      <c r="F148" s="77">
        <v>46.551583726734698</v>
      </c>
      <c r="G148" s="77">
        <v>44.291237717580898</v>
      </c>
      <c r="H148" s="77">
        <v>38.483712903615803</v>
      </c>
      <c r="I148" s="77">
        <v>38.314740370973603</v>
      </c>
      <c r="J148" s="77">
        <v>37.454153653391899</v>
      </c>
      <c r="K148" s="77">
        <v>33.419003969022398</v>
      </c>
      <c r="M148" s="184" t="s">
        <v>222</v>
      </c>
      <c r="N148" s="185" t="s">
        <v>883</v>
      </c>
      <c r="O148" s="181">
        <v>3025</v>
      </c>
      <c r="P148" s="181">
        <v>3202</v>
      </c>
      <c r="Q148" s="181">
        <v>3435</v>
      </c>
      <c r="R148" s="181">
        <v>3744</v>
      </c>
      <c r="S148" s="181">
        <v>3915</v>
      </c>
      <c r="T148" s="181">
        <v>3923</v>
      </c>
      <c r="U148" s="181">
        <v>3882</v>
      </c>
      <c r="V148" s="181">
        <v>3958</v>
      </c>
      <c r="W148" s="181"/>
      <c r="Y148" s="70" t="s">
        <v>222</v>
      </c>
      <c r="Z148" s="70" t="s">
        <v>514</v>
      </c>
      <c r="AA148" s="181">
        <f t="shared" si="19"/>
        <v>14.355730805052264</v>
      </c>
      <c r="AB148" s="181">
        <f t="shared" si="20"/>
        <v>13.829649621935914</v>
      </c>
      <c r="AC148" s="181">
        <f t="shared" si="21"/>
        <v>13.507142782482912</v>
      </c>
      <c r="AD148" s="181">
        <f t="shared" si="22"/>
        <v>12.433649499662046</v>
      </c>
      <c r="AE148" s="181">
        <f t="shared" si="23"/>
        <v>11.313215253532798</v>
      </c>
      <c r="AF148" s="181">
        <f t="shared" si="24"/>
        <v>9.8097662257496303</v>
      </c>
      <c r="AG148" s="181">
        <f t="shared" si="25"/>
        <v>9.8698455360570847</v>
      </c>
      <c r="AH148" s="181">
        <f t="shared" si="26"/>
        <v>9.4628988512864822</v>
      </c>
    </row>
    <row r="149" spans="1:34" x14ac:dyDescent="0.2">
      <c r="A149" s="70" t="s">
        <v>223</v>
      </c>
      <c r="B149" s="70" t="s">
        <v>515</v>
      </c>
      <c r="C149" s="77">
        <v>70.256243014331801</v>
      </c>
      <c r="D149" s="77">
        <v>65.257171460508701</v>
      </c>
      <c r="E149" s="77">
        <v>68.849978031884703</v>
      </c>
      <c r="F149" s="77">
        <v>77.277388213737595</v>
      </c>
      <c r="G149" s="77">
        <v>94.359792826342698</v>
      </c>
      <c r="H149" s="77">
        <v>113.059989421666</v>
      </c>
      <c r="I149" s="77">
        <v>120.361974207175</v>
      </c>
      <c r="J149" s="77">
        <v>116.879859321727</v>
      </c>
      <c r="K149" s="77">
        <v>82.459615546267401</v>
      </c>
      <c r="M149" s="184" t="s">
        <v>223</v>
      </c>
      <c r="N149" s="185" t="s">
        <v>884</v>
      </c>
      <c r="O149" s="181">
        <v>2406</v>
      </c>
      <c r="P149" s="181">
        <v>2333</v>
      </c>
      <c r="Q149" s="181">
        <v>2516</v>
      </c>
      <c r="R149" s="181">
        <v>2681</v>
      </c>
      <c r="S149" s="181">
        <v>2888</v>
      </c>
      <c r="T149" s="181">
        <v>3070</v>
      </c>
      <c r="U149" s="181">
        <v>2883</v>
      </c>
      <c r="V149" s="181">
        <v>2934</v>
      </c>
      <c r="W149" s="181"/>
      <c r="Y149" s="70" t="s">
        <v>223</v>
      </c>
      <c r="Z149" s="70" t="s">
        <v>515</v>
      </c>
      <c r="AA149" s="181">
        <f t="shared" si="19"/>
        <v>29.200433505541067</v>
      </c>
      <c r="AB149" s="181">
        <f t="shared" si="20"/>
        <v>27.971355105233048</v>
      </c>
      <c r="AC149" s="181">
        <f t="shared" si="21"/>
        <v>27.364856133499487</v>
      </c>
      <c r="AD149" s="181">
        <f t="shared" si="22"/>
        <v>28.824091090539945</v>
      </c>
      <c r="AE149" s="181">
        <f t="shared" si="23"/>
        <v>32.673058457874895</v>
      </c>
      <c r="AF149" s="181">
        <f t="shared" si="24"/>
        <v>36.827358117806519</v>
      </c>
      <c r="AG149" s="181">
        <f t="shared" si="25"/>
        <v>41.748863755523757</v>
      </c>
      <c r="AH149" s="181">
        <f t="shared" si="26"/>
        <v>39.836352870390932</v>
      </c>
    </row>
    <row r="150" spans="1:34" x14ac:dyDescent="0.2">
      <c r="A150" s="70" t="s">
        <v>224</v>
      </c>
      <c r="B150" s="70" t="s">
        <v>516</v>
      </c>
      <c r="C150" s="77">
        <v>85.907988403600996</v>
      </c>
      <c r="D150" s="77">
        <v>86.268195879012296</v>
      </c>
      <c r="E150" s="77">
        <v>84.5732877177782</v>
      </c>
      <c r="F150" s="77">
        <v>83.096853038434602</v>
      </c>
      <c r="G150" s="77">
        <v>80.604096225555395</v>
      </c>
      <c r="H150" s="77">
        <v>77.496382594208697</v>
      </c>
      <c r="I150" s="77">
        <v>74.405900360290403</v>
      </c>
      <c r="J150" s="77">
        <v>74.303591917917203</v>
      </c>
      <c r="K150" s="77">
        <v>71.8703202975978</v>
      </c>
      <c r="M150" s="184" t="s">
        <v>224</v>
      </c>
      <c r="N150" s="185" t="s">
        <v>885</v>
      </c>
      <c r="O150" s="181">
        <v>3555</v>
      </c>
      <c r="P150" s="181">
        <v>3616</v>
      </c>
      <c r="Q150" s="181">
        <v>3902</v>
      </c>
      <c r="R150" s="181">
        <v>4075</v>
      </c>
      <c r="S150" s="181">
        <v>4279</v>
      </c>
      <c r="T150" s="181">
        <v>4554</v>
      </c>
      <c r="U150" s="181">
        <v>4382</v>
      </c>
      <c r="V150" s="181">
        <v>4535</v>
      </c>
      <c r="W150" s="181"/>
      <c r="Y150" s="70" t="s">
        <v>224</v>
      </c>
      <c r="Z150" s="70" t="s">
        <v>516</v>
      </c>
      <c r="AA150" s="181">
        <f t="shared" si="19"/>
        <v>24.16539758188495</v>
      </c>
      <c r="AB150" s="181">
        <f t="shared" si="20"/>
        <v>23.857355055036589</v>
      </c>
      <c r="AC150" s="181">
        <f t="shared" si="21"/>
        <v>21.674343341306564</v>
      </c>
      <c r="AD150" s="181">
        <f t="shared" si="22"/>
        <v>20.391865776302971</v>
      </c>
      <c r="AE150" s="181">
        <f t="shared" si="23"/>
        <v>18.837133962504179</v>
      </c>
      <c r="AF150" s="181">
        <f t="shared" si="24"/>
        <v>17.017211812518379</v>
      </c>
      <c r="AG150" s="181">
        <f t="shared" si="25"/>
        <v>16.97989510732323</v>
      </c>
      <c r="AH150" s="181">
        <f t="shared" si="26"/>
        <v>16.384474513322427</v>
      </c>
    </row>
    <row r="151" spans="1:34" x14ac:dyDescent="0.2">
      <c r="A151" s="70" t="s">
        <v>225</v>
      </c>
      <c r="B151" s="70" t="s">
        <v>517</v>
      </c>
      <c r="C151" s="77">
        <v>27.089082330999101</v>
      </c>
      <c r="D151" s="77">
        <v>24.483151618271201</v>
      </c>
      <c r="E151" s="77">
        <v>23.3322504483796</v>
      </c>
      <c r="F151" s="77">
        <v>23.122738685467901</v>
      </c>
      <c r="G151" s="77">
        <v>21.839977544778598</v>
      </c>
      <c r="H151" s="77">
        <v>22.140213169797502</v>
      </c>
      <c r="I151" s="77">
        <v>21.028037272095801</v>
      </c>
      <c r="J151" s="77">
        <v>20.665085483009701</v>
      </c>
      <c r="K151" s="77">
        <v>19.760423008066901</v>
      </c>
      <c r="M151" s="184" t="s">
        <v>225</v>
      </c>
      <c r="N151" s="185" t="s">
        <v>886</v>
      </c>
      <c r="O151" s="181">
        <v>1350</v>
      </c>
      <c r="P151" s="181">
        <v>1293</v>
      </c>
      <c r="Q151" s="181">
        <v>1430</v>
      </c>
      <c r="R151" s="181">
        <v>1445</v>
      </c>
      <c r="S151" s="181">
        <v>1463</v>
      </c>
      <c r="T151" s="181">
        <v>1634</v>
      </c>
      <c r="U151" s="181">
        <v>1695</v>
      </c>
      <c r="V151" s="181">
        <v>1721</v>
      </c>
      <c r="W151" s="181"/>
      <c r="Y151" s="70" t="s">
        <v>225</v>
      </c>
      <c r="Z151" s="70" t="s">
        <v>517</v>
      </c>
      <c r="AA151" s="181">
        <f t="shared" si="19"/>
        <v>20.065986911851187</v>
      </c>
      <c r="AB151" s="181">
        <f t="shared" si="20"/>
        <v>18.935152063628152</v>
      </c>
      <c r="AC151" s="181">
        <f t="shared" si="21"/>
        <v>16.31625905481091</v>
      </c>
      <c r="AD151" s="181">
        <f t="shared" si="22"/>
        <v>16.001895284060833</v>
      </c>
      <c r="AE151" s="181">
        <f t="shared" si="23"/>
        <v>14.928214316321666</v>
      </c>
      <c r="AF151" s="181">
        <f t="shared" si="24"/>
        <v>13.549702062299573</v>
      </c>
      <c r="AG151" s="181">
        <f t="shared" si="25"/>
        <v>12.4059216944518</v>
      </c>
      <c r="AH151" s="181">
        <f t="shared" si="26"/>
        <v>12.007603418367054</v>
      </c>
    </row>
    <row r="152" spans="1:34" x14ac:dyDescent="0.2">
      <c r="A152" s="70" t="s">
        <v>226</v>
      </c>
      <c r="B152" s="70" t="s">
        <v>518</v>
      </c>
      <c r="C152" s="77">
        <v>47.257194023268099</v>
      </c>
      <c r="D152" s="77">
        <v>45.314215335400398</v>
      </c>
      <c r="E152" s="77">
        <v>45.040445621285599</v>
      </c>
      <c r="F152" s="77">
        <v>43.900625040526499</v>
      </c>
      <c r="G152" s="77">
        <v>43.049185496241797</v>
      </c>
      <c r="H152" s="77">
        <v>43.3813195122857</v>
      </c>
      <c r="I152" s="77">
        <v>40.461432180472002</v>
      </c>
      <c r="J152" s="77">
        <v>39.428250974048403</v>
      </c>
      <c r="K152" s="77">
        <v>38.504080105928502</v>
      </c>
      <c r="M152" s="184" t="s">
        <v>226</v>
      </c>
      <c r="N152" s="185" t="s">
        <v>887</v>
      </c>
      <c r="O152" s="181">
        <v>1101</v>
      </c>
      <c r="P152" s="181">
        <v>1176</v>
      </c>
      <c r="Q152" s="181">
        <v>1290</v>
      </c>
      <c r="R152" s="181">
        <v>1353</v>
      </c>
      <c r="S152" s="181">
        <v>1428</v>
      </c>
      <c r="T152" s="181">
        <v>1751</v>
      </c>
      <c r="U152" s="181">
        <v>1609</v>
      </c>
      <c r="V152" s="181">
        <v>1586</v>
      </c>
      <c r="W152" s="181"/>
      <c r="Y152" s="70" t="s">
        <v>226</v>
      </c>
      <c r="Z152" s="70" t="s">
        <v>518</v>
      </c>
      <c r="AA152" s="181">
        <f t="shared" si="19"/>
        <v>42.922065416228975</v>
      </c>
      <c r="AB152" s="181">
        <f t="shared" si="20"/>
        <v>38.53249603350374</v>
      </c>
      <c r="AC152" s="181">
        <f t="shared" si="21"/>
        <v>34.915074125027601</v>
      </c>
      <c r="AD152" s="181">
        <f t="shared" si="22"/>
        <v>32.446877339635257</v>
      </c>
      <c r="AE152" s="181">
        <f t="shared" si="23"/>
        <v>30.14648844274636</v>
      </c>
      <c r="AF152" s="181">
        <f t="shared" si="24"/>
        <v>24.775168196622332</v>
      </c>
      <c r="AG152" s="181">
        <f t="shared" si="25"/>
        <v>25.14694355529646</v>
      </c>
      <c r="AH152" s="181">
        <f t="shared" si="26"/>
        <v>24.860183464091048</v>
      </c>
    </row>
    <row r="153" spans="1:34" x14ac:dyDescent="0.2">
      <c r="A153" s="70" t="s">
        <v>227</v>
      </c>
      <c r="B153" s="70" t="s">
        <v>519</v>
      </c>
      <c r="C153" s="77">
        <v>103.064502348687</v>
      </c>
      <c r="D153" s="77">
        <v>96.072563348427806</v>
      </c>
      <c r="E153" s="77">
        <v>94.913061641596499</v>
      </c>
      <c r="F153" s="77">
        <v>99.074574744591203</v>
      </c>
      <c r="G153" s="77">
        <v>101.137439646422</v>
      </c>
      <c r="H153" s="77">
        <v>103.228415019754</v>
      </c>
      <c r="I153" s="77">
        <v>102.658995550285</v>
      </c>
      <c r="J153" s="77">
        <v>96.505341379928595</v>
      </c>
      <c r="K153" s="77">
        <v>89.283911976263198</v>
      </c>
      <c r="M153" s="184" t="s">
        <v>227</v>
      </c>
      <c r="N153" s="185" t="s">
        <v>888</v>
      </c>
      <c r="O153" s="181">
        <v>4916</v>
      </c>
      <c r="P153" s="181">
        <v>5130</v>
      </c>
      <c r="Q153" s="181">
        <v>5595</v>
      </c>
      <c r="R153" s="181">
        <v>5673</v>
      </c>
      <c r="S153" s="181">
        <v>6138</v>
      </c>
      <c r="T153" s="181">
        <v>6606</v>
      </c>
      <c r="U153" s="181">
        <v>6804</v>
      </c>
      <c r="V153" s="181">
        <v>7099</v>
      </c>
      <c r="W153" s="181"/>
      <c r="Y153" s="70" t="s">
        <v>227</v>
      </c>
      <c r="Z153" s="70" t="s">
        <v>519</v>
      </c>
      <c r="AA153" s="181">
        <f t="shared" si="19"/>
        <v>20.965114391514849</v>
      </c>
      <c r="AB153" s="181">
        <f t="shared" si="20"/>
        <v>18.727595194625305</v>
      </c>
      <c r="AC153" s="181">
        <f t="shared" si="21"/>
        <v>16.96390735327909</v>
      </c>
      <c r="AD153" s="181">
        <f t="shared" si="22"/>
        <v>17.464229639448476</v>
      </c>
      <c r="AE153" s="181">
        <f t="shared" si="23"/>
        <v>16.477262894496903</v>
      </c>
      <c r="AF153" s="181">
        <f t="shared" si="24"/>
        <v>15.626463066871631</v>
      </c>
      <c r="AG153" s="181">
        <f t="shared" si="25"/>
        <v>15.088035795162405</v>
      </c>
      <c r="AH153" s="181">
        <f t="shared" si="26"/>
        <v>13.594216281156303</v>
      </c>
    </row>
    <row r="154" spans="1:34" x14ac:dyDescent="0.2">
      <c r="A154" s="70" t="s">
        <v>228</v>
      </c>
      <c r="B154" s="70" t="s">
        <v>520</v>
      </c>
      <c r="C154" s="77">
        <v>93.566200727418106</v>
      </c>
      <c r="D154" s="77">
        <v>88.590493281902994</v>
      </c>
      <c r="E154" s="77">
        <v>85.308742464210297</v>
      </c>
      <c r="F154" s="77">
        <v>89.200652433267805</v>
      </c>
      <c r="G154" s="77">
        <v>85.215219328067107</v>
      </c>
      <c r="H154" s="77">
        <v>82.312446148061696</v>
      </c>
      <c r="I154" s="77">
        <v>79.973851480348898</v>
      </c>
      <c r="J154" s="77">
        <v>78.281139760613797</v>
      </c>
      <c r="K154" s="77">
        <v>72.148028782059995</v>
      </c>
      <c r="M154" s="184" t="s">
        <v>228</v>
      </c>
      <c r="N154" s="185" t="s">
        <v>889</v>
      </c>
      <c r="O154" s="181">
        <v>6242</v>
      </c>
      <c r="P154" s="181">
        <v>6279</v>
      </c>
      <c r="Q154" s="181">
        <v>6671</v>
      </c>
      <c r="R154" s="181">
        <v>7242</v>
      </c>
      <c r="S154" s="181">
        <v>7689</v>
      </c>
      <c r="T154" s="181">
        <v>7997</v>
      </c>
      <c r="U154" s="181">
        <v>8013</v>
      </c>
      <c r="V154" s="181">
        <v>8311</v>
      </c>
      <c r="W154" s="181"/>
      <c r="Y154" s="70" t="s">
        <v>228</v>
      </c>
      <c r="Z154" s="70" t="s">
        <v>520</v>
      </c>
      <c r="AA154" s="181">
        <f t="shared" si="19"/>
        <v>14.989779033549841</v>
      </c>
      <c r="AB154" s="181">
        <f t="shared" si="20"/>
        <v>14.109013104300525</v>
      </c>
      <c r="AC154" s="181">
        <f t="shared" si="21"/>
        <v>12.787999170170934</v>
      </c>
      <c r="AD154" s="181">
        <f t="shared" si="22"/>
        <v>12.317129582058522</v>
      </c>
      <c r="AE154" s="181">
        <f t="shared" si="23"/>
        <v>11.082744092608545</v>
      </c>
      <c r="AF154" s="181">
        <f t="shared" si="24"/>
        <v>10.292915611862162</v>
      </c>
      <c r="AG154" s="181">
        <f t="shared" si="25"/>
        <v>9.9805131012540738</v>
      </c>
      <c r="AH154" s="181">
        <f t="shared" si="26"/>
        <v>9.4189796367000103</v>
      </c>
    </row>
    <row r="155" spans="1:34" x14ac:dyDescent="0.2">
      <c r="A155" s="70" t="s">
        <v>229</v>
      </c>
      <c r="B155" s="70" t="s">
        <v>521</v>
      </c>
      <c r="C155" s="77">
        <v>65.971125230405505</v>
      </c>
      <c r="D155" s="77">
        <v>67.599558104263906</v>
      </c>
      <c r="E155" s="77">
        <v>66.629448617591507</v>
      </c>
      <c r="F155" s="77">
        <v>74.499738369836294</v>
      </c>
      <c r="G155" s="77">
        <v>69.377456919305004</v>
      </c>
      <c r="H155" s="77">
        <v>65.033351135061906</v>
      </c>
      <c r="I155" s="77">
        <v>61.6429502165184</v>
      </c>
      <c r="J155" s="77">
        <v>60.346088147867</v>
      </c>
      <c r="K155" s="77">
        <v>59.709900917688003</v>
      </c>
      <c r="M155" s="184" t="s">
        <v>229</v>
      </c>
      <c r="N155" s="185" t="s">
        <v>890</v>
      </c>
      <c r="O155" s="181">
        <v>3485</v>
      </c>
      <c r="P155" s="181">
        <v>3947</v>
      </c>
      <c r="Q155" s="181">
        <v>4081</v>
      </c>
      <c r="R155" s="181">
        <v>4313</v>
      </c>
      <c r="S155" s="181">
        <v>4293</v>
      </c>
      <c r="T155" s="181">
        <v>4968</v>
      </c>
      <c r="U155" s="181">
        <v>4736</v>
      </c>
      <c r="V155" s="181">
        <v>5273</v>
      </c>
      <c r="W155" s="181"/>
      <c r="Y155" s="70" t="s">
        <v>229</v>
      </c>
      <c r="Z155" s="70" t="s">
        <v>521</v>
      </c>
      <c r="AA155" s="181">
        <f t="shared" si="19"/>
        <v>18.930021586916933</v>
      </c>
      <c r="AB155" s="181">
        <f t="shared" si="20"/>
        <v>17.126819889603219</v>
      </c>
      <c r="AC155" s="181">
        <f t="shared" si="21"/>
        <v>16.326745556871234</v>
      </c>
      <c r="AD155" s="181">
        <f t="shared" si="22"/>
        <v>17.273298949649035</v>
      </c>
      <c r="AE155" s="181">
        <f t="shared" si="23"/>
        <v>16.160600260727929</v>
      </c>
      <c r="AF155" s="181">
        <f t="shared" si="24"/>
        <v>13.090449101260448</v>
      </c>
      <c r="AG155" s="181">
        <f t="shared" si="25"/>
        <v>13.015825636933783</v>
      </c>
      <c r="AH155" s="181">
        <f t="shared" si="26"/>
        <v>11.444355802743599</v>
      </c>
    </row>
    <row r="156" spans="1:34" x14ac:dyDescent="0.2">
      <c r="A156" s="70" t="s">
        <v>230</v>
      </c>
      <c r="B156" s="70" t="s">
        <v>522</v>
      </c>
      <c r="C156" s="77">
        <v>26.476552169192701</v>
      </c>
      <c r="D156" s="77">
        <v>25.671541209954199</v>
      </c>
      <c r="E156" s="77">
        <v>23.974439560709499</v>
      </c>
      <c r="F156" s="77">
        <v>24.7479708066531</v>
      </c>
      <c r="G156" s="77">
        <v>23.8623894837569</v>
      </c>
      <c r="H156" s="77">
        <v>23.854104321828899</v>
      </c>
      <c r="I156" s="77">
        <v>23.498065891495099</v>
      </c>
      <c r="J156" s="77">
        <v>22.666772861711301</v>
      </c>
      <c r="K156" s="77">
        <v>21.1030124629597</v>
      </c>
      <c r="M156" s="184" t="s">
        <v>230</v>
      </c>
      <c r="N156" s="185" t="s">
        <v>891</v>
      </c>
      <c r="O156" s="181">
        <v>1764</v>
      </c>
      <c r="P156" s="181">
        <v>1697</v>
      </c>
      <c r="Q156" s="181">
        <v>1798</v>
      </c>
      <c r="R156" s="181">
        <v>2024</v>
      </c>
      <c r="S156" s="181">
        <v>2149</v>
      </c>
      <c r="T156" s="181">
        <v>2255</v>
      </c>
      <c r="U156" s="181">
        <v>2407</v>
      </c>
      <c r="V156" s="181">
        <v>2522</v>
      </c>
      <c r="W156" s="181"/>
      <c r="Y156" s="70" t="s">
        <v>230</v>
      </c>
      <c r="Z156" s="70" t="s">
        <v>522</v>
      </c>
      <c r="AA156" s="181">
        <f t="shared" si="19"/>
        <v>15.009383315868877</v>
      </c>
      <c r="AB156" s="181">
        <f t="shared" si="20"/>
        <v>15.127602362966529</v>
      </c>
      <c r="AC156" s="181">
        <f t="shared" si="21"/>
        <v>13.333948587713849</v>
      </c>
      <c r="AD156" s="181">
        <f t="shared" si="22"/>
        <v>12.227258303682362</v>
      </c>
      <c r="AE156" s="181">
        <f t="shared" si="23"/>
        <v>11.103950434507631</v>
      </c>
      <c r="AF156" s="181">
        <f t="shared" si="24"/>
        <v>10.578316772429666</v>
      </c>
      <c r="AG156" s="181">
        <f t="shared" si="25"/>
        <v>9.7623871589094708</v>
      </c>
      <c r="AH156" s="181">
        <f t="shared" si="26"/>
        <v>8.9876181053573756</v>
      </c>
    </row>
    <row r="157" spans="1:34" x14ac:dyDescent="0.2">
      <c r="A157" s="70" t="s">
        <v>231</v>
      </c>
      <c r="B157" s="70" t="s">
        <v>523</v>
      </c>
      <c r="C157" s="77">
        <v>40.556048432420901</v>
      </c>
      <c r="D157" s="77">
        <v>39.785366129031502</v>
      </c>
      <c r="E157" s="77">
        <v>39.241499641656503</v>
      </c>
      <c r="F157" s="77">
        <v>39.286641611929198</v>
      </c>
      <c r="G157" s="77">
        <v>38.351922993750399</v>
      </c>
      <c r="H157" s="77">
        <v>39.2725615982826</v>
      </c>
      <c r="I157" s="77">
        <v>37.367917773696</v>
      </c>
      <c r="J157" s="77">
        <v>37.830844042037903</v>
      </c>
      <c r="K157" s="77">
        <v>37.766266043435202</v>
      </c>
      <c r="M157" s="184" t="s">
        <v>231</v>
      </c>
      <c r="N157" s="185" t="s">
        <v>892</v>
      </c>
      <c r="O157" s="181">
        <v>995</v>
      </c>
      <c r="P157" s="185">
        <v>1001</v>
      </c>
      <c r="Q157" s="181">
        <v>1002</v>
      </c>
      <c r="R157" s="181">
        <v>1112</v>
      </c>
      <c r="S157" s="181">
        <v>1175</v>
      </c>
      <c r="T157" s="181">
        <v>1293</v>
      </c>
      <c r="U157" s="181">
        <v>1318</v>
      </c>
      <c r="V157" s="181">
        <v>1359</v>
      </c>
      <c r="W157" s="181"/>
      <c r="Y157" s="70" t="s">
        <v>231</v>
      </c>
      <c r="Z157" s="70" t="s">
        <v>523</v>
      </c>
      <c r="AA157" s="181">
        <f t="shared" si="19"/>
        <v>40.759847670774775</v>
      </c>
      <c r="AB157" s="181">
        <f t="shared" si="20"/>
        <v>39.745620508522975</v>
      </c>
      <c r="AC157" s="181">
        <f t="shared" si="21"/>
        <v>39.163173295066372</v>
      </c>
      <c r="AD157" s="181">
        <f t="shared" si="22"/>
        <v>35.329713679792441</v>
      </c>
      <c r="AE157" s="181">
        <f t="shared" si="23"/>
        <v>32.639934462766298</v>
      </c>
      <c r="AF157" s="181">
        <f t="shared" si="24"/>
        <v>30.373210826204637</v>
      </c>
      <c r="AG157" s="181">
        <f t="shared" si="25"/>
        <v>28.351986171241272</v>
      </c>
      <c r="AH157" s="181">
        <f t="shared" si="26"/>
        <v>27.837265667430394</v>
      </c>
    </row>
    <row r="158" spans="1:34" x14ac:dyDescent="0.2">
      <c r="A158" s="70" t="s">
        <v>232</v>
      </c>
      <c r="B158" s="70" t="s">
        <v>524</v>
      </c>
      <c r="C158" s="77">
        <v>39.088384212565899</v>
      </c>
      <c r="D158" s="77">
        <v>39.918512327167399</v>
      </c>
      <c r="E158" s="77">
        <v>39.439686711794103</v>
      </c>
      <c r="F158" s="77">
        <v>39.516606748910903</v>
      </c>
      <c r="G158" s="77">
        <v>39.142059036375002</v>
      </c>
      <c r="H158" s="77">
        <v>39.479623210754298</v>
      </c>
      <c r="I158" s="77">
        <v>37.755679799633</v>
      </c>
      <c r="J158" s="77">
        <v>36.606569090613903</v>
      </c>
      <c r="K158" s="77">
        <v>36.139758832464999</v>
      </c>
      <c r="M158" s="184" t="s">
        <v>232</v>
      </c>
      <c r="N158" s="185" t="s">
        <v>893</v>
      </c>
      <c r="O158" s="181">
        <v>1198</v>
      </c>
      <c r="P158" s="181">
        <v>1189</v>
      </c>
      <c r="Q158" s="181">
        <v>1246</v>
      </c>
      <c r="R158" s="181">
        <v>1310</v>
      </c>
      <c r="S158" s="181">
        <v>1302</v>
      </c>
      <c r="T158" s="181">
        <v>1607</v>
      </c>
      <c r="U158" s="181">
        <v>1555</v>
      </c>
      <c r="V158" s="181">
        <v>1517</v>
      </c>
      <c r="W158" s="181"/>
      <c r="Y158" s="70" t="s">
        <v>232</v>
      </c>
      <c r="Z158" s="70" t="s">
        <v>524</v>
      </c>
      <c r="AA158" s="181">
        <f t="shared" si="19"/>
        <v>32.62803356641561</v>
      </c>
      <c r="AB158" s="181">
        <f t="shared" si="20"/>
        <v>33.573181099383852</v>
      </c>
      <c r="AC158" s="181">
        <f t="shared" si="21"/>
        <v>31.6530390945378</v>
      </c>
      <c r="AD158" s="181">
        <f t="shared" si="22"/>
        <v>30.165348663290768</v>
      </c>
      <c r="AE158" s="181">
        <f t="shared" si="23"/>
        <v>30.06302537355991</v>
      </c>
      <c r="AF158" s="181">
        <f t="shared" si="24"/>
        <v>24.567282645148907</v>
      </c>
      <c r="AG158" s="181">
        <f t="shared" si="25"/>
        <v>24.280179935455305</v>
      </c>
      <c r="AH158" s="181">
        <f t="shared" si="26"/>
        <v>24.130895906798884</v>
      </c>
    </row>
    <row r="159" spans="1:34" x14ac:dyDescent="0.2">
      <c r="A159" s="70" t="s">
        <v>233</v>
      </c>
      <c r="B159" s="70" t="s">
        <v>525</v>
      </c>
      <c r="C159" s="77">
        <v>35.6442764791881</v>
      </c>
      <c r="D159" s="77">
        <v>33.021712807995698</v>
      </c>
      <c r="E159" s="77">
        <v>32.431195958739998</v>
      </c>
      <c r="F159" s="77">
        <v>32.391113343372503</v>
      </c>
      <c r="G159" s="77">
        <v>32.845571048842601</v>
      </c>
      <c r="H159" s="77">
        <v>32.468965651789397</v>
      </c>
      <c r="I159" s="77">
        <v>30.605318962049001</v>
      </c>
      <c r="J159" s="77">
        <v>28.5089220585722</v>
      </c>
      <c r="K159" s="77">
        <v>26.929712266398401</v>
      </c>
      <c r="M159" s="184" t="s">
        <v>233</v>
      </c>
      <c r="N159" s="185" t="s">
        <v>894</v>
      </c>
      <c r="O159" s="181">
        <v>2168</v>
      </c>
      <c r="P159" s="181">
        <v>2268</v>
      </c>
      <c r="Q159" s="181">
        <v>2228</v>
      </c>
      <c r="R159" s="181">
        <v>2090</v>
      </c>
      <c r="S159" s="181">
        <v>2155</v>
      </c>
      <c r="T159" s="181">
        <v>2180</v>
      </c>
      <c r="U159" s="181">
        <v>2140</v>
      </c>
      <c r="V159" s="181">
        <v>2220</v>
      </c>
      <c r="W159" s="181"/>
      <c r="Y159" s="70" t="s">
        <v>233</v>
      </c>
      <c r="Z159" s="70" t="s">
        <v>525</v>
      </c>
      <c r="AA159" s="181">
        <f t="shared" si="19"/>
        <v>16.44108693689488</v>
      </c>
      <c r="AB159" s="181">
        <f t="shared" si="20"/>
        <v>14.559838098763535</v>
      </c>
      <c r="AC159" s="181">
        <f t="shared" si="21"/>
        <v>14.556192082019749</v>
      </c>
      <c r="AD159" s="181">
        <f t="shared" si="22"/>
        <v>15.498140355680624</v>
      </c>
      <c r="AE159" s="181">
        <f t="shared" si="23"/>
        <v>15.241564291806309</v>
      </c>
      <c r="AF159" s="181">
        <f t="shared" si="24"/>
        <v>14.894020941187797</v>
      </c>
      <c r="AG159" s="181">
        <f t="shared" si="25"/>
        <v>14.301550916845327</v>
      </c>
      <c r="AH159" s="181">
        <f t="shared" si="26"/>
        <v>12.84185678314063</v>
      </c>
    </row>
    <row r="160" spans="1:34" x14ac:dyDescent="0.2">
      <c r="A160" s="70" t="s">
        <v>234</v>
      </c>
      <c r="B160" s="70" t="s">
        <v>526</v>
      </c>
      <c r="C160" s="77">
        <v>36.603486657837799</v>
      </c>
      <c r="D160" s="77">
        <v>34.658903404040998</v>
      </c>
      <c r="E160" s="77">
        <v>33.324414745049602</v>
      </c>
      <c r="F160" s="77">
        <v>33.2844615773908</v>
      </c>
      <c r="G160" s="77">
        <v>31.804243006598799</v>
      </c>
      <c r="H160" s="77">
        <v>31.8816282514824</v>
      </c>
      <c r="I160" s="77">
        <v>30.236559276163199</v>
      </c>
      <c r="J160" s="77">
        <v>30.125521301619901</v>
      </c>
      <c r="K160" s="77">
        <v>30.465259610541899</v>
      </c>
      <c r="M160" s="184" t="s">
        <v>234</v>
      </c>
      <c r="N160" s="185" t="s">
        <v>895</v>
      </c>
      <c r="O160" s="181">
        <v>1129</v>
      </c>
      <c r="P160" s="181">
        <v>1177</v>
      </c>
      <c r="Q160" s="181">
        <v>1239</v>
      </c>
      <c r="R160" s="181">
        <v>1314</v>
      </c>
      <c r="S160" s="181">
        <v>1342</v>
      </c>
      <c r="T160" s="181">
        <v>1383</v>
      </c>
      <c r="U160" s="181">
        <v>1372</v>
      </c>
      <c r="V160" s="181">
        <v>1378</v>
      </c>
      <c r="W160" s="181"/>
      <c r="Y160" s="70" t="s">
        <v>234</v>
      </c>
      <c r="Z160" s="70" t="s">
        <v>526</v>
      </c>
      <c r="AA160" s="181">
        <f t="shared" si="19"/>
        <v>32.421157358580864</v>
      </c>
      <c r="AB160" s="181">
        <f t="shared" si="20"/>
        <v>29.446816825863209</v>
      </c>
      <c r="AC160" s="181">
        <f t="shared" si="21"/>
        <v>26.896218519006943</v>
      </c>
      <c r="AD160" s="181">
        <f t="shared" si="22"/>
        <v>25.330640469856014</v>
      </c>
      <c r="AE160" s="181">
        <f t="shared" si="23"/>
        <v>23.699137858866468</v>
      </c>
      <c r="AF160" s="181">
        <f t="shared" si="24"/>
        <v>23.052515004687201</v>
      </c>
      <c r="AG160" s="181">
        <f t="shared" si="25"/>
        <v>22.038308510323031</v>
      </c>
      <c r="AH160" s="181">
        <f t="shared" si="26"/>
        <v>21.861771626719811</v>
      </c>
    </row>
    <row r="161" spans="1:34" x14ac:dyDescent="0.2">
      <c r="A161" s="70" t="s">
        <v>235</v>
      </c>
      <c r="B161" s="70" t="s">
        <v>527</v>
      </c>
      <c r="C161" s="77">
        <v>135.72570984348999</v>
      </c>
      <c r="D161" s="77">
        <v>132.754032433654</v>
      </c>
      <c r="E161" s="77">
        <v>129.886908560889</v>
      </c>
      <c r="F161" s="77">
        <v>131.083623258931</v>
      </c>
      <c r="G161" s="77">
        <v>123.21030288303</v>
      </c>
      <c r="H161" s="77">
        <v>131.30658644857999</v>
      </c>
      <c r="I161" s="77">
        <v>126.45910384341001</v>
      </c>
      <c r="J161" s="77">
        <v>125.608131600622</v>
      </c>
      <c r="K161" s="77">
        <v>123.246432733764</v>
      </c>
      <c r="M161" s="184" t="s">
        <v>235</v>
      </c>
      <c r="N161" s="185" t="s">
        <v>896</v>
      </c>
      <c r="O161" s="181">
        <v>4245</v>
      </c>
      <c r="P161" s="181">
        <v>4241</v>
      </c>
      <c r="Q161" s="181">
        <v>4274</v>
      </c>
      <c r="R161" s="181">
        <v>4464</v>
      </c>
      <c r="S161" s="181">
        <v>4754</v>
      </c>
      <c r="T161" s="181">
        <v>5353</v>
      </c>
      <c r="U161" s="181">
        <v>5097</v>
      </c>
      <c r="V161" s="181">
        <v>5125</v>
      </c>
      <c r="W161" s="181"/>
      <c r="Y161" s="70" t="s">
        <v>235</v>
      </c>
      <c r="Z161" s="70" t="s">
        <v>527</v>
      </c>
      <c r="AA161" s="181">
        <f t="shared" si="19"/>
        <v>31.973076523790336</v>
      </c>
      <c r="AB161" s="181">
        <f t="shared" si="20"/>
        <v>31.302530637503892</v>
      </c>
      <c r="AC161" s="181">
        <f t="shared" si="21"/>
        <v>30.390011361930043</v>
      </c>
      <c r="AD161" s="181">
        <f t="shared" si="22"/>
        <v>29.364610945101031</v>
      </c>
      <c r="AE161" s="181">
        <f t="shared" si="23"/>
        <v>25.917186134419438</v>
      </c>
      <c r="AF161" s="181">
        <f t="shared" si="24"/>
        <v>24.529532308720345</v>
      </c>
      <c r="AG161" s="181">
        <f t="shared" si="25"/>
        <v>24.810497124467336</v>
      </c>
      <c r="AH161" s="181">
        <f t="shared" si="26"/>
        <v>24.508903726950635</v>
      </c>
    </row>
    <row r="162" spans="1:34" x14ac:dyDescent="0.2">
      <c r="A162" s="70" t="s">
        <v>236</v>
      </c>
      <c r="B162" s="70" t="s">
        <v>528</v>
      </c>
      <c r="C162" s="77">
        <v>84.334283282784597</v>
      </c>
      <c r="D162" s="77">
        <v>78.813628620760497</v>
      </c>
      <c r="E162" s="77">
        <v>75.379421897032898</v>
      </c>
      <c r="F162" s="77">
        <v>72.547954688621601</v>
      </c>
      <c r="G162" s="77">
        <v>71.015145859806793</v>
      </c>
      <c r="H162" s="77">
        <v>73.708572162851596</v>
      </c>
      <c r="I162" s="77">
        <v>73.459951665461801</v>
      </c>
      <c r="J162" s="77">
        <v>72.006086980864794</v>
      </c>
      <c r="K162" s="77">
        <v>64.653620515527507</v>
      </c>
      <c r="M162" s="184" t="s">
        <v>236</v>
      </c>
      <c r="N162" s="185" t="s">
        <v>897</v>
      </c>
      <c r="O162" s="181">
        <v>2712</v>
      </c>
      <c r="P162" s="181">
        <v>2787</v>
      </c>
      <c r="Q162" s="181">
        <v>2815</v>
      </c>
      <c r="R162" s="181">
        <v>2928</v>
      </c>
      <c r="S162" s="181">
        <v>2994</v>
      </c>
      <c r="T162" s="181">
        <v>3060</v>
      </c>
      <c r="U162" s="181">
        <v>2935</v>
      </c>
      <c r="V162" s="181">
        <v>2901</v>
      </c>
      <c r="W162" s="181"/>
      <c r="Y162" s="70" t="s">
        <v>236</v>
      </c>
      <c r="Z162" s="70" t="s">
        <v>528</v>
      </c>
      <c r="AA162" s="181">
        <f t="shared" si="19"/>
        <v>31.096712124920575</v>
      </c>
      <c r="AB162" s="181">
        <f t="shared" si="20"/>
        <v>28.279019957215823</v>
      </c>
      <c r="AC162" s="181">
        <f t="shared" si="21"/>
        <v>26.777769768040105</v>
      </c>
      <c r="AD162" s="181">
        <f t="shared" si="22"/>
        <v>24.777306929174042</v>
      </c>
      <c r="AE162" s="181">
        <f t="shared" si="23"/>
        <v>23.719153593789844</v>
      </c>
      <c r="AF162" s="181">
        <f t="shared" si="24"/>
        <v>24.087768680670454</v>
      </c>
      <c r="AG162" s="181">
        <f t="shared" si="25"/>
        <v>25.028944349390734</v>
      </c>
      <c r="AH162" s="181">
        <f t="shared" si="26"/>
        <v>24.821126156795863</v>
      </c>
    </row>
    <row r="163" spans="1:34" x14ac:dyDescent="0.2">
      <c r="A163" s="70" t="s">
        <v>237</v>
      </c>
      <c r="B163" s="70" t="s">
        <v>529</v>
      </c>
      <c r="C163" s="77">
        <v>70.341768214252696</v>
      </c>
      <c r="D163" s="77">
        <v>69.373497187578806</v>
      </c>
      <c r="E163" s="77">
        <v>68.289523504341503</v>
      </c>
      <c r="F163" s="77">
        <v>68.704818820179199</v>
      </c>
      <c r="G163" s="77">
        <v>66.331864389400906</v>
      </c>
      <c r="H163" s="77">
        <v>66.5974800475514</v>
      </c>
      <c r="I163" s="77">
        <v>63.820372495066501</v>
      </c>
      <c r="J163" s="77">
        <v>63.798790596996099</v>
      </c>
      <c r="K163" s="77">
        <v>65.990458827465503</v>
      </c>
      <c r="M163" s="184" t="s">
        <v>237</v>
      </c>
      <c r="N163" s="185" t="s">
        <v>898</v>
      </c>
      <c r="O163" s="181">
        <v>1866</v>
      </c>
      <c r="P163" s="181">
        <v>1701</v>
      </c>
      <c r="Q163" s="181">
        <v>1794</v>
      </c>
      <c r="R163" s="181">
        <v>1977</v>
      </c>
      <c r="S163" s="181">
        <v>2127</v>
      </c>
      <c r="T163" s="181">
        <v>2242</v>
      </c>
      <c r="U163" s="181">
        <v>2360</v>
      </c>
      <c r="V163" s="181">
        <v>2412</v>
      </c>
      <c r="W163" s="181"/>
      <c r="Y163" s="70" t="s">
        <v>237</v>
      </c>
      <c r="Z163" s="70" t="s">
        <v>529</v>
      </c>
      <c r="AA163" s="181">
        <f t="shared" si="19"/>
        <v>37.696553169481611</v>
      </c>
      <c r="AB163" s="181">
        <f t="shared" si="20"/>
        <v>40.783948963891127</v>
      </c>
      <c r="AC163" s="181">
        <f t="shared" si="21"/>
        <v>38.065509199744426</v>
      </c>
      <c r="AD163" s="181">
        <f t="shared" si="22"/>
        <v>34.75205807798644</v>
      </c>
      <c r="AE163" s="181">
        <f t="shared" si="23"/>
        <v>31.185643812600329</v>
      </c>
      <c r="AF163" s="181">
        <f t="shared" si="24"/>
        <v>29.704496006936399</v>
      </c>
      <c r="AG163" s="181">
        <f t="shared" si="25"/>
        <v>27.042530718248518</v>
      </c>
      <c r="AH163" s="181">
        <f t="shared" si="26"/>
        <v>26.450576532751285</v>
      </c>
    </row>
    <row r="164" spans="1:34" x14ac:dyDescent="0.2">
      <c r="A164" s="70" t="s">
        <v>238</v>
      </c>
      <c r="B164" s="70" t="s">
        <v>530</v>
      </c>
      <c r="C164" s="77">
        <v>64.584449138609003</v>
      </c>
      <c r="D164" s="77">
        <v>61.586694993779197</v>
      </c>
      <c r="E164" s="77">
        <v>59.316464518703</v>
      </c>
      <c r="F164" s="77">
        <v>61.086849426545101</v>
      </c>
      <c r="G164" s="77">
        <v>61.967074634340499</v>
      </c>
      <c r="H164" s="77">
        <v>61.102434376535903</v>
      </c>
      <c r="I164" s="77">
        <v>57.242780594046899</v>
      </c>
      <c r="J164" s="77">
        <v>57.610294095142201</v>
      </c>
      <c r="K164" s="77">
        <v>54.518165841524997</v>
      </c>
      <c r="M164" s="184" t="s">
        <v>238</v>
      </c>
      <c r="N164" s="185" t="s">
        <v>899</v>
      </c>
      <c r="O164" s="181">
        <v>2878</v>
      </c>
      <c r="P164" s="181">
        <v>2744</v>
      </c>
      <c r="Q164" s="181">
        <v>2902</v>
      </c>
      <c r="R164" s="181">
        <v>3212</v>
      </c>
      <c r="S164" s="181">
        <v>2933</v>
      </c>
      <c r="T164" s="181">
        <v>3199</v>
      </c>
      <c r="U164" s="181">
        <v>4417</v>
      </c>
      <c r="V164" s="181">
        <v>4780</v>
      </c>
      <c r="W164" s="181"/>
      <c r="Y164" s="70" t="s">
        <v>238</v>
      </c>
      <c r="Z164" s="70" t="s">
        <v>530</v>
      </c>
      <c r="AA164" s="181">
        <f t="shared" si="19"/>
        <v>22.440739797987838</v>
      </c>
      <c r="AB164" s="181">
        <f t="shared" si="20"/>
        <v>22.444130828636734</v>
      </c>
      <c r="AC164" s="181">
        <f t="shared" si="21"/>
        <v>20.439856829325638</v>
      </c>
      <c r="AD164" s="181">
        <f t="shared" si="22"/>
        <v>19.01832173927307</v>
      </c>
      <c r="AE164" s="181">
        <f t="shared" si="23"/>
        <v>21.127539936699794</v>
      </c>
      <c r="AF164" s="181">
        <f t="shared" si="24"/>
        <v>19.100479642555769</v>
      </c>
      <c r="AG164" s="181">
        <f t="shared" si="25"/>
        <v>12.959651481559179</v>
      </c>
      <c r="AH164" s="181">
        <f t="shared" si="26"/>
        <v>12.052362781410501</v>
      </c>
    </row>
    <row r="165" spans="1:34" x14ac:dyDescent="0.2">
      <c r="A165" s="70" t="s">
        <v>239</v>
      </c>
      <c r="B165" s="70" t="s">
        <v>531</v>
      </c>
      <c r="C165" s="77">
        <v>152.501929969088</v>
      </c>
      <c r="D165" s="77">
        <v>145.05019287449801</v>
      </c>
      <c r="E165" s="77">
        <v>139.22203648546801</v>
      </c>
      <c r="F165" s="77">
        <v>134.46598782387801</v>
      </c>
      <c r="G165" s="77">
        <v>127.855356029558</v>
      </c>
      <c r="H165" s="77">
        <v>125.576851947113</v>
      </c>
      <c r="I165" s="77">
        <v>121.807076788865</v>
      </c>
      <c r="J165" s="77">
        <v>119.817252132588</v>
      </c>
      <c r="K165" s="77">
        <v>112.787134935144</v>
      </c>
      <c r="M165" s="184" t="s">
        <v>239</v>
      </c>
      <c r="N165" s="185" t="s">
        <v>900</v>
      </c>
      <c r="O165" s="181">
        <v>7250</v>
      </c>
      <c r="P165" s="181">
        <v>7077</v>
      </c>
      <c r="Q165" s="181">
        <v>7369</v>
      </c>
      <c r="R165" s="181">
        <v>7936</v>
      </c>
      <c r="S165" s="181">
        <v>8127</v>
      </c>
      <c r="T165" s="181">
        <v>8397</v>
      </c>
      <c r="U165" s="181">
        <v>8619</v>
      </c>
      <c r="V165" s="181">
        <v>8919</v>
      </c>
      <c r="W165" s="181"/>
      <c r="Y165" s="70" t="s">
        <v>239</v>
      </c>
      <c r="Z165" s="70" t="s">
        <v>531</v>
      </c>
      <c r="AA165" s="181">
        <f t="shared" si="19"/>
        <v>21.034748961253516</v>
      </c>
      <c r="AB165" s="181">
        <f t="shared" si="20"/>
        <v>20.496000123569026</v>
      </c>
      <c r="AC165" s="181">
        <f t="shared" si="21"/>
        <v>18.892934792436968</v>
      </c>
      <c r="AD165" s="181">
        <f t="shared" si="22"/>
        <v>16.943798868936241</v>
      </c>
      <c r="AE165" s="181">
        <f t="shared" si="23"/>
        <v>15.732171284552479</v>
      </c>
      <c r="AF165" s="181">
        <f t="shared" si="24"/>
        <v>14.954966291188876</v>
      </c>
      <c r="AG165" s="181">
        <f t="shared" si="25"/>
        <v>14.132390856116139</v>
      </c>
      <c r="AH165" s="181">
        <f t="shared" si="26"/>
        <v>13.433933415471241</v>
      </c>
    </row>
    <row r="166" spans="1:34" x14ac:dyDescent="0.2">
      <c r="A166" s="70" t="s">
        <v>240</v>
      </c>
      <c r="B166" s="70" t="s">
        <v>532</v>
      </c>
      <c r="C166" s="77">
        <v>71.973803654039301</v>
      </c>
      <c r="D166" s="77">
        <v>72.859397038409995</v>
      </c>
      <c r="E166" s="77">
        <v>70.913947654772898</v>
      </c>
      <c r="F166" s="77">
        <v>70.684876295450294</v>
      </c>
      <c r="G166" s="77">
        <v>67.403922972822102</v>
      </c>
      <c r="H166" s="77">
        <v>67.620600337066904</v>
      </c>
      <c r="I166" s="77">
        <v>65.285006105467602</v>
      </c>
      <c r="J166" s="77">
        <v>65.251057480640299</v>
      </c>
      <c r="K166" s="77">
        <v>61.743668946593097</v>
      </c>
      <c r="M166" s="184" t="s">
        <v>240</v>
      </c>
      <c r="N166" s="185" t="s">
        <v>901</v>
      </c>
      <c r="O166" s="181">
        <v>2374</v>
      </c>
      <c r="P166" s="181">
        <v>2358</v>
      </c>
      <c r="Q166" s="181">
        <v>2379</v>
      </c>
      <c r="R166" s="181">
        <v>2747</v>
      </c>
      <c r="S166" s="181">
        <v>3000</v>
      </c>
      <c r="T166" s="181">
        <v>3221</v>
      </c>
      <c r="U166" s="181">
        <v>3265</v>
      </c>
      <c r="V166" s="181">
        <v>3303</v>
      </c>
      <c r="W166" s="181"/>
      <c r="Y166" s="70" t="s">
        <v>240</v>
      </c>
      <c r="Z166" s="70" t="s">
        <v>532</v>
      </c>
      <c r="AA166" s="181">
        <f t="shared" si="19"/>
        <v>30.317524706840484</v>
      </c>
      <c r="AB166" s="181">
        <f t="shared" si="20"/>
        <v>30.898811297035621</v>
      </c>
      <c r="AC166" s="181">
        <f t="shared" si="21"/>
        <v>29.808300821678394</v>
      </c>
      <c r="AD166" s="181">
        <f t="shared" si="22"/>
        <v>25.731662284474076</v>
      </c>
      <c r="AE166" s="181">
        <f t="shared" si="23"/>
        <v>22.467974324274032</v>
      </c>
      <c r="AF166" s="181">
        <f t="shared" si="24"/>
        <v>20.993666667825803</v>
      </c>
      <c r="AG166" s="181">
        <f t="shared" si="25"/>
        <v>19.995407689270323</v>
      </c>
      <c r="AH166" s="181">
        <f t="shared" si="26"/>
        <v>19.755088549997065</v>
      </c>
    </row>
    <row r="167" spans="1:34" x14ac:dyDescent="0.2">
      <c r="A167" s="70" t="s">
        <v>241</v>
      </c>
      <c r="B167" s="70" t="s">
        <v>533</v>
      </c>
      <c r="C167" s="77">
        <v>76.829433503968104</v>
      </c>
      <c r="D167" s="77">
        <v>80.007928722725694</v>
      </c>
      <c r="E167" s="77">
        <v>79.051695110071194</v>
      </c>
      <c r="F167" s="77">
        <v>77.933992689864198</v>
      </c>
      <c r="G167" s="77">
        <v>75.777610359690996</v>
      </c>
      <c r="H167" s="77">
        <v>75.855691998561198</v>
      </c>
      <c r="I167" s="77">
        <v>73.855609809419803</v>
      </c>
      <c r="J167" s="77">
        <v>72.219236500814404</v>
      </c>
      <c r="K167" s="77">
        <v>71.088155029263504</v>
      </c>
      <c r="M167" s="184" t="s">
        <v>241</v>
      </c>
      <c r="N167" s="185" t="s">
        <v>902</v>
      </c>
      <c r="O167" s="181">
        <v>3032</v>
      </c>
      <c r="P167" s="181">
        <v>2770</v>
      </c>
      <c r="Q167" s="181">
        <v>2690</v>
      </c>
      <c r="R167" s="181">
        <v>2889</v>
      </c>
      <c r="S167" s="181">
        <v>2864</v>
      </c>
      <c r="T167" s="181">
        <v>2808</v>
      </c>
      <c r="U167" s="181">
        <v>3036</v>
      </c>
      <c r="V167" s="181">
        <v>3118</v>
      </c>
      <c r="W167" s="181"/>
      <c r="Y167" s="70" t="s">
        <v>241</v>
      </c>
      <c r="Z167" s="70" t="s">
        <v>533</v>
      </c>
      <c r="AA167" s="181">
        <f t="shared" si="19"/>
        <v>25.33952292347233</v>
      </c>
      <c r="AB167" s="181">
        <f t="shared" si="20"/>
        <v>28.883728780767402</v>
      </c>
      <c r="AC167" s="181">
        <f t="shared" si="21"/>
        <v>29.387247252814568</v>
      </c>
      <c r="AD167" s="181">
        <f t="shared" si="22"/>
        <v>26.976113772884805</v>
      </c>
      <c r="AE167" s="181">
        <f t="shared" si="23"/>
        <v>26.458662835087637</v>
      </c>
      <c r="AF167" s="181">
        <f t="shared" si="24"/>
        <v>27.014135327122936</v>
      </c>
      <c r="AG167" s="181">
        <f t="shared" si="25"/>
        <v>24.326617196778592</v>
      </c>
      <c r="AH167" s="181">
        <f t="shared" si="26"/>
        <v>23.162038646829505</v>
      </c>
    </row>
    <row r="168" spans="1:34" x14ac:dyDescent="0.2">
      <c r="A168" s="70" t="s">
        <v>242</v>
      </c>
      <c r="B168" s="70" t="s">
        <v>534</v>
      </c>
      <c r="C168" s="77">
        <v>128.20666577441</v>
      </c>
      <c r="D168" s="77">
        <v>124.732064715603</v>
      </c>
      <c r="E168" s="77">
        <v>122.332656247901</v>
      </c>
      <c r="F168" s="77">
        <v>123.049310788418</v>
      </c>
      <c r="G168" s="77">
        <v>118.52558869719699</v>
      </c>
      <c r="H168" s="77">
        <v>120.18417419897401</v>
      </c>
      <c r="I168" s="77">
        <v>115.819895670164</v>
      </c>
      <c r="J168" s="77">
        <v>117.04364402914401</v>
      </c>
      <c r="K168" s="77">
        <v>118.06169739935601</v>
      </c>
      <c r="M168" s="184" t="s">
        <v>242</v>
      </c>
      <c r="N168" s="185" t="s">
        <v>903</v>
      </c>
      <c r="O168" s="181">
        <v>5772</v>
      </c>
      <c r="P168" s="181">
        <v>5579</v>
      </c>
      <c r="Q168" s="181">
        <v>5559</v>
      </c>
      <c r="R168" s="181">
        <v>5831</v>
      </c>
      <c r="S168" s="181">
        <v>6109</v>
      </c>
      <c r="T168" s="181">
        <v>6561</v>
      </c>
      <c r="U168" s="181">
        <v>6790</v>
      </c>
      <c r="V168" s="181">
        <v>7059</v>
      </c>
      <c r="W168" s="181"/>
      <c r="Y168" s="70" t="s">
        <v>242</v>
      </c>
      <c r="Z168" s="70" t="s">
        <v>534</v>
      </c>
      <c r="AA168" s="181">
        <f t="shared" si="19"/>
        <v>22.211827057243589</v>
      </c>
      <c r="AB168" s="181">
        <f t="shared" si="20"/>
        <v>22.357423322388062</v>
      </c>
      <c r="AC168" s="181">
        <f t="shared" si="21"/>
        <v>22.006234259381365</v>
      </c>
      <c r="AD168" s="181">
        <f t="shared" si="22"/>
        <v>21.102608607171668</v>
      </c>
      <c r="AE168" s="181">
        <f t="shared" si="23"/>
        <v>19.401798771844327</v>
      </c>
      <c r="AF168" s="181">
        <f t="shared" si="24"/>
        <v>18.317965889189761</v>
      </c>
      <c r="AG168" s="181">
        <f t="shared" si="25"/>
        <v>17.057422042734022</v>
      </c>
      <c r="AH168" s="181">
        <f t="shared" si="26"/>
        <v>16.580768384919111</v>
      </c>
    </row>
    <row r="169" spans="1:34" x14ac:dyDescent="0.2">
      <c r="A169" s="70" t="s">
        <v>243</v>
      </c>
      <c r="B169" s="70" t="s">
        <v>535</v>
      </c>
      <c r="C169" s="77">
        <v>145.25453317751999</v>
      </c>
      <c r="D169" s="77">
        <v>144.87949537698</v>
      </c>
      <c r="E169" s="77">
        <v>139.500494025074</v>
      </c>
      <c r="F169" s="77">
        <v>141.581296369564</v>
      </c>
      <c r="G169" s="77">
        <v>148.481286301658</v>
      </c>
      <c r="H169" s="77">
        <v>153.08931494273401</v>
      </c>
      <c r="I169" s="77">
        <v>162.16537586103999</v>
      </c>
      <c r="J169" s="77">
        <v>157.94217471795301</v>
      </c>
      <c r="K169" s="77">
        <v>149.55640097291999</v>
      </c>
      <c r="M169" s="184" t="s">
        <v>243</v>
      </c>
      <c r="N169" s="185" t="s">
        <v>904</v>
      </c>
      <c r="O169" s="181">
        <v>3764</v>
      </c>
      <c r="P169" s="181">
        <v>3830</v>
      </c>
      <c r="Q169" s="181">
        <v>3872</v>
      </c>
      <c r="R169" s="181">
        <v>4431</v>
      </c>
      <c r="S169" s="181">
        <v>5008</v>
      </c>
      <c r="T169" s="181">
        <v>4982</v>
      </c>
      <c r="U169" s="181">
        <v>5371</v>
      </c>
      <c r="V169" s="181">
        <v>5400</v>
      </c>
      <c r="W169" s="181"/>
      <c r="Y169" s="70" t="s">
        <v>243</v>
      </c>
      <c r="Z169" s="70" t="s">
        <v>535</v>
      </c>
      <c r="AA169" s="181">
        <f t="shared" si="19"/>
        <v>38.590471088607856</v>
      </c>
      <c r="AB169" s="181">
        <f t="shared" si="20"/>
        <v>37.827544484851174</v>
      </c>
      <c r="AC169" s="181">
        <f t="shared" si="21"/>
        <v>36.028020151103824</v>
      </c>
      <c r="AD169" s="181">
        <f t="shared" si="22"/>
        <v>31.952447837861428</v>
      </c>
      <c r="AE169" s="181">
        <f t="shared" si="23"/>
        <v>29.648819149692091</v>
      </c>
      <c r="AF169" s="181">
        <f t="shared" si="24"/>
        <v>30.728485536478122</v>
      </c>
      <c r="AG169" s="181">
        <f t="shared" si="25"/>
        <v>30.192771525049338</v>
      </c>
      <c r="AH169" s="181">
        <f t="shared" si="26"/>
        <v>29.248550873695002</v>
      </c>
    </row>
    <row r="170" spans="1:34" x14ac:dyDescent="0.2">
      <c r="A170" s="70" t="s">
        <v>244</v>
      </c>
      <c r="B170" s="70" t="s">
        <v>536</v>
      </c>
      <c r="C170" s="77">
        <v>45.198775390389699</v>
      </c>
      <c r="D170" s="77">
        <v>43.7814078830733</v>
      </c>
      <c r="E170" s="77">
        <v>43.2789801447082</v>
      </c>
      <c r="F170" s="77">
        <v>43.812519260070097</v>
      </c>
      <c r="G170" s="77">
        <v>42.700029558275297</v>
      </c>
      <c r="H170" s="77">
        <v>42.631758065008398</v>
      </c>
      <c r="I170" s="77">
        <v>41.909259644760901</v>
      </c>
      <c r="J170" s="77">
        <v>41.728766405110498</v>
      </c>
      <c r="K170" s="77">
        <v>38.6760606950034</v>
      </c>
      <c r="M170" s="184" t="s">
        <v>244</v>
      </c>
      <c r="N170" s="185" t="s">
        <v>905</v>
      </c>
      <c r="O170" s="181">
        <v>2361</v>
      </c>
      <c r="P170" s="181">
        <v>2221</v>
      </c>
      <c r="Q170" s="181">
        <v>2170</v>
      </c>
      <c r="R170" s="181">
        <v>2523</v>
      </c>
      <c r="S170" s="181">
        <v>2571</v>
      </c>
      <c r="T170" s="181">
        <v>2660</v>
      </c>
      <c r="U170" s="181">
        <v>2812</v>
      </c>
      <c r="V170" s="181">
        <v>2907</v>
      </c>
      <c r="W170" s="181"/>
      <c r="Y170" s="70" t="s">
        <v>244</v>
      </c>
      <c r="Z170" s="70" t="s">
        <v>536</v>
      </c>
      <c r="AA170" s="181">
        <f t="shared" si="19"/>
        <v>19.143911643536509</v>
      </c>
      <c r="AB170" s="181">
        <f t="shared" si="20"/>
        <v>19.712475408857856</v>
      </c>
      <c r="AC170" s="181">
        <f t="shared" si="21"/>
        <v>19.944230481432349</v>
      </c>
      <c r="AD170" s="181">
        <f t="shared" si="22"/>
        <v>17.365247427693262</v>
      </c>
      <c r="AE170" s="181">
        <f t="shared" si="23"/>
        <v>16.608335106291442</v>
      </c>
      <c r="AF170" s="181">
        <f t="shared" si="24"/>
        <v>16.026976716168569</v>
      </c>
      <c r="AG170" s="181">
        <f t="shared" si="25"/>
        <v>14.90371964607429</v>
      </c>
      <c r="AH170" s="181">
        <f t="shared" si="26"/>
        <v>14.354580806711557</v>
      </c>
    </row>
    <row r="171" spans="1:34" x14ac:dyDescent="0.2">
      <c r="A171" s="70" t="s">
        <v>245</v>
      </c>
      <c r="B171" s="70" t="s">
        <v>537</v>
      </c>
      <c r="C171" s="77">
        <v>71.162090534731902</v>
      </c>
      <c r="D171" s="77">
        <v>74.387038902762399</v>
      </c>
      <c r="E171" s="77">
        <v>71.730792986813796</v>
      </c>
      <c r="F171" s="77">
        <v>72.023973013687794</v>
      </c>
      <c r="G171" s="77">
        <v>69.494604788725596</v>
      </c>
      <c r="H171" s="77">
        <v>69.927816163225202</v>
      </c>
      <c r="I171" s="77">
        <v>68.387268107887394</v>
      </c>
      <c r="J171" s="77">
        <v>67.638978522877807</v>
      </c>
      <c r="K171" s="77">
        <v>60.9762311317713</v>
      </c>
      <c r="M171" s="184" t="s">
        <v>245</v>
      </c>
      <c r="N171" s="185" t="s">
        <v>906</v>
      </c>
      <c r="O171" s="181">
        <v>2037</v>
      </c>
      <c r="P171" s="181">
        <v>2023</v>
      </c>
      <c r="Q171" s="181">
        <v>2044</v>
      </c>
      <c r="R171" s="181">
        <v>2220</v>
      </c>
      <c r="S171" s="181">
        <v>2331</v>
      </c>
      <c r="T171" s="181">
        <v>2685</v>
      </c>
      <c r="U171" s="181">
        <v>2630</v>
      </c>
      <c r="V171" s="181">
        <v>2593</v>
      </c>
      <c r="W171" s="181"/>
      <c r="Y171" s="70" t="s">
        <v>245</v>
      </c>
      <c r="Z171" s="70" t="s">
        <v>537</v>
      </c>
      <c r="AA171" s="181">
        <f t="shared" si="19"/>
        <v>34.934752348911097</v>
      </c>
      <c r="AB171" s="181">
        <f t="shared" si="20"/>
        <v>36.770656897064953</v>
      </c>
      <c r="AC171" s="181">
        <f t="shared" si="21"/>
        <v>35.093342948539039</v>
      </c>
      <c r="AD171" s="181">
        <f t="shared" si="22"/>
        <v>32.443231087246751</v>
      </c>
      <c r="AE171" s="181">
        <f t="shared" si="23"/>
        <v>29.813215267578549</v>
      </c>
      <c r="AF171" s="181">
        <f t="shared" si="24"/>
        <v>26.043879390400448</v>
      </c>
      <c r="AG171" s="181">
        <f t="shared" si="25"/>
        <v>26.002763539120679</v>
      </c>
      <c r="AH171" s="181">
        <f t="shared" si="26"/>
        <v>26.085221181210105</v>
      </c>
    </row>
    <row r="172" spans="1:34" x14ac:dyDescent="0.2">
      <c r="A172" s="70" t="s">
        <v>246</v>
      </c>
      <c r="B172" s="70" t="s">
        <v>538</v>
      </c>
      <c r="C172" s="77">
        <v>3699.0619139895298</v>
      </c>
      <c r="D172" s="77">
        <v>3881.0337277178401</v>
      </c>
      <c r="E172" s="77">
        <v>3703.4881184678302</v>
      </c>
      <c r="F172" s="77">
        <v>4135.6737216435404</v>
      </c>
      <c r="G172" s="77">
        <v>4707.99717722081</v>
      </c>
      <c r="H172" s="77">
        <v>4167.0059141916299</v>
      </c>
      <c r="I172" s="77">
        <v>4017.3578264471098</v>
      </c>
      <c r="J172" s="77">
        <v>3655.99055169744</v>
      </c>
      <c r="K172" s="77">
        <v>3072.9339468081398</v>
      </c>
      <c r="M172" s="184" t="s">
        <v>246</v>
      </c>
      <c r="N172" s="185" t="s">
        <v>907</v>
      </c>
      <c r="O172" s="181">
        <v>275549</v>
      </c>
      <c r="P172" s="181">
        <v>283984</v>
      </c>
      <c r="Q172" s="181">
        <v>303244</v>
      </c>
      <c r="R172" s="181">
        <v>339327</v>
      </c>
      <c r="S172" s="181">
        <v>359651</v>
      </c>
      <c r="T172" s="181">
        <v>385128</v>
      </c>
      <c r="U172" s="181">
        <v>397007</v>
      </c>
      <c r="V172" s="181">
        <v>416640</v>
      </c>
      <c r="W172" s="181"/>
      <c r="Y172" s="70" t="s">
        <v>246</v>
      </c>
      <c r="Z172" s="70" t="s">
        <v>538</v>
      </c>
      <c r="AA172" s="181">
        <f t="shared" si="19"/>
        <v>13.424334379691198</v>
      </c>
      <c r="AB172" s="181">
        <f t="shared" si="20"/>
        <v>13.666381654310948</v>
      </c>
      <c r="AC172" s="181">
        <f t="shared" si="21"/>
        <v>12.212898255094347</v>
      </c>
      <c r="AD172" s="181">
        <f t="shared" si="22"/>
        <v>12.187871055482001</v>
      </c>
      <c r="AE172" s="181">
        <f t="shared" si="23"/>
        <v>13.090460410844987</v>
      </c>
      <c r="AF172" s="181">
        <f t="shared" si="24"/>
        <v>10.819794754449507</v>
      </c>
      <c r="AG172" s="181">
        <f t="shared" si="25"/>
        <v>10.119110812774359</v>
      </c>
      <c r="AH172" s="181">
        <f t="shared" si="26"/>
        <v>8.7749389201647467</v>
      </c>
    </row>
    <row r="173" spans="1:34" x14ac:dyDescent="0.2">
      <c r="A173" s="70" t="s">
        <v>247</v>
      </c>
      <c r="B173" s="70" t="s">
        <v>539</v>
      </c>
      <c r="C173" s="77">
        <v>191.36781543737499</v>
      </c>
      <c r="D173" s="77">
        <v>177.257983321051</v>
      </c>
      <c r="E173" s="77">
        <v>146.403515171988</v>
      </c>
      <c r="F173" s="77">
        <v>144.363033502223</v>
      </c>
      <c r="G173" s="77">
        <v>132.14385192619301</v>
      </c>
      <c r="H173" s="77">
        <v>134.21485941813299</v>
      </c>
      <c r="I173" s="77">
        <v>121.104139293046</v>
      </c>
      <c r="J173" s="77">
        <v>123.62950141277901</v>
      </c>
      <c r="K173" s="77">
        <v>112.530992907513</v>
      </c>
      <c r="M173" s="184" t="s">
        <v>247</v>
      </c>
      <c r="N173" s="185" t="s">
        <v>908</v>
      </c>
      <c r="O173" s="181">
        <v>38192</v>
      </c>
      <c r="P173" s="181">
        <v>45376</v>
      </c>
      <c r="Q173" s="181">
        <v>50958</v>
      </c>
      <c r="R173" s="181">
        <v>52500</v>
      </c>
      <c r="S173" s="181">
        <v>44479</v>
      </c>
      <c r="T173" s="181">
        <v>41679</v>
      </c>
      <c r="U173" s="181">
        <v>43970</v>
      </c>
      <c r="V173" s="181">
        <v>46726</v>
      </c>
      <c r="W173" s="181"/>
      <c r="Y173" s="70" t="s">
        <v>247</v>
      </c>
      <c r="Z173" s="70" t="s">
        <v>539</v>
      </c>
      <c r="AA173" s="181">
        <f t="shared" si="19"/>
        <v>5.0106780330272045</v>
      </c>
      <c r="AB173" s="181">
        <f t="shared" si="20"/>
        <v>3.9064259370824002</v>
      </c>
      <c r="AC173" s="181">
        <f t="shared" si="21"/>
        <v>2.8730231793239138</v>
      </c>
      <c r="AD173" s="181">
        <f t="shared" si="22"/>
        <v>2.7497720667090095</v>
      </c>
      <c r="AE173" s="181">
        <f t="shared" si="23"/>
        <v>2.9709267727735114</v>
      </c>
      <c r="AF173" s="181">
        <f t="shared" si="24"/>
        <v>3.2202034458152302</v>
      </c>
      <c r="AG173" s="181">
        <f t="shared" si="25"/>
        <v>2.754244696225745</v>
      </c>
      <c r="AH173" s="181">
        <f t="shared" si="26"/>
        <v>2.6458396056323887</v>
      </c>
    </row>
    <row r="174" spans="1:34" x14ac:dyDescent="0.2">
      <c r="A174" s="70" t="s">
        <v>248</v>
      </c>
      <c r="B174" s="70" t="s">
        <v>540</v>
      </c>
      <c r="C174" s="77">
        <v>145.618412711525</v>
      </c>
      <c r="D174" s="77">
        <v>141.507090637511</v>
      </c>
      <c r="E174" s="77">
        <v>136.58493366126899</v>
      </c>
      <c r="F174" s="77">
        <v>139.82634284750699</v>
      </c>
      <c r="G174" s="77">
        <v>134.44461266327099</v>
      </c>
      <c r="H174" s="77">
        <v>133.76495734409201</v>
      </c>
      <c r="I174" s="77">
        <v>132.74882829128401</v>
      </c>
      <c r="J174" s="77">
        <v>131.62872479196301</v>
      </c>
      <c r="K174" s="77">
        <v>122.19124261694699</v>
      </c>
      <c r="M174" s="184" t="s">
        <v>248</v>
      </c>
      <c r="N174" s="185" t="s">
        <v>909</v>
      </c>
      <c r="O174" s="181">
        <v>12733</v>
      </c>
      <c r="P174" s="181">
        <v>12693</v>
      </c>
      <c r="Q174" s="181">
        <v>13083</v>
      </c>
      <c r="R174" s="181">
        <v>13761</v>
      </c>
      <c r="S174" s="181">
        <v>14807</v>
      </c>
      <c r="T174" s="181">
        <v>16044</v>
      </c>
      <c r="U174" s="181">
        <v>16481</v>
      </c>
      <c r="V174" s="181">
        <v>17240</v>
      </c>
      <c r="W174" s="181"/>
      <c r="Y174" s="70" t="s">
        <v>248</v>
      </c>
      <c r="Z174" s="70" t="s">
        <v>540</v>
      </c>
      <c r="AA174" s="181">
        <f t="shared" si="19"/>
        <v>11.436300377878347</v>
      </c>
      <c r="AB174" s="181">
        <f t="shared" si="20"/>
        <v>11.148435408296777</v>
      </c>
      <c r="AC174" s="181">
        <f t="shared" si="21"/>
        <v>10.439878748090575</v>
      </c>
      <c r="AD174" s="181">
        <f t="shared" si="22"/>
        <v>10.161059722949421</v>
      </c>
      <c r="AE174" s="181">
        <f t="shared" si="23"/>
        <v>9.079800949771796</v>
      </c>
      <c r="AF174" s="181">
        <f t="shared" si="24"/>
        <v>8.3373820334138635</v>
      </c>
      <c r="AG174" s="181">
        <f t="shared" si="25"/>
        <v>8.0546585942166136</v>
      </c>
      <c r="AH174" s="181">
        <f t="shared" si="26"/>
        <v>7.6350768440813805</v>
      </c>
    </row>
    <row r="175" spans="1:34" x14ac:dyDescent="0.2">
      <c r="A175" s="70" t="s">
        <v>249</v>
      </c>
      <c r="B175" s="70" t="s">
        <v>541</v>
      </c>
      <c r="C175" s="77">
        <v>1143.5851614840201</v>
      </c>
      <c r="D175" s="77">
        <v>908.580990226126</v>
      </c>
      <c r="E175" s="77">
        <v>1022.88523286163</v>
      </c>
      <c r="F175" s="77">
        <v>1053.0812209103899</v>
      </c>
      <c r="G175" s="77">
        <v>943.57286117389106</v>
      </c>
      <c r="H175" s="77">
        <v>931.21653495653902</v>
      </c>
      <c r="I175" s="77">
        <v>945.84091213946704</v>
      </c>
      <c r="J175" s="77">
        <v>794.96319420472105</v>
      </c>
      <c r="K175" s="77">
        <v>803.76799987709899</v>
      </c>
      <c r="M175" s="186" t="s">
        <v>249</v>
      </c>
      <c r="N175" s="187" t="s">
        <v>910</v>
      </c>
      <c r="O175" s="188">
        <v>7491</v>
      </c>
      <c r="P175" s="188">
        <v>6633</v>
      </c>
      <c r="Q175" s="188">
        <v>3442</v>
      </c>
      <c r="R175" s="188">
        <v>8548</v>
      </c>
      <c r="S175" s="181">
        <v>8487</v>
      </c>
      <c r="T175" s="181">
        <v>8495</v>
      </c>
      <c r="U175" s="181">
        <v>7855</v>
      </c>
      <c r="V175" s="181">
        <v>7138</v>
      </c>
      <c r="W175" s="181"/>
      <c r="Y175" s="70" t="s">
        <v>249</v>
      </c>
      <c r="Z175" s="70" t="s">
        <v>541</v>
      </c>
      <c r="AA175" s="181">
        <f t="shared" si="19"/>
        <v>152.66121498918972</v>
      </c>
      <c r="AB175" s="181">
        <f t="shared" si="20"/>
        <v>136.97889193820686</v>
      </c>
      <c r="AC175" s="181">
        <f t="shared" si="21"/>
        <v>297.1775807267955</v>
      </c>
      <c r="AD175" s="181">
        <f t="shared" si="22"/>
        <v>123.19621208591366</v>
      </c>
      <c r="AE175" s="181">
        <f t="shared" si="23"/>
        <v>111.17860977658667</v>
      </c>
      <c r="AF175" s="181">
        <f t="shared" si="24"/>
        <v>109.61936844691455</v>
      </c>
      <c r="AG175" s="181">
        <f t="shared" si="25"/>
        <v>120.41259225200091</v>
      </c>
      <c r="AH175" s="181">
        <f t="shared" si="26"/>
        <v>111.37057918250504</v>
      </c>
    </row>
    <row r="176" spans="1:34" x14ac:dyDescent="0.2">
      <c r="A176" s="70" t="s">
        <v>250</v>
      </c>
      <c r="B176" s="70" t="s">
        <v>542</v>
      </c>
      <c r="C176" s="77">
        <v>214.56145790809899</v>
      </c>
      <c r="D176" s="77">
        <v>213.91559496187901</v>
      </c>
      <c r="E176" s="77">
        <v>203.696723105758</v>
      </c>
      <c r="F176" s="77">
        <v>215.450322450328</v>
      </c>
      <c r="G176" s="77">
        <v>212.431686757759</v>
      </c>
      <c r="H176" s="77">
        <v>206.510510463635</v>
      </c>
      <c r="I176" s="77">
        <v>206.35824054625999</v>
      </c>
      <c r="J176" s="77">
        <v>204.088987014005</v>
      </c>
      <c r="K176" s="77">
        <v>186.19427648567</v>
      </c>
      <c r="M176" s="184" t="s">
        <v>250</v>
      </c>
      <c r="N176" s="185" t="s">
        <v>911</v>
      </c>
      <c r="O176" s="181">
        <v>15173</v>
      </c>
      <c r="P176" s="181">
        <v>15553</v>
      </c>
      <c r="Q176" s="181">
        <v>15942</v>
      </c>
      <c r="R176" s="181">
        <v>16959</v>
      </c>
      <c r="S176" s="181">
        <v>17745</v>
      </c>
      <c r="T176" s="181">
        <v>18977</v>
      </c>
      <c r="U176" s="181">
        <v>19150</v>
      </c>
      <c r="V176" s="181">
        <v>19958</v>
      </c>
      <c r="W176" s="181"/>
      <c r="Y176" s="70" t="s">
        <v>250</v>
      </c>
      <c r="Z176" s="70" t="s">
        <v>542</v>
      </c>
      <c r="AA176" s="181">
        <f t="shared" si="19"/>
        <v>14.141004277868516</v>
      </c>
      <c r="AB176" s="181">
        <f t="shared" si="20"/>
        <v>13.753976400815214</v>
      </c>
      <c r="AC176" s="181">
        <f t="shared" si="21"/>
        <v>12.777363135475975</v>
      </c>
      <c r="AD176" s="181">
        <f t="shared" si="22"/>
        <v>12.704187891404446</v>
      </c>
      <c r="AE176" s="181">
        <f t="shared" si="23"/>
        <v>11.971354565103352</v>
      </c>
      <c r="AF176" s="181">
        <f t="shared" si="24"/>
        <v>10.882147360680561</v>
      </c>
      <c r="AG176" s="181">
        <f t="shared" si="25"/>
        <v>10.775887234791645</v>
      </c>
      <c r="AH176" s="181">
        <f t="shared" si="26"/>
        <v>10.225923790660637</v>
      </c>
    </row>
    <row r="177" spans="1:34" x14ac:dyDescent="0.2">
      <c r="A177" s="70" t="s">
        <v>251</v>
      </c>
      <c r="B177" s="70" t="s">
        <v>543</v>
      </c>
      <c r="C177" s="77">
        <v>52.514670644829302</v>
      </c>
      <c r="D177" s="77">
        <v>53.272653206727398</v>
      </c>
      <c r="E177" s="77">
        <v>52.3724149633412</v>
      </c>
      <c r="F177" s="77">
        <v>52.8394168137851</v>
      </c>
      <c r="G177" s="77">
        <v>52.305772242370203</v>
      </c>
      <c r="H177" s="77">
        <v>51.863546220236103</v>
      </c>
      <c r="I177" s="77">
        <v>48.621191867538897</v>
      </c>
      <c r="J177" s="77">
        <v>47.230484924591401</v>
      </c>
      <c r="K177" s="77">
        <v>41.380450123121697</v>
      </c>
      <c r="M177" s="184" t="s">
        <v>251</v>
      </c>
      <c r="N177" s="185" t="s">
        <v>912</v>
      </c>
      <c r="O177" s="181">
        <v>5252</v>
      </c>
      <c r="P177" s="181">
        <v>5380</v>
      </c>
      <c r="Q177" s="181">
        <v>5678</v>
      </c>
      <c r="R177" s="181">
        <v>5756</v>
      </c>
      <c r="S177" s="181">
        <v>5650</v>
      </c>
      <c r="T177" s="181">
        <v>6731</v>
      </c>
      <c r="U177" s="181">
        <v>6161</v>
      </c>
      <c r="V177" s="181">
        <v>7061</v>
      </c>
      <c r="W177" s="181"/>
      <c r="Y177" s="70" t="s">
        <v>251</v>
      </c>
      <c r="Z177" s="70" t="s">
        <v>543</v>
      </c>
      <c r="AA177" s="181">
        <f t="shared" si="19"/>
        <v>9.9989852712927085</v>
      </c>
      <c r="AB177" s="181">
        <f t="shared" si="20"/>
        <v>9.9019801499493294</v>
      </c>
      <c r="AC177" s="181">
        <f t="shared" si="21"/>
        <v>9.2237433891055307</v>
      </c>
      <c r="AD177" s="181">
        <f t="shared" si="22"/>
        <v>9.1798847834928949</v>
      </c>
      <c r="AE177" s="181">
        <f t="shared" si="23"/>
        <v>9.2576588039593268</v>
      </c>
      <c r="AF177" s="181">
        <f t="shared" si="24"/>
        <v>7.7051769752244992</v>
      </c>
      <c r="AG177" s="181">
        <f t="shared" si="25"/>
        <v>7.8917694964354643</v>
      </c>
      <c r="AH177" s="181">
        <f t="shared" si="26"/>
        <v>6.6889229464086393</v>
      </c>
    </row>
    <row r="178" spans="1:34" x14ac:dyDescent="0.2">
      <c r="A178" s="70" t="s">
        <v>252</v>
      </c>
      <c r="B178" s="70" t="s">
        <v>544</v>
      </c>
      <c r="C178" s="77">
        <v>278.68303093362698</v>
      </c>
      <c r="D178" s="77">
        <v>249.83287484255101</v>
      </c>
      <c r="E178" s="77">
        <v>279.56588486101998</v>
      </c>
      <c r="F178" s="77">
        <v>314.33376039378601</v>
      </c>
      <c r="G178" s="77">
        <v>291.73607750500798</v>
      </c>
      <c r="H178" s="77">
        <v>357.89323136873998</v>
      </c>
      <c r="I178" s="77">
        <v>352.234395484429</v>
      </c>
      <c r="J178" s="77">
        <v>396.98490664361702</v>
      </c>
      <c r="K178" s="77">
        <v>325.639449380315</v>
      </c>
      <c r="M178" s="184" t="s">
        <v>252</v>
      </c>
      <c r="N178" s="185" t="s">
        <v>913</v>
      </c>
      <c r="O178" s="181">
        <v>8050</v>
      </c>
      <c r="P178" s="181">
        <v>8120</v>
      </c>
      <c r="Q178" s="181">
        <v>8291</v>
      </c>
      <c r="R178" s="181">
        <v>9059</v>
      </c>
      <c r="S178" s="181">
        <v>9746</v>
      </c>
      <c r="T178" s="181">
        <v>11026</v>
      </c>
      <c r="U178" s="181">
        <v>10798</v>
      </c>
      <c r="V178" s="181">
        <v>11203</v>
      </c>
      <c r="W178" s="181"/>
      <c r="Y178" s="70" t="s">
        <v>252</v>
      </c>
      <c r="Z178" s="70" t="s">
        <v>544</v>
      </c>
      <c r="AA178" s="181">
        <f t="shared" si="19"/>
        <v>34.61901005386671</v>
      </c>
      <c r="AB178" s="181">
        <f t="shared" si="20"/>
        <v>30.767595423959484</v>
      </c>
      <c r="AC178" s="181">
        <f t="shared" si="21"/>
        <v>33.719199717889275</v>
      </c>
      <c r="AD178" s="181">
        <f t="shared" si="22"/>
        <v>34.698505397260845</v>
      </c>
      <c r="AE178" s="181">
        <f t="shared" si="23"/>
        <v>29.933929561359324</v>
      </c>
      <c r="AF178" s="181">
        <f t="shared" si="24"/>
        <v>32.459026969775074</v>
      </c>
      <c r="AG178" s="181">
        <f t="shared" si="25"/>
        <v>32.620336681276996</v>
      </c>
      <c r="AH178" s="181">
        <f t="shared" si="26"/>
        <v>35.435589274624391</v>
      </c>
    </row>
    <row r="179" spans="1:34" x14ac:dyDescent="0.2">
      <c r="A179" s="70" t="s">
        <v>253</v>
      </c>
      <c r="B179" s="70" t="s">
        <v>545</v>
      </c>
      <c r="C179" s="77">
        <v>205.695128033515</v>
      </c>
      <c r="D179" s="77">
        <v>202.36203165554599</v>
      </c>
      <c r="E179" s="77">
        <v>210.32360052472501</v>
      </c>
      <c r="F179" s="77">
        <v>194.03941920130501</v>
      </c>
      <c r="G179" s="77">
        <v>142.58942044963501</v>
      </c>
      <c r="H179" s="77">
        <v>135.47577014420401</v>
      </c>
      <c r="I179" s="77">
        <v>132.812784628495</v>
      </c>
      <c r="J179" s="77">
        <v>128.93559255578</v>
      </c>
      <c r="K179" s="77">
        <v>126.40311996538399</v>
      </c>
      <c r="M179" s="184" t="s">
        <v>253</v>
      </c>
      <c r="N179" s="185" t="s">
        <v>914</v>
      </c>
      <c r="O179" s="181">
        <v>17595</v>
      </c>
      <c r="P179" s="181">
        <v>18601</v>
      </c>
      <c r="Q179" s="181">
        <v>19067</v>
      </c>
      <c r="R179" s="181">
        <v>22031</v>
      </c>
      <c r="S179" s="181">
        <v>22430</v>
      </c>
      <c r="T179" s="181">
        <v>22564</v>
      </c>
      <c r="U179" s="181">
        <v>21724</v>
      </c>
      <c r="V179" s="181">
        <v>22805</v>
      </c>
      <c r="W179" s="181"/>
      <c r="Y179" s="70" t="s">
        <v>253</v>
      </c>
      <c r="Z179" s="70" t="s">
        <v>545</v>
      </c>
      <c r="AA179" s="181">
        <f t="shared" si="19"/>
        <v>11.690544361097755</v>
      </c>
      <c r="AB179" s="181">
        <f t="shared" si="20"/>
        <v>10.879094223727003</v>
      </c>
      <c r="AC179" s="181">
        <f t="shared" si="21"/>
        <v>11.030765223932711</v>
      </c>
      <c r="AD179" s="181">
        <f t="shared" si="22"/>
        <v>8.8075629431848306</v>
      </c>
      <c r="AE179" s="181">
        <f t="shared" si="23"/>
        <v>6.3570851738580032</v>
      </c>
      <c r="AF179" s="181">
        <f t="shared" si="24"/>
        <v>6.0040671044231519</v>
      </c>
      <c r="AG179" s="181">
        <f t="shared" si="25"/>
        <v>6.1136431885700144</v>
      </c>
      <c r="AH179" s="181">
        <f t="shared" si="26"/>
        <v>5.6538299739434335</v>
      </c>
    </row>
    <row r="180" spans="1:34" x14ac:dyDescent="0.2">
      <c r="A180" s="70" t="s">
        <v>254</v>
      </c>
      <c r="B180" s="70" t="s">
        <v>546</v>
      </c>
      <c r="C180" s="77">
        <v>110.519881404263</v>
      </c>
      <c r="D180" s="77">
        <v>104.99615635764</v>
      </c>
      <c r="E180" s="77">
        <v>102.05756509510699</v>
      </c>
      <c r="F180" s="77">
        <v>100.75942113180599</v>
      </c>
      <c r="G180" s="77">
        <v>98.007451911194096</v>
      </c>
      <c r="H180" s="77">
        <v>95.767647703118797</v>
      </c>
      <c r="I180" s="77">
        <v>93.154171410902293</v>
      </c>
      <c r="J180" s="77">
        <v>91.445964728399801</v>
      </c>
      <c r="K180" s="77">
        <v>84.887664010093602</v>
      </c>
      <c r="M180" s="184" t="s">
        <v>254</v>
      </c>
      <c r="N180" s="185" t="s">
        <v>915</v>
      </c>
      <c r="O180" s="181">
        <v>9360</v>
      </c>
      <c r="P180" s="181">
        <v>9149</v>
      </c>
      <c r="Q180" s="181">
        <v>9434</v>
      </c>
      <c r="R180" s="181">
        <v>10286</v>
      </c>
      <c r="S180" s="181">
        <v>10714</v>
      </c>
      <c r="T180" s="181">
        <v>11279</v>
      </c>
      <c r="U180" s="181">
        <v>11689</v>
      </c>
      <c r="V180" s="181">
        <v>12046</v>
      </c>
      <c r="W180" s="181"/>
      <c r="Y180" s="70" t="s">
        <v>254</v>
      </c>
      <c r="Z180" s="70" t="s">
        <v>546</v>
      </c>
      <c r="AA180" s="181">
        <f t="shared" si="19"/>
        <v>11.807679637207585</v>
      </c>
      <c r="AB180" s="181">
        <f t="shared" si="20"/>
        <v>11.476244000179255</v>
      </c>
      <c r="AC180" s="181">
        <f t="shared" si="21"/>
        <v>10.818058627846831</v>
      </c>
      <c r="AD180" s="181">
        <f t="shared" si="22"/>
        <v>9.7957827271831608</v>
      </c>
      <c r="AE180" s="181">
        <f t="shared" si="23"/>
        <v>9.1476061145411691</v>
      </c>
      <c r="AF180" s="181">
        <f t="shared" si="24"/>
        <v>8.4907924198172537</v>
      </c>
      <c r="AG180" s="181">
        <f t="shared" si="25"/>
        <v>7.9693875789975435</v>
      </c>
      <c r="AH180" s="181">
        <f t="shared" si="26"/>
        <v>7.5913967066577959</v>
      </c>
    </row>
    <row r="181" spans="1:34" x14ac:dyDescent="0.2">
      <c r="A181" s="70" t="s">
        <v>255</v>
      </c>
      <c r="B181" s="70" t="s">
        <v>547</v>
      </c>
      <c r="C181" s="77">
        <v>316.88231885976001</v>
      </c>
      <c r="D181" s="77">
        <v>303.32378185866901</v>
      </c>
      <c r="E181" s="77">
        <v>284.26156612688402</v>
      </c>
      <c r="F181" s="77">
        <v>299.76979524121901</v>
      </c>
      <c r="G181" s="77">
        <v>285.92931468554502</v>
      </c>
      <c r="H181" s="77">
        <v>283.00503107471297</v>
      </c>
      <c r="I181" s="77">
        <v>272.12345713114001</v>
      </c>
      <c r="J181" s="77">
        <v>267.01100569308301</v>
      </c>
      <c r="K181" s="77">
        <v>252.195529999873</v>
      </c>
      <c r="M181" s="184" t="s">
        <v>255</v>
      </c>
      <c r="N181" s="185" t="s">
        <v>916</v>
      </c>
      <c r="O181" s="181">
        <v>40771</v>
      </c>
      <c r="P181" s="181">
        <v>39643</v>
      </c>
      <c r="Q181" s="181">
        <v>42414</v>
      </c>
      <c r="R181" s="181">
        <v>40583</v>
      </c>
      <c r="S181" s="181">
        <v>41231</v>
      </c>
      <c r="T181" s="181">
        <v>42054</v>
      </c>
      <c r="U181" s="181">
        <v>45346</v>
      </c>
      <c r="V181" s="181">
        <v>47186</v>
      </c>
      <c r="W181" s="181"/>
      <c r="Y181" s="70" t="s">
        <v>255</v>
      </c>
      <c r="Z181" s="70" t="s">
        <v>547</v>
      </c>
      <c r="AA181" s="181">
        <f t="shared" si="19"/>
        <v>7.772247893349685</v>
      </c>
      <c r="AB181" s="181">
        <f t="shared" si="20"/>
        <v>7.651383141000152</v>
      </c>
      <c r="AC181" s="181">
        <f t="shared" si="21"/>
        <v>6.7020692725723583</v>
      </c>
      <c r="AD181" s="181">
        <f t="shared" si="22"/>
        <v>7.3865853988423478</v>
      </c>
      <c r="AE181" s="181">
        <f t="shared" si="23"/>
        <v>6.9348139672951188</v>
      </c>
      <c r="AF181" s="181">
        <f t="shared" si="24"/>
        <v>6.7295627306489987</v>
      </c>
      <c r="AG181" s="181">
        <f t="shared" si="25"/>
        <v>6.0010465560609534</v>
      </c>
      <c r="AH181" s="181">
        <f t="shared" si="26"/>
        <v>5.6586912578536639</v>
      </c>
    </row>
    <row r="182" spans="1:34" x14ac:dyDescent="0.2">
      <c r="A182" s="70" t="s">
        <v>256</v>
      </c>
      <c r="B182" s="70" t="s">
        <v>548</v>
      </c>
      <c r="C182" s="77">
        <v>138.41114527191499</v>
      </c>
      <c r="D182" s="77">
        <v>132.00954760252799</v>
      </c>
      <c r="E182" s="77">
        <v>129.98913320232899</v>
      </c>
      <c r="F182" s="77">
        <v>129.62146979755201</v>
      </c>
      <c r="G182" s="77">
        <v>122.928263081244</v>
      </c>
      <c r="H182" s="77">
        <v>126.62657417520499</v>
      </c>
      <c r="I182" s="77">
        <v>122.748262428936</v>
      </c>
      <c r="J182" s="77">
        <v>121.575035882774</v>
      </c>
      <c r="K182" s="77">
        <v>113.291729542776</v>
      </c>
      <c r="M182" s="184" t="s">
        <v>256</v>
      </c>
      <c r="N182" s="185" t="s">
        <v>917</v>
      </c>
      <c r="O182" s="181">
        <v>5670</v>
      </c>
      <c r="P182" s="181">
        <v>5844</v>
      </c>
      <c r="Q182" s="181">
        <v>6028</v>
      </c>
      <c r="R182" s="181">
        <v>6653</v>
      </c>
      <c r="S182" s="181">
        <v>7220</v>
      </c>
      <c r="T182" s="181">
        <v>7676</v>
      </c>
      <c r="U182" s="181">
        <v>7885</v>
      </c>
      <c r="V182" s="181">
        <v>8098</v>
      </c>
      <c r="W182" s="181"/>
      <c r="Y182" s="70" t="s">
        <v>256</v>
      </c>
      <c r="Z182" s="70" t="s">
        <v>548</v>
      </c>
      <c r="AA182" s="181">
        <f t="shared" si="19"/>
        <v>24.41113673226014</v>
      </c>
      <c r="AB182" s="181">
        <f t="shared" si="20"/>
        <v>22.588902738283362</v>
      </c>
      <c r="AC182" s="181">
        <f t="shared" si="21"/>
        <v>21.564222495409588</v>
      </c>
      <c r="AD182" s="181">
        <f t="shared" si="22"/>
        <v>19.483160949579439</v>
      </c>
      <c r="AE182" s="181">
        <f t="shared" si="23"/>
        <v>17.026075219008863</v>
      </c>
      <c r="AF182" s="181">
        <f t="shared" si="24"/>
        <v>16.49642706816115</v>
      </c>
      <c r="AG182" s="181">
        <f t="shared" si="25"/>
        <v>15.567312926941788</v>
      </c>
      <c r="AH182" s="181">
        <f t="shared" si="26"/>
        <v>15.012970595551247</v>
      </c>
    </row>
    <row r="183" spans="1:34" x14ac:dyDescent="0.2">
      <c r="A183" s="70" t="s">
        <v>257</v>
      </c>
      <c r="B183" s="70" t="s">
        <v>549</v>
      </c>
      <c r="C183" s="77">
        <v>63.824472566208399</v>
      </c>
      <c r="D183" s="77">
        <v>60.933828069596501</v>
      </c>
      <c r="E183" s="77">
        <v>54.510236196215601</v>
      </c>
      <c r="F183" s="77">
        <v>52.918853371755901</v>
      </c>
      <c r="G183" s="77">
        <v>51.505363293933797</v>
      </c>
      <c r="H183" s="77">
        <v>49.939802186562801</v>
      </c>
      <c r="I183" s="77">
        <v>47.157895394290399</v>
      </c>
      <c r="J183" s="77">
        <v>45.895381640314298</v>
      </c>
      <c r="K183" s="77">
        <v>43.909172285442999</v>
      </c>
      <c r="M183" s="184" t="s">
        <v>257</v>
      </c>
      <c r="N183" s="185" t="s">
        <v>918</v>
      </c>
      <c r="O183" s="181">
        <v>2938</v>
      </c>
      <c r="P183" s="181">
        <v>2945</v>
      </c>
      <c r="Q183" s="181">
        <v>3159</v>
      </c>
      <c r="R183" s="181">
        <v>3219</v>
      </c>
      <c r="S183" s="181">
        <v>3254</v>
      </c>
      <c r="T183" s="181">
        <v>3633</v>
      </c>
      <c r="U183" s="181">
        <v>3578</v>
      </c>
      <c r="V183" s="181">
        <v>3669</v>
      </c>
      <c r="W183" s="181"/>
      <c r="Y183" s="70" t="s">
        <v>257</v>
      </c>
      <c r="Z183" s="70" t="s">
        <v>549</v>
      </c>
      <c r="AA183" s="181">
        <f t="shared" si="19"/>
        <v>21.723782357456908</v>
      </c>
      <c r="AB183" s="181">
        <f t="shared" si="20"/>
        <v>20.690603758776401</v>
      </c>
      <c r="AC183" s="181">
        <f t="shared" si="21"/>
        <v>17.255535358092942</v>
      </c>
      <c r="AD183" s="181">
        <f t="shared" si="22"/>
        <v>16.439531957675026</v>
      </c>
      <c r="AE183" s="181">
        <f t="shared" si="23"/>
        <v>15.828323077422802</v>
      </c>
      <c r="AF183" s="181">
        <f t="shared" si="24"/>
        <v>13.746160800044812</v>
      </c>
      <c r="AG183" s="181">
        <f t="shared" si="25"/>
        <v>13.179959584765342</v>
      </c>
      <c r="AH183" s="181">
        <f t="shared" si="26"/>
        <v>12.508962016984</v>
      </c>
    </row>
    <row r="184" spans="1:34" x14ac:dyDescent="0.2">
      <c r="A184" s="70" t="s">
        <v>258</v>
      </c>
      <c r="B184" s="70" t="s">
        <v>550</v>
      </c>
      <c r="C184" s="77">
        <v>125.839990929997</v>
      </c>
      <c r="D184" s="77">
        <v>125.166112820845</v>
      </c>
      <c r="E184" s="77">
        <v>120.349757046938</v>
      </c>
      <c r="F184" s="77">
        <v>115.483556444629</v>
      </c>
      <c r="G184" s="77">
        <v>112.02219385263101</v>
      </c>
      <c r="H184" s="77">
        <v>112.709931734837</v>
      </c>
      <c r="I184" s="77">
        <v>115.272463106779</v>
      </c>
      <c r="J184" s="77">
        <v>110.685294192443</v>
      </c>
      <c r="K184" s="77">
        <v>146.38162624021899</v>
      </c>
      <c r="M184" s="184" t="s">
        <v>258</v>
      </c>
      <c r="N184" s="185" t="s">
        <v>919</v>
      </c>
      <c r="O184" s="181">
        <v>6216</v>
      </c>
      <c r="P184" s="181">
        <v>6027</v>
      </c>
      <c r="Q184" s="181">
        <v>5965</v>
      </c>
      <c r="R184" s="181">
        <v>6237</v>
      </c>
      <c r="S184" s="181">
        <v>6632</v>
      </c>
      <c r="T184" s="181">
        <v>6942</v>
      </c>
      <c r="U184" s="181">
        <v>7185</v>
      </c>
      <c r="V184" s="181">
        <v>7445</v>
      </c>
      <c r="W184" s="181"/>
      <c r="Y184" s="70" t="s">
        <v>258</v>
      </c>
      <c r="Z184" s="70" t="s">
        <v>550</v>
      </c>
      <c r="AA184" s="181">
        <f t="shared" si="19"/>
        <v>20.244528785392053</v>
      </c>
      <c r="AB184" s="181">
        <f t="shared" si="20"/>
        <v>20.767564762044962</v>
      </c>
      <c r="AC184" s="181">
        <f t="shared" si="21"/>
        <v>20.175986093367644</v>
      </c>
      <c r="AD184" s="181">
        <f t="shared" si="22"/>
        <v>18.515882065837584</v>
      </c>
      <c r="AE184" s="181">
        <f t="shared" si="23"/>
        <v>16.891163126150634</v>
      </c>
      <c r="AF184" s="181">
        <f t="shared" si="24"/>
        <v>16.235945222534859</v>
      </c>
      <c r="AG184" s="181">
        <f t="shared" si="25"/>
        <v>16.043488254248992</v>
      </c>
      <c r="AH184" s="181">
        <f t="shared" si="26"/>
        <v>14.867064364330824</v>
      </c>
    </row>
    <row r="185" spans="1:34" x14ac:dyDescent="0.2">
      <c r="A185" s="70" t="s">
        <v>259</v>
      </c>
      <c r="B185" s="70" t="s">
        <v>551</v>
      </c>
      <c r="C185" s="77">
        <v>277.93921561521802</v>
      </c>
      <c r="D185" s="77">
        <v>292.44263837758899</v>
      </c>
      <c r="E185" s="77">
        <v>297.49955132120402</v>
      </c>
      <c r="F185" s="77">
        <v>316.12530463301903</v>
      </c>
      <c r="G185" s="77">
        <v>355.60572793197599</v>
      </c>
      <c r="H185" s="77">
        <v>357.650535215231</v>
      </c>
      <c r="I185" s="77">
        <v>324.05874629662202</v>
      </c>
      <c r="J185" s="77">
        <v>310.23221362857601</v>
      </c>
      <c r="K185" s="77">
        <v>287.45506371717801</v>
      </c>
      <c r="M185" s="184" t="s">
        <v>259</v>
      </c>
      <c r="N185" s="185" t="s">
        <v>920</v>
      </c>
      <c r="O185" s="181">
        <v>11220</v>
      </c>
      <c r="P185" s="181">
        <v>11322</v>
      </c>
      <c r="Q185" s="181">
        <v>11618</v>
      </c>
      <c r="R185" s="181">
        <v>12521</v>
      </c>
      <c r="S185" s="181">
        <v>13170</v>
      </c>
      <c r="T185" s="181">
        <v>13912</v>
      </c>
      <c r="U185" s="181">
        <v>14500</v>
      </c>
      <c r="V185" s="181">
        <v>14992</v>
      </c>
      <c r="W185" s="181"/>
      <c r="Y185" s="70" t="s">
        <v>259</v>
      </c>
      <c r="Z185" s="70" t="s">
        <v>551</v>
      </c>
      <c r="AA185" s="181">
        <f t="shared" si="19"/>
        <v>24.771766097613018</v>
      </c>
      <c r="AB185" s="181">
        <f t="shared" si="20"/>
        <v>25.829591801588855</v>
      </c>
      <c r="AC185" s="181">
        <f t="shared" si="21"/>
        <v>25.60677838881081</v>
      </c>
      <c r="AD185" s="181">
        <f t="shared" si="22"/>
        <v>25.247608388548759</v>
      </c>
      <c r="AE185" s="181">
        <f t="shared" si="23"/>
        <v>27.001194224143962</v>
      </c>
      <c r="AF185" s="181">
        <f t="shared" si="24"/>
        <v>25.708060323118964</v>
      </c>
      <c r="AG185" s="181">
        <f t="shared" si="25"/>
        <v>22.348879054939452</v>
      </c>
      <c r="AH185" s="181">
        <f t="shared" si="26"/>
        <v>20.693183940006406</v>
      </c>
    </row>
    <row r="186" spans="1:34" x14ac:dyDescent="0.2">
      <c r="A186" s="70" t="s">
        <v>260</v>
      </c>
      <c r="B186" s="70" t="s">
        <v>552</v>
      </c>
      <c r="C186" s="77">
        <v>118.305427390297</v>
      </c>
      <c r="D186" s="77">
        <v>116.778964664803</v>
      </c>
      <c r="E186" s="77">
        <v>110.592778553218</v>
      </c>
      <c r="F186" s="77">
        <v>108.120545627179</v>
      </c>
      <c r="G186" s="77">
        <v>101.852223899693</v>
      </c>
      <c r="H186" s="77">
        <v>102.976312777475</v>
      </c>
      <c r="I186" s="77">
        <v>100.00292868824501</v>
      </c>
      <c r="J186" s="77">
        <v>102.261122997187</v>
      </c>
      <c r="K186" s="77">
        <v>96.132267594241696</v>
      </c>
      <c r="M186" s="184" t="s">
        <v>260</v>
      </c>
      <c r="N186" s="185" t="s">
        <v>921</v>
      </c>
      <c r="O186" s="181">
        <v>5767</v>
      </c>
      <c r="P186" s="181">
        <v>5749</v>
      </c>
      <c r="Q186" s="181">
        <v>6081</v>
      </c>
      <c r="R186" s="181">
        <v>6456</v>
      </c>
      <c r="S186" s="181">
        <v>6861</v>
      </c>
      <c r="T186" s="181">
        <v>7265</v>
      </c>
      <c r="U186" s="181">
        <v>7405</v>
      </c>
      <c r="V186" s="181">
        <v>7637</v>
      </c>
      <c r="W186" s="181"/>
      <c r="Y186" s="70" t="s">
        <v>260</v>
      </c>
      <c r="Z186" s="70" t="s">
        <v>552</v>
      </c>
      <c r="AA186" s="181">
        <f t="shared" si="19"/>
        <v>20.51420624073123</v>
      </c>
      <c r="AB186" s="181">
        <f t="shared" si="20"/>
        <v>20.312917840459733</v>
      </c>
      <c r="AC186" s="181">
        <f t="shared" si="21"/>
        <v>18.18661051689163</v>
      </c>
      <c r="AD186" s="181">
        <f t="shared" si="22"/>
        <v>16.747296410653501</v>
      </c>
      <c r="AE186" s="181">
        <f t="shared" si="23"/>
        <v>14.845098950545546</v>
      </c>
      <c r="AF186" s="181">
        <f t="shared" si="24"/>
        <v>14.174303204057123</v>
      </c>
      <c r="AG186" s="181">
        <f t="shared" si="25"/>
        <v>13.504784427852128</v>
      </c>
      <c r="AH186" s="181">
        <f t="shared" si="26"/>
        <v>13.390221683538956</v>
      </c>
    </row>
    <row r="187" spans="1:34" x14ac:dyDescent="0.2">
      <c r="A187" s="70" t="s">
        <v>261</v>
      </c>
      <c r="B187" s="70" t="s">
        <v>553</v>
      </c>
      <c r="C187" s="77">
        <v>709.06135680817101</v>
      </c>
      <c r="D187" s="77">
        <v>675.81663377991197</v>
      </c>
      <c r="E187" s="77">
        <v>677.33328235531405</v>
      </c>
      <c r="F187" s="77">
        <v>688.39135108914297</v>
      </c>
      <c r="G187" s="77">
        <v>687.81204639563498</v>
      </c>
      <c r="H187" s="77">
        <v>744.67553005580203</v>
      </c>
      <c r="I187" s="77">
        <v>798.34920913314102</v>
      </c>
      <c r="J187" s="77">
        <v>776.54749037470799</v>
      </c>
      <c r="K187" s="77">
        <v>765.73939027440099</v>
      </c>
      <c r="M187" s="184" t="s">
        <v>261</v>
      </c>
      <c r="N187" s="185" t="s">
        <v>922</v>
      </c>
      <c r="O187" s="181">
        <v>23066</v>
      </c>
      <c r="P187" s="181">
        <v>23135</v>
      </c>
      <c r="Q187" s="181">
        <v>25153</v>
      </c>
      <c r="R187" s="181">
        <v>29790</v>
      </c>
      <c r="S187" s="181">
        <v>29797</v>
      </c>
      <c r="T187" s="181">
        <v>32799</v>
      </c>
      <c r="U187" s="181">
        <v>33839</v>
      </c>
      <c r="V187" s="181">
        <v>35004</v>
      </c>
      <c r="W187" s="181"/>
      <c r="Y187" s="70" t="s">
        <v>261</v>
      </c>
      <c r="Z187" s="70" t="s">
        <v>553</v>
      </c>
      <c r="AA187" s="181">
        <f t="shared" si="19"/>
        <v>30.740542651875966</v>
      </c>
      <c r="AB187" s="181">
        <f t="shared" si="20"/>
        <v>29.211870921975883</v>
      </c>
      <c r="AC187" s="181">
        <f t="shared" si="21"/>
        <v>26.928528698577267</v>
      </c>
      <c r="AD187" s="181">
        <f t="shared" si="22"/>
        <v>23.108135316856092</v>
      </c>
      <c r="AE187" s="181">
        <f t="shared" si="23"/>
        <v>23.083264972837366</v>
      </c>
      <c r="AF187" s="181">
        <f t="shared" si="24"/>
        <v>22.704214459459195</v>
      </c>
      <c r="AG187" s="181">
        <f t="shared" si="25"/>
        <v>23.592576882683915</v>
      </c>
      <c r="AH187" s="181">
        <f t="shared" si="26"/>
        <v>22.184535778045593</v>
      </c>
    </row>
    <row r="188" spans="1:34" x14ac:dyDescent="0.2">
      <c r="A188" s="70" t="s">
        <v>262</v>
      </c>
      <c r="B188" s="70" t="s">
        <v>554</v>
      </c>
      <c r="C188" s="77">
        <v>64.954113706469698</v>
      </c>
      <c r="D188" s="77">
        <v>65.725893040874396</v>
      </c>
      <c r="E188" s="77">
        <v>63.333414536377497</v>
      </c>
      <c r="F188" s="77">
        <v>63.649370977020197</v>
      </c>
      <c r="G188" s="77">
        <v>63.172944636301402</v>
      </c>
      <c r="H188" s="77">
        <v>64.014696763881204</v>
      </c>
      <c r="I188" s="77">
        <v>62.0293176114264</v>
      </c>
      <c r="J188" s="77">
        <v>61.897139754494901</v>
      </c>
      <c r="K188" s="77">
        <v>56.936879803704201</v>
      </c>
      <c r="M188" s="184" t="s">
        <v>262</v>
      </c>
      <c r="N188" s="185" t="s">
        <v>923</v>
      </c>
      <c r="O188" s="181">
        <v>1694</v>
      </c>
      <c r="P188" s="181">
        <v>1678</v>
      </c>
      <c r="Q188" s="181">
        <v>1821</v>
      </c>
      <c r="R188" s="181">
        <v>1847</v>
      </c>
      <c r="S188" s="181">
        <v>1995</v>
      </c>
      <c r="T188" s="181">
        <v>2067</v>
      </c>
      <c r="U188" s="181">
        <v>2021</v>
      </c>
      <c r="V188" s="181">
        <v>2091</v>
      </c>
      <c r="W188" s="181"/>
      <c r="Y188" s="70" t="s">
        <v>262</v>
      </c>
      <c r="Z188" s="70" t="s">
        <v>554</v>
      </c>
      <c r="AA188" s="181">
        <f t="shared" si="19"/>
        <v>38.343632648447283</v>
      </c>
      <c r="AB188" s="181">
        <f t="shared" si="20"/>
        <v>39.169185364049099</v>
      </c>
      <c r="AC188" s="181">
        <f t="shared" si="21"/>
        <v>34.779469816791597</v>
      </c>
      <c r="AD188" s="181">
        <f t="shared" si="22"/>
        <v>34.460948011380722</v>
      </c>
      <c r="AE188" s="181">
        <f t="shared" si="23"/>
        <v>31.665636409173633</v>
      </c>
      <c r="AF188" s="181">
        <f t="shared" si="24"/>
        <v>30.969858134436965</v>
      </c>
      <c r="AG188" s="181">
        <f t="shared" si="25"/>
        <v>30.692388724110042</v>
      </c>
      <c r="AH188" s="181">
        <f t="shared" si="26"/>
        <v>29.601692852460499</v>
      </c>
    </row>
    <row r="189" spans="1:34" x14ac:dyDescent="0.2">
      <c r="A189" s="70" t="s">
        <v>263</v>
      </c>
      <c r="B189" s="70" t="s">
        <v>555</v>
      </c>
      <c r="C189" s="77">
        <v>74.204963520375799</v>
      </c>
      <c r="D189" s="77">
        <v>75.120819871615794</v>
      </c>
      <c r="E189" s="77">
        <v>71.893513237278597</v>
      </c>
      <c r="F189" s="77">
        <v>69.640196908160505</v>
      </c>
      <c r="G189" s="77">
        <v>66.658459439322996</v>
      </c>
      <c r="H189" s="77">
        <v>67.633353439120896</v>
      </c>
      <c r="I189" s="77">
        <v>65.211275045977203</v>
      </c>
      <c r="J189" s="77">
        <v>64.410611422017695</v>
      </c>
      <c r="K189" s="77">
        <v>63.437627848419297</v>
      </c>
      <c r="M189" s="184" t="s">
        <v>263</v>
      </c>
      <c r="N189" s="185" t="s">
        <v>924</v>
      </c>
      <c r="O189" s="181">
        <v>2694</v>
      </c>
      <c r="P189" s="181">
        <v>2733</v>
      </c>
      <c r="Q189" s="181">
        <v>2916</v>
      </c>
      <c r="R189" s="181">
        <v>3164</v>
      </c>
      <c r="S189" s="181">
        <v>3389</v>
      </c>
      <c r="T189" s="181">
        <v>3563</v>
      </c>
      <c r="U189" s="181">
        <v>3471</v>
      </c>
      <c r="V189" s="181">
        <v>3578</v>
      </c>
      <c r="W189" s="181"/>
      <c r="Y189" s="70" t="s">
        <v>263</v>
      </c>
      <c r="Z189" s="70" t="s">
        <v>555</v>
      </c>
      <c r="AA189" s="181">
        <f t="shared" si="19"/>
        <v>27.544529888780918</v>
      </c>
      <c r="AB189" s="181">
        <f t="shared" si="20"/>
        <v>27.486578804103839</v>
      </c>
      <c r="AC189" s="181">
        <f t="shared" si="21"/>
        <v>24.654839930479632</v>
      </c>
      <c r="AD189" s="181">
        <f t="shared" si="22"/>
        <v>22.010176013957174</v>
      </c>
      <c r="AE189" s="181">
        <f t="shared" si="23"/>
        <v>19.669064455391855</v>
      </c>
      <c r="AF189" s="181">
        <f t="shared" si="24"/>
        <v>18.982136805815575</v>
      </c>
      <c r="AG189" s="181">
        <f t="shared" si="25"/>
        <v>18.787460399301988</v>
      </c>
      <c r="AH189" s="181">
        <f t="shared" si="26"/>
        <v>18.001847798216236</v>
      </c>
    </row>
    <row r="190" spans="1:34" x14ac:dyDescent="0.2">
      <c r="A190" s="70" t="s">
        <v>264</v>
      </c>
      <c r="B190" s="70" t="s">
        <v>556</v>
      </c>
      <c r="C190" s="77">
        <v>236.448026685299</v>
      </c>
      <c r="D190" s="77">
        <v>242.02165320837901</v>
      </c>
      <c r="E190" s="77">
        <v>239.38403226906499</v>
      </c>
      <c r="F190" s="77">
        <v>239.309049764034</v>
      </c>
      <c r="G190" s="77">
        <v>234.346173673473</v>
      </c>
      <c r="H190" s="77">
        <v>236.46034110123301</v>
      </c>
      <c r="I190" s="77">
        <v>229.109072332989</v>
      </c>
      <c r="J190" s="77">
        <v>229.29575987734901</v>
      </c>
      <c r="K190" s="77">
        <v>223.47139371290299</v>
      </c>
      <c r="M190" s="184" t="s">
        <v>264</v>
      </c>
      <c r="N190" s="185" t="s">
        <v>925</v>
      </c>
      <c r="O190" s="181">
        <v>8520</v>
      </c>
      <c r="P190" s="181">
        <v>8631</v>
      </c>
      <c r="Q190" s="181">
        <v>8592</v>
      </c>
      <c r="R190" s="181">
        <v>9090</v>
      </c>
      <c r="S190" s="181">
        <v>9625</v>
      </c>
      <c r="T190" s="181">
        <v>10386</v>
      </c>
      <c r="U190" s="181">
        <v>10420</v>
      </c>
      <c r="V190" s="181">
        <v>10811</v>
      </c>
      <c r="W190" s="181"/>
      <c r="Y190" s="70" t="s">
        <v>264</v>
      </c>
      <c r="Z190" s="70" t="s">
        <v>556</v>
      </c>
      <c r="AA190" s="181">
        <f t="shared" si="19"/>
        <v>27.752115808133684</v>
      </c>
      <c r="AB190" s="181">
        <f t="shared" si="20"/>
        <v>28.040974766351408</v>
      </c>
      <c r="AC190" s="181">
        <f t="shared" si="21"/>
        <v>27.86127004993773</v>
      </c>
      <c r="AD190" s="181">
        <f t="shared" si="22"/>
        <v>26.326628136857426</v>
      </c>
      <c r="AE190" s="181">
        <f t="shared" si="23"/>
        <v>24.347654407633559</v>
      </c>
      <c r="AF190" s="181">
        <f t="shared" si="24"/>
        <v>22.767219439748988</v>
      </c>
      <c r="AG190" s="181">
        <f t="shared" si="25"/>
        <v>21.987434964778213</v>
      </c>
      <c r="AH190" s="181">
        <f t="shared" si="26"/>
        <v>21.209486622638888</v>
      </c>
    </row>
    <row r="191" spans="1:34" x14ac:dyDescent="0.2">
      <c r="A191" s="70" t="s">
        <v>265</v>
      </c>
      <c r="B191" s="70" t="s">
        <v>557</v>
      </c>
      <c r="C191" s="77">
        <v>56.387773392262403</v>
      </c>
      <c r="D191" s="77">
        <v>53.234344143793997</v>
      </c>
      <c r="E191" s="77">
        <v>51.779714265381102</v>
      </c>
      <c r="F191" s="77">
        <v>52.578414958939803</v>
      </c>
      <c r="G191" s="77">
        <v>51.185692222529198</v>
      </c>
      <c r="H191" s="77">
        <v>51.361372418824701</v>
      </c>
      <c r="I191" s="77">
        <v>50.276063426113701</v>
      </c>
      <c r="J191" s="77">
        <v>49.670334439243803</v>
      </c>
      <c r="K191" s="77">
        <v>46.087024427921001</v>
      </c>
      <c r="M191" s="184" t="s">
        <v>265</v>
      </c>
      <c r="N191" s="185" t="s">
        <v>926</v>
      </c>
      <c r="O191" s="181">
        <v>2124</v>
      </c>
      <c r="P191" s="181">
        <v>2095</v>
      </c>
      <c r="Q191" s="181">
        <v>2131</v>
      </c>
      <c r="R191" s="181">
        <v>2265</v>
      </c>
      <c r="S191" s="181">
        <v>2389</v>
      </c>
      <c r="T191" s="181">
        <v>2551</v>
      </c>
      <c r="U191" s="181">
        <v>2654</v>
      </c>
      <c r="V191" s="181">
        <v>2690</v>
      </c>
      <c r="W191" s="181"/>
      <c r="Y191" s="70" t="s">
        <v>265</v>
      </c>
      <c r="Z191" s="70" t="s">
        <v>557</v>
      </c>
      <c r="AA191" s="181">
        <f t="shared" si="19"/>
        <v>26.547915909728061</v>
      </c>
      <c r="AB191" s="181">
        <f t="shared" si="20"/>
        <v>25.41018813546253</v>
      </c>
      <c r="AC191" s="181">
        <f t="shared" si="21"/>
        <v>24.298317346495121</v>
      </c>
      <c r="AD191" s="181">
        <f t="shared" si="22"/>
        <v>23.213428237942516</v>
      </c>
      <c r="AE191" s="181">
        <f t="shared" si="23"/>
        <v>21.425572299091336</v>
      </c>
      <c r="AF191" s="181">
        <f t="shared" si="24"/>
        <v>20.133819058731753</v>
      </c>
      <c r="AG191" s="181">
        <f t="shared" si="25"/>
        <v>18.943505435611794</v>
      </c>
      <c r="AH191" s="181">
        <f t="shared" si="26"/>
        <v>18.464808341726322</v>
      </c>
    </row>
    <row r="192" spans="1:34" x14ac:dyDescent="0.2">
      <c r="A192" s="70" t="s">
        <v>266</v>
      </c>
      <c r="B192" s="70" t="s">
        <v>558</v>
      </c>
      <c r="C192" s="77">
        <v>74.170373181456895</v>
      </c>
      <c r="D192" s="77">
        <v>71.669651903495506</v>
      </c>
      <c r="E192" s="77">
        <v>95.272981766257999</v>
      </c>
      <c r="F192" s="77">
        <v>99.925184902845004</v>
      </c>
      <c r="G192" s="77">
        <v>100.453095263466</v>
      </c>
      <c r="H192" s="77">
        <v>101.787514283451</v>
      </c>
      <c r="I192" s="77">
        <v>97.5319669513772</v>
      </c>
      <c r="J192" s="77">
        <v>99.589828339608601</v>
      </c>
      <c r="K192" s="77">
        <v>96.816472339534101</v>
      </c>
      <c r="M192" s="184" t="s">
        <v>266</v>
      </c>
      <c r="N192" s="185" t="s">
        <v>927</v>
      </c>
      <c r="O192" s="181">
        <v>2059</v>
      </c>
      <c r="P192" s="181">
        <v>2088</v>
      </c>
      <c r="Q192" s="181">
        <v>2166</v>
      </c>
      <c r="R192" s="181">
        <v>2344</v>
      </c>
      <c r="S192" s="181">
        <v>2483</v>
      </c>
      <c r="T192" s="181">
        <v>2706</v>
      </c>
      <c r="U192" s="181">
        <v>2800</v>
      </c>
      <c r="V192" s="181">
        <v>2819</v>
      </c>
      <c r="W192" s="181"/>
      <c r="Y192" s="70" t="s">
        <v>266</v>
      </c>
      <c r="Z192" s="70" t="s">
        <v>558</v>
      </c>
      <c r="AA192" s="181">
        <f t="shared" si="19"/>
        <v>36.022522186234525</v>
      </c>
      <c r="AB192" s="181">
        <f t="shared" si="20"/>
        <v>34.324545930792873</v>
      </c>
      <c r="AC192" s="181">
        <f t="shared" si="21"/>
        <v>43.985679485807019</v>
      </c>
      <c r="AD192" s="181">
        <f t="shared" si="22"/>
        <v>42.630198337391214</v>
      </c>
      <c r="AE192" s="181">
        <f t="shared" si="23"/>
        <v>40.456341225721303</v>
      </c>
      <c r="AF192" s="181">
        <f t="shared" si="24"/>
        <v>37.615489387823729</v>
      </c>
      <c r="AG192" s="181">
        <f t="shared" si="25"/>
        <v>34.83284533977757</v>
      </c>
      <c r="AH192" s="181">
        <f t="shared" si="26"/>
        <v>35.328069648672795</v>
      </c>
    </row>
    <row r="193" spans="1:34" x14ac:dyDescent="0.2">
      <c r="A193" s="70" t="s">
        <v>267</v>
      </c>
      <c r="B193" s="70" t="s">
        <v>559</v>
      </c>
      <c r="C193" s="77">
        <v>64.131073396141801</v>
      </c>
      <c r="D193" s="77">
        <v>59.281561406201597</v>
      </c>
      <c r="E193" s="77">
        <v>56.816153774197097</v>
      </c>
      <c r="F193" s="77">
        <v>55.335050108249803</v>
      </c>
      <c r="G193" s="77">
        <v>53.9507838705998</v>
      </c>
      <c r="H193" s="77">
        <v>52.607418602712102</v>
      </c>
      <c r="I193" s="77">
        <v>52.003751363656797</v>
      </c>
      <c r="J193" s="77">
        <v>49.977369645389203</v>
      </c>
      <c r="K193" s="77">
        <v>45.698067767203199</v>
      </c>
      <c r="M193" s="184" t="s">
        <v>267</v>
      </c>
      <c r="N193" s="185" t="s">
        <v>928</v>
      </c>
      <c r="O193" s="181">
        <v>3547</v>
      </c>
      <c r="P193" s="181">
        <v>3569</v>
      </c>
      <c r="Q193" s="181">
        <v>3670</v>
      </c>
      <c r="R193" s="181">
        <v>3811</v>
      </c>
      <c r="S193" s="181">
        <v>4049</v>
      </c>
      <c r="T193" s="181">
        <v>4141</v>
      </c>
      <c r="U193" s="181">
        <v>4262</v>
      </c>
      <c r="V193" s="181">
        <v>4315</v>
      </c>
      <c r="W193" s="181"/>
      <c r="Y193" s="70" t="s">
        <v>267</v>
      </c>
      <c r="Z193" s="70" t="s">
        <v>559</v>
      </c>
      <c r="AA193" s="181">
        <f t="shared" si="19"/>
        <v>18.080370283659938</v>
      </c>
      <c r="AB193" s="181">
        <f t="shared" si="20"/>
        <v>16.610132083553264</v>
      </c>
      <c r="AC193" s="181">
        <f t="shared" si="21"/>
        <v>15.481240810407929</v>
      </c>
      <c r="AD193" s="181">
        <f t="shared" si="22"/>
        <v>14.51982422152973</v>
      </c>
      <c r="AE193" s="181">
        <f t="shared" si="23"/>
        <v>13.324471195505014</v>
      </c>
      <c r="AF193" s="181">
        <f t="shared" si="24"/>
        <v>12.70403733463224</v>
      </c>
      <c r="AG193" s="181">
        <f t="shared" si="25"/>
        <v>12.201724862425339</v>
      </c>
      <c r="AH193" s="181">
        <f t="shared" si="26"/>
        <v>11.582240937517776</v>
      </c>
    </row>
    <row r="194" spans="1:34" x14ac:dyDescent="0.2">
      <c r="A194" s="70" t="s">
        <v>268</v>
      </c>
      <c r="B194" s="70" t="s">
        <v>560</v>
      </c>
      <c r="C194" s="77">
        <v>23.878128434874501</v>
      </c>
      <c r="D194" s="77">
        <v>17.2019925996543</v>
      </c>
      <c r="E194" s="77">
        <v>16.2739060941867</v>
      </c>
      <c r="F194" s="77">
        <v>16.029240610614998</v>
      </c>
      <c r="G194" s="77">
        <v>16.345718139843399</v>
      </c>
      <c r="H194" s="77">
        <v>17.104363465862999</v>
      </c>
      <c r="I194" s="77">
        <v>15.843796091765499</v>
      </c>
      <c r="J194" s="77">
        <v>16.449307440936401</v>
      </c>
      <c r="K194" s="77">
        <v>15.452077672182099</v>
      </c>
      <c r="M194" s="184" t="s">
        <v>268</v>
      </c>
      <c r="N194" s="185" t="s">
        <v>929</v>
      </c>
      <c r="O194" s="181">
        <v>694</v>
      </c>
      <c r="P194" s="185">
        <v>651</v>
      </c>
      <c r="Q194" s="181">
        <v>639</v>
      </c>
      <c r="R194" s="181">
        <v>654</v>
      </c>
      <c r="S194" s="181">
        <v>756</v>
      </c>
      <c r="T194" s="181">
        <v>844</v>
      </c>
      <c r="U194" s="181">
        <v>783</v>
      </c>
      <c r="V194" s="181">
        <v>804</v>
      </c>
      <c r="W194" s="181"/>
      <c r="Y194" s="70" t="s">
        <v>268</v>
      </c>
      <c r="Z194" s="70" t="s">
        <v>560</v>
      </c>
      <c r="AA194" s="181">
        <f t="shared" si="19"/>
        <v>34.406525122297552</v>
      </c>
      <c r="AB194" s="181">
        <f t="shared" si="20"/>
        <v>26.423951765982025</v>
      </c>
      <c r="AC194" s="181">
        <f t="shared" si="21"/>
        <v>25.467771665393894</v>
      </c>
      <c r="AD194" s="181">
        <f t="shared" si="22"/>
        <v>24.509542218065747</v>
      </c>
      <c r="AE194" s="181">
        <f t="shared" si="23"/>
        <v>21.621320290798145</v>
      </c>
      <c r="AF194" s="181">
        <f t="shared" si="24"/>
        <v>20.265833490359004</v>
      </c>
      <c r="AG194" s="181">
        <f t="shared" si="25"/>
        <v>20.234733195102809</v>
      </c>
      <c r="AH194" s="181">
        <f t="shared" si="26"/>
        <v>20.459337613104978</v>
      </c>
    </row>
    <row r="195" spans="1:34" x14ac:dyDescent="0.2">
      <c r="A195" s="70" t="s">
        <v>269</v>
      </c>
      <c r="B195" s="70" t="s">
        <v>561</v>
      </c>
      <c r="C195" s="77">
        <v>117.330095008467</v>
      </c>
      <c r="D195" s="77">
        <v>82.083925204178499</v>
      </c>
      <c r="E195" s="77">
        <v>65.658261987236401</v>
      </c>
      <c r="F195" s="77">
        <v>69.616877596620398</v>
      </c>
      <c r="G195" s="77">
        <v>69.625110482582997</v>
      </c>
      <c r="H195" s="77">
        <v>100.756249870557</v>
      </c>
      <c r="I195" s="77">
        <v>60.6973036014085</v>
      </c>
      <c r="J195" s="77">
        <v>66.098922380046105</v>
      </c>
      <c r="K195" s="77">
        <v>54.7375892762741</v>
      </c>
      <c r="M195" s="184" t="s">
        <v>269</v>
      </c>
      <c r="N195" s="185" t="s">
        <v>930</v>
      </c>
      <c r="O195" s="181">
        <v>4474</v>
      </c>
      <c r="P195" s="181">
        <v>4271</v>
      </c>
      <c r="Q195" s="181">
        <v>4549</v>
      </c>
      <c r="R195" s="181">
        <v>4802</v>
      </c>
      <c r="S195" s="181">
        <v>4989</v>
      </c>
      <c r="T195" s="181">
        <v>5016</v>
      </c>
      <c r="U195" s="181">
        <v>4806</v>
      </c>
      <c r="V195" s="181">
        <v>4668</v>
      </c>
      <c r="W195" s="181"/>
      <c r="Y195" s="70" t="s">
        <v>269</v>
      </c>
      <c r="Z195" s="70" t="s">
        <v>561</v>
      </c>
      <c r="AA195" s="181">
        <f t="shared" si="19"/>
        <v>26.224875951825435</v>
      </c>
      <c r="AB195" s="181">
        <f t="shared" si="20"/>
        <v>19.218900773631116</v>
      </c>
      <c r="AC195" s="181">
        <f t="shared" si="21"/>
        <v>14.433559460812575</v>
      </c>
      <c r="AD195" s="181">
        <f t="shared" si="22"/>
        <v>14.497475551149604</v>
      </c>
      <c r="AE195" s="181">
        <f t="shared" si="23"/>
        <v>13.955724690836439</v>
      </c>
      <c r="AF195" s="181">
        <f t="shared" si="24"/>
        <v>20.086971664784091</v>
      </c>
      <c r="AG195" s="181">
        <f t="shared" si="25"/>
        <v>12.629484727717125</v>
      </c>
      <c r="AH195" s="181">
        <f t="shared" si="26"/>
        <v>14.160009078844496</v>
      </c>
    </row>
    <row r="196" spans="1:34" x14ac:dyDescent="0.2">
      <c r="A196" s="70" t="s">
        <v>270</v>
      </c>
      <c r="B196" s="70" t="s">
        <v>562</v>
      </c>
      <c r="C196" s="77">
        <v>14.6189681439685</v>
      </c>
      <c r="D196" s="77">
        <v>13.637084335350201</v>
      </c>
      <c r="E196" s="77">
        <v>12.923714639017399</v>
      </c>
      <c r="F196" s="77">
        <v>13.557268011514701</v>
      </c>
      <c r="G196" s="77">
        <v>13.397768265972701</v>
      </c>
      <c r="H196" s="77">
        <v>13.5193664922796</v>
      </c>
      <c r="I196" s="77">
        <v>12.746082373051401</v>
      </c>
      <c r="J196" s="77">
        <v>11.945305766296901</v>
      </c>
      <c r="K196" s="77">
        <v>10.665537591457101</v>
      </c>
      <c r="M196" s="184" t="s">
        <v>270</v>
      </c>
      <c r="N196" s="185" t="s">
        <v>931</v>
      </c>
      <c r="O196" s="181">
        <v>1105</v>
      </c>
      <c r="P196" s="181">
        <v>1194</v>
      </c>
      <c r="Q196" s="181">
        <v>1221</v>
      </c>
      <c r="R196" s="181">
        <v>1109</v>
      </c>
      <c r="S196" s="181">
        <v>1197</v>
      </c>
      <c r="T196" s="181">
        <v>1363</v>
      </c>
      <c r="U196" s="181">
        <v>1343</v>
      </c>
      <c r="V196" s="181">
        <v>1378</v>
      </c>
      <c r="W196" s="181"/>
      <c r="Y196" s="70" t="s">
        <v>270</v>
      </c>
      <c r="Z196" s="70" t="s">
        <v>562</v>
      </c>
      <c r="AA196" s="181">
        <f t="shared" si="19"/>
        <v>13.229835424405882</v>
      </c>
      <c r="AB196" s="181">
        <f t="shared" si="20"/>
        <v>11.421343664447404</v>
      </c>
      <c r="AC196" s="181">
        <f t="shared" si="21"/>
        <v>10.584532873888124</v>
      </c>
      <c r="AD196" s="181">
        <f t="shared" si="22"/>
        <v>12.224768270076376</v>
      </c>
      <c r="AE196" s="181">
        <f t="shared" si="23"/>
        <v>11.192788860461739</v>
      </c>
      <c r="AF196" s="181">
        <f t="shared" si="24"/>
        <v>9.9188308820833448</v>
      </c>
      <c r="AG196" s="181">
        <f t="shared" si="25"/>
        <v>9.4907538146324644</v>
      </c>
      <c r="AH196" s="181">
        <f t="shared" si="26"/>
        <v>8.6685818333068951</v>
      </c>
    </row>
    <row r="197" spans="1:34" x14ac:dyDescent="0.2">
      <c r="A197" s="70" t="s">
        <v>271</v>
      </c>
      <c r="B197" s="70" t="s">
        <v>563</v>
      </c>
      <c r="C197" s="77">
        <v>35.8046278999931</v>
      </c>
      <c r="D197" s="77">
        <v>34.076823446265998</v>
      </c>
      <c r="E197" s="77">
        <v>34.098420167367799</v>
      </c>
      <c r="F197" s="77">
        <v>34.697387915191399</v>
      </c>
      <c r="G197" s="77">
        <v>33.574555575632502</v>
      </c>
      <c r="H197" s="77">
        <v>33.835533120377399</v>
      </c>
      <c r="I197" s="77">
        <v>31.5334216932552</v>
      </c>
      <c r="J197" s="77">
        <v>30.342931592301898</v>
      </c>
      <c r="K197" s="77">
        <v>28.070292815194001</v>
      </c>
      <c r="M197" s="184" t="s">
        <v>271</v>
      </c>
      <c r="N197" s="185" t="s">
        <v>932</v>
      </c>
      <c r="O197" s="181">
        <v>1654</v>
      </c>
      <c r="P197" s="181">
        <v>1601</v>
      </c>
      <c r="Q197" s="181">
        <v>1645</v>
      </c>
      <c r="R197" s="181">
        <v>1854</v>
      </c>
      <c r="S197" s="181">
        <v>1953</v>
      </c>
      <c r="T197" s="181">
        <v>2005</v>
      </c>
      <c r="U197" s="181">
        <v>1896</v>
      </c>
      <c r="V197" s="181">
        <v>1867</v>
      </c>
      <c r="W197" s="181"/>
      <c r="Y197" s="70" t="s">
        <v>271</v>
      </c>
      <c r="Z197" s="70" t="s">
        <v>563</v>
      </c>
      <c r="AA197" s="181">
        <f t="shared" si="19"/>
        <v>21.647296191047825</v>
      </c>
      <c r="AB197" s="181">
        <f t="shared" si="20"/>
        <v>21.284711709098062</v>
      </c>
      <c r="AC197" s="181">
        <f t="shared" si="21"/>
        <v>20.728522898095925</v>
      </c>
      <c r="AD197" s="181">
        <f t="shared" si="22"/>
        <v>18.714880213156096</v>
      </c>
      <c r="AE197" s="181">
        <f t="shared" si="23"/>
        <v>17.191272696176398</v>
      </c>
      <c r="AF197" s="181">
        <f t="shared" si="24"/>
        <v>16.875577616148327</v>
      </c>
      <c r="AG197" s="181">
        <f t="shared" si="25"/>
        <v>16.63155152597848</v>
      </c>
      <c r="AH197" s="181">
        <f t="shared" si="26"/>
        <v>16.252239738779807</v>
      </c>
    </row>
    <row r="198" spans="1:34" x14ac:dyDescent="0.2">
      <c r="A198" s="70" t="s">
        <v>272</v>
      </c>
      <c r="B198" s="70" t="s">
        <v>564</v>
      </c>
      <c r="C198" s="77">
        <v>73.374497936388906</v>
      </c>
      <c r="D198" s="77">
        <v>73.099747351158797</v>
      </c>
      <c r="E198" s="77">
        <v>73.649138693067002</v>
      </c>
      <c r="F198" s="77">
        <v>68.933853064546497</v>
      </c>
      <c r="G198" s="77">
        <v>64.967176116425307</v>
      </c>
      <c r="H198" s="77">
        <v>64.734853115592202</v>
      </c>
      <c r="I198" s="77">
        <v>90.345806038900605</v>
      </c>
      <c r="J198" s="77">
        <v>76.955745915733104</v>
      </c>
      <c r="K198" s="77">
        <v>69.606155464580894</v>
      </c>
      <c r="M198" s="184" t="s">
        <v>272</v>
      </c>
      <c r="N198" s="185" t="s">
        <v>933</v>
      </c>
      <c r="O198" s="181">
        <v>2939</v>
      </c>
      <c r="P198" s="181">
        <v>2863</v>
      </c>
      <c r="Q198" s="181">
        <v>2894</v>
      </c>
      <c r="R198" s="181">
        <v>3234</v>
      </c>
      <c r="S198" s="181">
        <v>3362</v>
      </c>
      <c r="T198" s="181">
        <v>3587</v>
      </c>
      <c r="U198" s="181">
        <v>3835</v>
      </c>
      <c r="V198" s="181">
        <v>3641</v>
      </c>
      <c r="W198" s="181"/>
      <c r="Y198" s="70" t="s">
        <v>272</v>
      </c>
      <c r="Z198" s="70" t="s">
        <v>564</v>
      </c>
      <c r="AA198" s="181">
        <f t="shared" si="19"/>
        <v>24.965803993327288</v>
      </c>
      <c r="AB198" s="181">
        <f t="shared" si="20"/>
        <v>25.532569804805728</v>
      </c>
      <c r="AC198" s="181">
        <f t="shared" si="21"/>
        <v>25.44890763409364</v>
      </c>
      <c r="AD198" s="181">
        <f t="shared" si="22"/>
        <v>21.315353452240721</v>
      </c>
      <c r="AE198" s="181">
        <f t="shared" si="23"/>
        <v>19.32396672112591</v>
      </c>
      <c r="AF198" s="181">
        <f t="shared" si="24"/>
        <v>18.047073631333205</v>
      </c>
      <c r="AG198" s="181">
        <f t="shared" si="25"/>
        <v>23.558228432568605</v>
      </c>
      <c r="AH198" s="181">
        <f t="shared" si="26"/>
        <v>21.135881877432876</v>
      </c>
    </row>
    <row r="199" spans="1:34" x14ac:dyDescent="0.2">
      <c r="A199" s="70" t="s">
        <v>273</v>
      </c>
      <c r="B199" s="70" t="s">
        <v>565</v>
      </c>
      <c r="C199" s="77">
        <v>56.868805316196102</v>
      </c>
      <c r="D199" s="77">
        <v>52.717669472106003</v>
      </c>
      <c r="E199" s="77">
        <v>51.684711475554899</v>
      </c>
      <c r="F199" s="77">
        <v>49.893901968603402</v>
      </c>
      <c r="G199" s="77">
        <v>47.306660659275899</v>
      </c>
      <c r="H199" s="77">
        <v>46.566502685375902</v>
      </c>
      <c r="I199" s="77">
        <v>43.167509377559398</v>
      </c>
      <c r="J199" s="77">
        <v>41.941193475636098</v>
      </c>
      <c r="K199" s="77">
        <v>38.956765484323903</v>
      </c>
      <c r="M199" s="184" t="s">
        <v>273</v>
      </c>
      <c r="N199" s="185" t="s">
        <v>934</v>
      </c>
      <c r="O199" s="181">
        <v>2549</v>
      </c>
      <c r="P199" s="181">
        <v>2684</v>
      </c>
      <c r="Q199" s="181">
        <v>2650</v>
      </c>
      <c r="R199" s="181">
        <v>2607</v>
      </c>
      <c r="S199" s="181">
        <v>2712</v>
      </c>
      <c r="T199" s="181">
        <v>2832</v>
      </c>
      <c r="U199" s="181">
        <v>2963</v>
      </c>
      <c r="V199" s="181">
        <v>3046</v>
      </c>
      <c r="W199" s="181"/>
      <c r="Y199" s="70" t="s">
        <v>273</v>
      </c>
      <c r="Z199" s="70" t="s">
        <v>565</v>
      </c>
      <c r="AA199" s="181">
        <f t="shared" si="19"/>
        <v>22.310241395133819</v>
      </c>
      <c r="AB199" s="181">
        <f t="shared" si="20"/>
        <v>19.641456584242178</v>
      </c>
      <c r="AC199" s="181">
        <f t="shared" si="21"/>
        <v>19.503664707756567</v>
      </c>
      <c r="AD199" s="181">
        <f t="shared" si="22"/>
        <v>19.138435737860913</v>
      </c>
      <c r="AE199" s="181">
        <f t="shared" si="23"/>
        <v>17.443458945160728</v>
      </c>
      <c r="AF199" s="181">
        <f t="shared" si="24"/>
        <v>16.442974112067763</v>
      </c>
      <c r="AG199" s="181">
        <f t="shared" si="25"/>
        <v>14.568852304272493</v>
      </c>
      <c r="AH199" s="181">
        <f t="shared" si="26"/>
        <v>13.769269033367072</v>
      </c>
    </row>
    <row r="200" spans="1:34" x14ac:dyDescent="0.2">
      <c r="A200" s="70" t="s">
        <v>274</v>
      </c>
      <c r="B200" s="70" t="s">
        <v>566</v>
      </c>
      <c r="C200" s="77">
        <v>90.5214725724028</v>
      </c>
      <c r="D200" s="77">
        <v>91.092196028299398</v>
      </c>
      <c r="E200" s="77">
        <v>87.1851319620217</v>
      </c>
      <c r="F200" s="77">
        <v>88.370056210046698</v>
      </c>
      <c r="G200" s="77">
        <v>86.210784062453698</v>
      </c>
      <c r="H200" s="77">
        <v>83.810541093496099</v>
      </c>
      <c r="I200" s="77">
        <v>74.930549238213601</v>
      </c>
      <c r="J200" s="77">
        <v>74.6969852403695</v>
      </c>
      <c r="K200" s="77">
        <v>69.376589641363907</v>
      </c>
      <c r="M200" s="184" t="s">
        <v>274</v>
      </c>
      <c r="N200" s="185" t="s">
        <v>935</v>
      </c>
      <c r="O200" s="181">
        <v>3312</v>
      </c>
      <c r="P200" s="181">
        <v>3280</v>
      </c>
      <c r="Q200" s="181">
        <v>3278</v>
      </c>
      <c r="R200" s="181">
        <v>3388</v>
      </c>
      <c r="S200" s="181">
        <v>3596</v>
      </c>
      <c r="T200" s="181">
        <v>4019</v>
      </c>
      <c r="U200" s="181">
        <v>4061</v>
      </c>
      <c r="V200" s="181">
        <v>4117</v>
      </c>
      <c r="W200" s="181"/>
      <c r="Y200" s="70" t="s">
        <v>274</v>
      </c>
      <c r="Z200" s="70" t="s">
        <v>566</v>
      </c>
      <c r="AA200" s="181">
        <f t="shared" si="19"/>
        <v>27.331362491667512</v>
      </c>
      <c r="AB200" s="181">
        <f t="shared" si="20"/>
        <v>27.772010984237621</v>
      </c>
      <c r="AC200" s="181">
        <f t="shared" si="21"/>
        <v>26.597050629048717</v>
      </c>
      <c r="AD200" s="181">
        <f t="shared" si="22"/>
        <v>26.083251537794183</v>
      </c>
      <c r="AE200" s="181">
        <f t="shared" si="23"/>
        <v>23.974077881661206</v>
      </c>
      <c r="AF200" s="181">
        <f t="shared" si="24"/>
        <v>20.853580764741501</v>
      </c>
      <c r="AG200" s="181">
        <f t="shared" si="25"/>
        <v>18.451255660727309</v>
      </c>
      <c r="AH200" s="181">
        <f t="shared" si="26"/>
        <v>18.143547544418144</v>
      </c>
    </row>
    <row r="201" spans="1:34" x14ac:dyDescent="0.2">
      <c r="A201" s="70" t="s">
        <v>275</v>
      </c>
      <c r="B201" s="70" t="s">
        <v>567</v>
      </c>
      <c r="C201" s="77">
        <v>327.18569176248002</v>
      </c>
      <c r="D201" s="77">
        <v>298.86260039930602</v>
      </c>
      <c r="E201" s="77">
        <v>288.87316137990399</v>
      </c>
      <c r="F201" s="77">
        <v>289.43681638745602</v>
      </c>
      <c r="G201" s="77">
        <v>292.04478324838101</v>
      </c>
      <c r="H201" s="77">
        <v>281.33815929084602</v>
      </c>
      <c r="I201" s="77">
        <v>271.300094415746</v>
      </c>
      <c r="J201" s="77">
        <v>271.89067391349499</v>
      </c>
      <c r="K201" s="77">
        <v>250.58186933334599</v>
      </c>
      <c r="M201" s="184" t="s">
        <v>275</v>
      </c>
      <c r="N201" s="185" t="s">
        <v>936</v>
      </c>
      <c r="O201" s="181">
        <v>37593</v>
      </c>
      <c r="P201" s="181">
        <v>39172</v>
      </c>
      <c r="Q201" s="181">
        <v>39493</v>
      </c>
      <c r="R201" s="181">
        <v>40763</v>
      </c>
      <c r="S201" s="181">
        <v>43461</v>
      </c>
      <c r="T201" s="181">
        <v>45481</v>
      </c>
      <c r="U201" s="181">
        <v>48015</v>
      </c>
      <c r="V201" s="181">
        <v>51041</v>
      </c>
      <c r="W201" s="181"/>
      <c r="Y201" s="70" t="s">
        <v>275</v>
      </c>
      <c r="Z201" s="70" t="s">
        <v>567</v>
      </c>
      <c r="AA201" s="181">
        <f t="shared" ref="AA201:AA264" si="27">(C201*1000)/O201</f>
        <v>8.7033674291086118</v>
      </c>
      <c r="AB201" s="181">
        <f t="shared" ref="AB201:AB264" si="28">(D201*1000)/P201</f>
        <v>7.6294955682453294</v>
      </c>
      <c r="AC201" s="181">
        <f t="shared" ref="AC201:AC264" si="29">(E201*1000)/Q201</f>
        <v>7.3145408396400367</v>
      </c>
      <c r="AD201" s="181">
        <f t="shared" ref="AD201:AD264" si="30">(F201*1000)/R201</f>
        <v>7.1004787770148425</v>
      </c>
      <c r="AE201" s="181">
        <f t="shared" ref="AE201:AE264" si="31">(G201*1000)/S201</f>
        <v>6.7196977347134439</v>
      </c>
      <c r="AF201" s="181">
        <f t="shared" ref="AF201:AF264" si="32">(H201*1000)/T201</f>
        <v>6.1858393458992991</v>
      </c>
      <c r="AG201" s="181">
        <f t="shared" ref="AG201:AG264" si="33">(I201*1000)/U201</f>
        <v>5.6503195754607098</v>
      </c>
      <c r="AH201" s="181">
        <f t="shared" si="26"/>
        <v>5.3269072689307606</v>
      </c>
    </row>
    <row r="202" spans="1:34" x14ac:dyDescent="0.2">
      <c r="A202" s="70" t="s">
        <v>276</v>
      </c>
      <c r="B202" s="70" t="s">
        <v>568</v>
      </c>
      <c r="C202" s="77">
        <v>135.87694563928801</v>
      </c>
      <c r="D202" s="77">
        <v>123.989567826729</v>
      </c>
      <c r="E202" s="77">
        <v>124.843164849945</v>
      </c>
      <c r="F202" s="77">
        <v>124.579876343398</v>
      </c>
      <c r="G202" s="77">
        <v>119.411419054307</v>
      </c>
      <c r="H202" s="77">
        <v>119.330051254407</v>
      </c>
      <c r="I202" s="77">
        <v>117.681516867141</v>
      </c>
      <c r="J202" s="77">
        <v>110.510877305112</v>
      </c>
      <c r="K202" s="77">
        <v>102.07918543686201</v>
      </c>
      <c r="M202" s="184" t="s">
        <v>276</v>
      </c>
      <c r="N202" s="185" t="s">
        <v>937</v>
      </c>
      <c r="O202" s="181">
        <v>6104</v>
      </c>
      <c r="P202" s="181">
        <v>6058</v>
      </c>
      <c r="Q202" s="181">
        <v>6144</v>
      </c>
      <c r="R202" s="181">
        <v>6470</v>
      </c>
      <c r="S202" s="181">
        <v>6641</v>
      </c>
      <c r="T202" s="181">
        <v>6782</v>
      </c>
      <c r="U202" s="181">
        <v>7145</v>
      </c>
      <c r="V202" s="181">
        <v>7282</v>
      </c>
      <c r="W202" s="181"/>
      <c r="Y202" s="70" t="s">
        <v>276</v>
      </c>
      <c r="Z202" s="70" t="s">
        <v>568</v>
      </c>
      <c r="AA202" s="181">
        <f t="shared" si="27"/>
        <v>22.260312195165142</v>
      </c>
      <c r="AB202" s="181">
        <f t="shared" si="28"/>
        <v>20.467079535610598</v>
      </c>
      <c r="AC202" s="181">
        <f t="shared" si="29"/>
        <v>20.319525528962401</v>
      </c>
      <c r="AD202" s="181">
        <f t="shared" si="30"/>
        <v>19.255004071622565</v>
      </c>
      <c r="AE202" s="181">
        <f t="shared" si="31"/>
        <v>17.980939475125282</v>
      </c>
      <c r="AF202" s="181">
        <f t="shared" si="32"/>
        <v>17.595112246300058</v>
      </c>
      <c r="AG202" s="181">
        <f t="shared" si="33"/>
        <v>16.47047122003373</v>
      </c>
      <c r="AH202" s="181">
        <f t="shared" si="26"/>
        <v>15.175896361591871</v>
      </c>
    </row>
    <row r="203" spans="1:34" x14ac:dyDescent="0.2">
      <c r="A203" s="70" t="s">
        <v>277</v>
      </c>
      <c r="B203" s="70" t="s">
        <v>569</v>
      </c>
      <c r="C203" s="77">
        <v>53.557126096415303</v>
      </c>
      <c r="D203" s="77">
        <v>49.7780520216592</v>
      </c>
      <c r="E203" s="77">
        <v>51.415623666588097</v>
      </c>
      <c r="F203" s="77">
        <v>47.447906100111702</v>
      </c>
      <c r="G203" s="77">
        <v>46.0855178067876</v>
      </c>
      <c r="H203" s="77">
        <v>46.525730033571698</v>
      </c>
      <c r="I203" s="77">
        <v>44.157319560263701</v>
      </c>
      <c r="J203" s="77">
        <v>41.584538266187302</v>
      </c>
      <c r="K203" s="77">
        <v>37.520864859250104</v>
      </c>
      <c r="M203" s="184" t="s">
        <v>277</v>
      </c>
      <c r="N203" s="185" t="s">
        <v>938</v>
      </c>
      <c r="O203" s="181">
        <v>2567</v>
      </c>
      <c r="P203" s="181">
        <v>2563</v>
      </c>
      <c r="Q203" s="181">
        <v>2641</v>
      </c>
      <c r="R203" s="181">
        <v>2721</v>
      </c>
      <c r="S203" s="181">
        <v>2721</v>
      </c>
      <c r="T203" s="181">
        <v>2815</v>
      </c>
      <c r="U203" s="181">
        <v>2779</v>
      </c>
      <c r="V203" s="181">
        <v>2819</v>
      </c>
      <c r="W203" s="181"/>
      <c r="Y203" s="70" t="s">
        <v>277</v>
      </c>
      <c r="Z203" s="70" t="s">
        <v>569</v>
      </c>
      <c r="AA203" s="181">
        <f t="shared" si="27"/>
        <v>20.863703192993885</v>
      </c>
      <c r="AB203" s="181">
        <f t="shared" si="28"/>
        <v>19.421791658860396</v>
      </c>
      <c r="AC203" s="181">
        <f t="shared" si="29"/>
        <v>19.46824069162745</v>
      </c>
      <c r="AD203" s="181">
        <f t="shared" si="30"/>
        <v>17.437672216138075</v>
      </c>
      <c r="AE203" s="181">
        <f t="shared" si="31"/>
        <v>16.936978245787429</v>
      </c>
      <c r="AF203" s="181">
        <f t="shared" si="32"/>
        <v>16.527790420451758</v>
      </c>
      <c r="AG203" s="181">
        <f t="shared" si="33"/>
        <v>15.889643598511586</v>
      </c>
      <c r="AH203" s="181">
        <f t="shared" si="26"/>
        <v>14.751521201201596</v>
      </c>
    </row>
    <row r="204" spans="1:34" x14ac:dyDescent="0.2">
      <c r="A204" s="70" t="s">
        <v>278</v>
      </c>
      <c r="B204" s="70" t="s">
        <v>570</v>
      </c>
      <c r="C204" s="77">
        <v>104.001997553132</v>
      </c>
      <c r="D204" s="77">
        <v>91.793832794172801</v>
      </c>
      <c r="E204" s="77">
        <v>90.429716398234405</v>
      </c>
      <c r="F204" s="77">
        <v>88.686982476684193</v>
      </c>
      <c r="G204" s="77">
        <v>88.363889220467797</v>
      </c>
      <c r="H204" s="77">
        <v>90.440035213213307</v>
      </c>
      <c r="I204" s="77">
        <v>87.526778732131106</v>
      </c>
      <c r="J204" s="77">
        <v>78.355848055365499</v>
      </c>
      <c r="K204" s="77">
        <v>71.318660631597893</v>
      </c>
      <c r="M204" s="184" t="s">
        <v>278</v>
      </c>
      <c r="N204" s="185" t="s">
        <v>939</v>
      </c>
      <c r="O204" s="181">
        <v>3204</v>
      </c>
      <c r="P204" s="181">
        <v>3307</v>
      </c>
      <c r="Q204" s="181">
        <v>3514</v>
      </c>
      <c r="R204" s="181">
        <v>3560</v>
      </c>
      <c r="S204" s="181">
        <v>3595</v>
      </c>
      <c r="T204" s="181">
        <v>4129</v>
      </c>
      <c r="U204" s="181">
        <v>4065</v>
      </c>
      <c r="V204" s="181">
        <v>4116</v>
      </c>
      <c r="W204" s="181"/>
      <c r="Y204" s="70" t="s">
        <v>278</v>
      </c>
      <c r="Z204" s="70" t="s">
        <v>570</v>
      </c>
      <c r="AA204" s="181">
        <f t="shared" si="27"/>
        <v>32.460049173886389</v>
      </c>
      <c r="AB204" s="181">
        <f t="shared" si="28"/>
        <v>27.757433563402724</v>
      </c>
      <c r="AC204" s="181">
        <f t="shared" si="29"/>
        <v>25.734125326759933</v>
      </c>
      <c r="AD204" s="181">
        <f t="shared" si="30"/>
        <v>24.912073729405673</v>
      </c>
      <c r="AE204" s="181">
        <f t="shared" si="31"/>
        <v>24.579663204580751</v>
      </c>
      <c r="AF204" s="181">
        <f t="shared" si="32"/>
        <v>21.903617150209087</v>
      </c>
      <c r="AG204" s="181">
        <f t="shared" si="33"/>
        <v>21.531802886133114</v>
      </c>
      <c r="AH204" s="181">
        <f t="shared" si="26"/>
        <v>19.036892141731169</v>
      </c>
    </row>
    <row r="205" spans="1:34" x14ac:dyDescent="0.2">
      <c r="A205" s="70" t="s">
        <v>279</v>
      </c>
      <c r="B205" s="70" t="s">
        <v>571</v>
      </c>
      <c r="C205" s="77">
        <v>106.91175704745601</v>
      </c>
      <c r="D205" s="77">
        <v>104.733240459266</v>
      </c>
      <c r="E205" s="77">
        <v>97.585714207675395</v>
      </c>
      <c r="F205" s="77">
        <v>97.822902378336593</v>
      </c>
      <c r="G205" s="77">
        <v>94.284503050587006</v>
      </c>
      <c r="H205" s="77">
        <v>92.909338393086301</v>
      </c>
      <c r="I205" s="77">
        <v>90.410472803984703</v>
      </c>
      <c r="J205" s="77">
        <v>88.263202871326101</v>
      </c>
      <c r="K205" s="77">
        <v>80.872597956545405</v>
      </c>
      <c r="M205" s="184" t="s">
        <v>279</v>
      </c>
      <c r="N205" s="185" t="s">
        <v>940</v>
      </c>
      <c r="O205" s="181">
        <v>7986</v>
      </c>
      <c r="P205" s="181">
        <v>6951</v>
      </c>
      <c r="Q205" s="181">
        <v>6958</v>
      </c>
      <c r="R205" s="181">
        <v>7756</v>
      </c>
      <c r="S205" s="181">
        <v>7785</v>
      </c>
      <c r="T205" s="181">
        <v>8997</v>
      </c>
      <c r="U205" s="181">
        <v>9659</v>
      </c>
      <c r="V205" s="181">
        <v>9996</v>
      </c>
      <c r="W205" s="181"/>
      <c r="Y205" s="70" t="s">
        <v>279</v>
      </c>
      <c r="Z205" s="70" t="s">
        <v>571</v>
      </c>
      <c r="AA205" s="181">
        <f t="shared" si="27"/>
        <v>13.38739757669121</v>
      </c>
      <c r="AB205" s="181">
        <f t="shared" si="28"/>
        <v>15.06736303542886</v>
      </c>
      <c r="AC205" s="181">
        <f t="shared" si="29"/>
        <v>14.024966112054527</v>
      </c>
      <c r="AD205" s="181">
        <f t="shared" si="30"/>
        <v>12.61254543299853</v>
      </c>
      <c r="AE205" s="181">
        <f t="shared" si="31"/>
        <v>12.111047276889789</v>
      </c>
      <c r="AF205" s="181">
        <f t="shared" si="32"/>
        <v>10.326702055472525</v>
      </c>
      <c r="AG205" s="181">
        <f t="shared" si="33"/>
        <v>9.360231163058776</v>
      </c>
      <c r="AH205" s="181">
        <f t="shared" ref="AH205:AH268" si="34">(J205*1000)/V205</f>
        <v>8.8298522280238192</v>
      </c>
    </row>
    <row r="206" spans="1:34" x14ac:dyDescent="0.2">
      <c r="A206" s="70" t="s">
        <v>280</v>
      </c>
      <c r="B206" s="70" t="s">
        <v>572</v>
      </c>
      <c r="C206" s="77">
        <v>97.538225790729399</v>
      </c>
      <c r="D206" s="77">
        <v>90.036257638947106</v>
      </c>
      <c r="E206" s="77">
        <v>87.209704280180702</v>
      </c>
      <c r="F206" s="77">
        <v>88.928066292947904</v>
      </c>
      <c r="G206" s="77">
        <v>86.090595985953499</v>
      </c>
      <c r="H206" s="77">
        <v>89.737442241031999</v>
      </c>
      <c r="I206" s="77">
        <v>88.872381580678606</v>
      </c>
      <c r="J206" s="77">
        <v>87.9047993019567</v>
      </c>
      <c r="K206" s="77">
        <v>84.901856701990496</v>
      </c>
      <c r="M206" s="184" t="s">
        <v>280</v>
      </c>
      <c r="N206" s="185" t="s">
        <v>941</v>
      </c>
      <c r="O206" s="181">
        <v>3415</v>
      </c>
      <c r="P206" s="181">
        <v>3665</v>
      </c>
      <c r="Q206" s="181">
        <v>3686</v>
      </c>
      <c r="R206" s="181">
        <v>3947</v>
      </c>
      <c r="S206" s="181">
        <v>4121</v>
      </c>
      <c r="T206" s="181">
        <v>4396</v>
      </c>
      <c r="U206" s="181">
        <v>4457</v>
      </c>
      <c r="V206" s="181">
        <v>4465</v>
      </c>
      <c r="W206" s="181"/>
      <c r="Y206" s="70" t="s">
        <v>280</v>
      </c>
      <c r="Z206" s="70" t="s">
        <v>572</v>
      </c>
      <c r="AA206" s="181">
        <f t="shared" si="27"/>
        <v>28.561705941648434</v>
      </c>
      <c r="AB206" s="181">
        <f t="shared" si="28"/>
        <v>24.566509587707259</v>
      </c>
      <c r="AC206" s="181">
        <f t="shared" si="29"/>
        <v>23.659713586592702</v>
      </c>
      <c r="AD206" s="181">
        <f t="shared" si="30"/>
        <v>22.530546311869241</v>
      </c>
      <c r="AE206" s="181">
        <f t="shared" si="31"/>
        <v>20.890705165239869</v>
      </c>
      <c r="AF206" s="181">
        <f t="shared" si="32"/>
        <v>20.413430901053683</v>
      </c>
      <c r="AG206" s="181">
        <f t="shared" si="33"/>
        <v>19.93995548141768</v>
      </c>
      <c r="AH206" s="181">
        <f t="shared" si="34"/>
        <v>19.687525039631957</v>
      </c>
    </row>
    <row r="207" spans="1:34" x14ac:dyDescent="0.2">
      <c r="A207" s="70" t="s">
        <v>281</v>
      </c>
      <c r="B207" s="70" t="s">
        <v>573</v>
      </c>
      <c r="C207" s="77">
        <v>45.413644540319602</v>
      </c>
      <c r="D207" s="77">
        <v>44.301568883306203</v>
      </c>
      <c r="E207" s="77">
        <v>43.955839206803603</v>
      </c>
      <c r="F207" s="77">
        <v>43.601554279910196</v>
      </c>
      <c r="G207" s="77">
        <v>42.622955248125301</v>
      </c>
      <c r="H207" s="77">
        <v>42.904979400003</v>
      </c>
      <c r="I207" s="77">
        <v>40.784192876460203</v>
      </c>
      <c r="J207" s="77">
        <v>41.810489056272502</v>
      </c>
      <c r="K207" s="77">
        <v>41.756064539461804</v>
      </c>
      <c r="M207" s="184" t="s">
        <v>281</v>
      </c>
      <c r="N207" s="185" t="s">
        <v>942</v>
      </c>
      <c r="O207" s="181">
        <v>1143</v>
      </c>
      <c r="P207" s="181">
        <v>1159</v>
      </c>
      <c r="Q207" s="181">
        <v>1190</v>
      </c>
      <c r="R207" s="181">
        <v>1289</v>
      </c>
      <c r="S207" s="181">
        <v>1417</v>
      </c>
      <c r="T207" s="181">
        <v>1517</v>
      </c>
      <c r="U207" s="181">
        <v>1658</v>
      </c>
      <c r="V207" s="181">
        <v>1732</v>
      </c>
      <c r="W207" s="181"/>
      <c r="Y207" s="70" t="s">
        <v>281</v>
      </c>
      <c r="Z207" s="70" t="s">
        <v>573</v>
      </c>
      <c r="AA207" s="181">
        <f t="shared" si="27"/>
        <v>39.731972476220129</v>
      </c>
      <c r="AB207" s="181">
        <f t="shared" si="28"/>
        <v>38.223959347114928</v>
      </c>
      <c r="AC207" s="181">
        <f t="shared" si="29"/>
        <v>36.937680005717311</v>
      </c>
      <c r="AD207" s="181">
        <f t="shared" si="30"/>
        <v>33.825876089922573</v>
      </c>
      <c r="AE207" s="181">
        <f t="shared" si="31"/>
        <v>30.079714360003738</v>
      </c>
      <c r="AF207" s="181">
        <f t="shared" si="32"/>
        <v>28.282781410680951</v>
      </c>
      <c r="AG207" s="181">
        <f t="shared" si="33"/>
        <v>24.598427549131607</v>
      </c>
      <c r="AH207" s="181">
        <f t="shared" si="34"/>
        <v>24.140005228794749</v>
      </c>
    </row>
    <row r="208" spans="1:34" x14ac:dyDescent="0.2">
      <c r="A208" s="70" t="s">
        <v>282</v>
      </c>
      <c r="B208" s="70" t="s">
        <v>574</v>
      </c>
      <c r="C208" s="77">
        <v>28.683354984798299</v>
      </c>
      <c r="D208" s="77">
        <v>28.270732441130299</v>
      </c>
      <c r="E208" s="77">
        <v>26.4660356815501</v>
      </c>
      <c r="F208" s="77">
        <v>26.256785949139399</v>
      </c>
      <c r="G208" s="77">
        <v>27.2917534057027</v>
      </c>
      <c r="H208" s="77">
        <v>26.646765820264399</v>
      </c>
      <c r="I208" s="77">
        <v>26.2982304775256</v>
      </c>
      <c r="J208" s="77">
        <v>24.546042214294101</v>
      </c>
      <c r="K208" s="77">
        <v>24.8279459726669</v>
      </c>
      <c r="M208" s="184" t="s">
        <v>282</v>
      </c>
      <c r="N208" s="185" t="s">
        <v>943</v>
      </c>
      <c r="O208" s="181">
        <v>1555</v>
      </c>
      <c r="P208" s="181">
        <v>1588</v>
      </c>
      <c r="Q208" s="181">
        <v>1442</v>
      </c>
      <c r="R208" s="181">
        <v>1557</v>
      </c>
      <c r="S208" s="181">
        <v>1616</v>
      </c>
      <c r="T208" s="181">
        <v>1679</v>
      </c>
      <c r="U208" s="181">
        <v>1862</v>
      </c>
      <c r="V208" s="181">
        <v>1875</v>
      </c>
      <c r="W208" s="181"/>
      <c r="Y208" s="70" t="s">
        <v>282</v>
      </c>
      <c r="Z208" s="70" t="s">
        <v>574</v>
      </c>
      <c r="AA208" s="181">
        <f t="shared" si="27"/>
        <v>18.445887450031059</v>
      </c>
      <c r="AB208" s="181">
        <f t="shared" si="28"/>
        <v>17.802728237487592</v>
      </c>
      <c r="AC208" s="181">
        <f t="shared" si="29"/>
        <v>18.353700195249722</v>
      </c>
      <c r="AD208" s="181">
        <f t="shared" si="30"/>
        <v>16.863703242864094</v>
      </c>
      <c r="AE208" s="181">
        <f t="shared" si="31"/>
        <v>16.888461265905136</v>
      </c>
      <c r="AF208" s="181">
        <f t="shared" si="32"/>
        <v>15.870616926899581</v>
      </c>
      <c r="AG208" s="181">
        <f t="shared" si="33"/>
        <v>14.123646872999783</v>
      </c>
      <c r="AH208" s="181">
        <f t="shared" si="34"/>
        <v>13.091222514290186</v>
      </c>
    </row>
    <row r="209" spans="1:34" x14ac:dyDescent="0.2">
      <c r="A209" s="70" t="s">
        <v>283</v>
      </c>
      <c r="B209" s="70" t="s">
        <v>575</v>
      </c>
      <c r="C209" s="77">
        <v>73.922168839586504</v>
      </c>
      <c r="D209" s="77">
        <v>74.177540876331193</v>
      </c>
      <c r="E209" s="77">
        <v>71.924806475330001</v>
      </c>
      <c r="F209" s="77">
        <v>70.436313165843004</v>
      </c>
      <c r="G209" s="77">
        <v>67.162477957183697</v>
      </c>
      <c r="H209" s="77">
        <v>65.940847821431603</v>
      </c>
      <c r="I209" s="77">
        <v>63.612843804650197</v>
      </c>
      <c r="J209" s="77">
        <v>61.549110009375902</v>
      </c>
      <c r="K209" s="77">
        <v>59.207852393285201</v>
      </c>
      <c r="M209" s="184" t="s">
        <v>283</v>
      </c>
      <c r="N209" s="185" t="s">
        <v>944</v>
      </c>
      <c r="O209" s="181">
        <v>5653</v>
      </c>
      <c r="P209" s="181">
        <v>5224</v>
      </c>
      <c r="Q209" s="181">
        <v>5262</v>
      </c>
      <c r="R209" s="181">
        <v>6004</v>
      </c>
      <c r="S209" s="181">
        <v>6165</v>
      </c>
      <c r="T209" s="181">
        <v>6770</v>
      </c>
      <c r="U209" s="181">
        <v>7167</v>
      </c>
      <c r="V209" s="181">
        <v>7377</v>
      </c>
      <c r="W209" s="181"/>
      <c r="Y209" s="70" t="s">
        <v>283</v>
      </c>
      <c r="Z209" s="70" t="s">
        <v>575</v>
      </c>
      <c r="AA209" s="181">
        <f t="shared" si="27"/>
        <v>13.076626364688927</v>
      </c>
      <c r="AB209" s="181">
        <f t="shared" si="28"/>
        <v>14.199376124871973</v>
      </c>
      <c r="AC209" s="181">
        <f t="shared" si="29"/>
        <v>13.668720348789433</v>
      </c>
      <c r="AD209" s="181">
        <f t="shared" si="30"/>
        <v>11.731564484650734</v>
      </c>
      <c r="AE209" s="181">
        <f t="shared" si="31"/>
        <v>10.894157008464509</v>
      </c>
      <c r="AF209" s="181">
        <f t="shared" si="32"/>
        <v>9.7401547742144157</v>
      </c>
      <c r="AG209" s="181">
        <f t="shared" si="33"/>
        <v>8.8757979356286025</v>
      </c>
      <c r="AH209" s="181">
        <f t="shared" si="34"/>
        <v>8.3433794238004477</v>
      </c>
    </row>
    <row r="210" spans="1:34" x14ac:dyDescent="0.2">
      <c r="A210" s="70" t="s">
        <v>284</v>
      </c>
      <c r="B210" s="70" t="s">
        <v>576</v>
      </c>
      <c r="C210" s="77">
        <v>66.113850813425302</v>
      </c>
      <c r="D210" s="77">
        <v>64.986148042327997</v>
      </c>
      <c r="E210" s="77">
        <v>72.269317516744195</v>
      </c>
      <c r="F210" s="77">
        <v>69.455818901016997</v>
      </c>
      <c r="G210" s="77">
        <v>69.200359361239904</v>
      </c>
      <c r="H210" s="77">
        <v>67.486511975442895</v>
      </c>
      <c r="I210" s="77">
        <v>67.774958279830102</v>
      </c>
      <c r="J210" s="77">
        <v>69.612565090293501</v>
      </c>
      <c r="K210" s="77">
        <v>62.499890850311601</v>
      </c>
      <c r="M210" s="184" t="s">
        <v>284</v>
      </c>
      <c r="N210" s="185" t="s">
        <v>945</v>
      </c>
      <c r="O210" s="181">
        <v>1772</v>
      </c>
      <c r="P210" s="181">
        <v>1684</v>
      </c>
      <c r="Q210" s="181">
        <v>1641</v>
      </c>
      <c r="R210" s="181">
        <v>1706</v>
      </c>
      <c r="S210" s="181">
        <v>1831</v>
      </c>
      <c r="T210" s="181">
        <v>1814</v>
      </c>
      <c r="U210" s="181">
        <v>2181</v>
      </c>
      <c r="V210" s="181">
        <v>2251</v>
      </c>
      <c r="W210" s="181"/>
      <c r="Y210" s="70" t="s">
        <v>284</v>
      </c>
      <c r="Z210" s="70" t="s">
        <v>576</v>
      </c>
      <c r="AA210" s="181">
        <f t="shared" si="27"/>
        <v>37.310299556109086</v>
      </c>
      <c r="AB210" s="181">
        <f t="shared" si="28"/>
        <v>38.590349193781471</v>
      </c>
      <c r="AC210" s="181">
        <f t="shared" si="29"/>
        <v>44.03980348369543</v>
      </c>
      <c r="AD210" s="181">
        <f t="shared" si="30"/>
        <v>40.712672274922042</v>
      </c>
      <c r="AE210" s="181">
        <f t="shared" si="31"/>
        <v>37.793751699202566</v>
      </c>
      <c r="AF210" s="181">
        <f t="shared" si="32"/>
        <v>37.203148828799826</v>
      </c>
      <c r="AG210" s="181">
        <f t="shared" si="33"/>
        <v>31.075175735823063</v>
      </c>
      <c r="AH210" s="181">
        <f t="shared" si="34"/>
        <v>30.925173296443138</v>
      </c>
    </row>
    <row r="211" spans="1:34" x14ac:dyDescent="0.2">
      <c r="A211" s="70" t="s">
        <v>285</v>
      </c>
      <c r="B211" s="70" t="s">
        <v>577</v>
      </c>
      <c r="C211" s="77">
        <v>50.701561532035697</v>
      </c>
      <c r="D211" s="77">
        <v>47.567157063007997</v>
      </c>
      <c r="E211" s="77">
        <v>42.9242254356678</v>
      </c>
      <c r="F211" s="77">
        <v>45.597869314857597</v>
      </c>
      <c r="G211" s="77">
        <v>44.632014033482399</v>
      </c>
      <c r="H211" s="77">
        <v>43.348755426172801</v>
      </c>
      <c r="I211" s="77">
        <v>44.168457827640403</v>
      </c>
      <c r="J211" s="77">
        <v>38.782847495774803</v>
      </c>
      <c r="K211" s="77">
        <v>34.4282336225751</v>
      </c>
      <c r="M211" s="184" t="s">
        <v>285</v>
      </c>
      <c r="N211" s="185" t="s">
        <v>946</v>
      </c>
      <c r="O211" s="181">
        <v>1824</v>
      </c>
      <c r="P211" s="181">
        <v>1922</v>
      </c>
      <c r="Q211" s="181">
        <v>1717</v>
      </c>
      <c r="R211" s="181">
        <v>1870</v>
      </c>
      <c r="S211" s="181">
        <v>1843</v>
      </c>
      <c r="T211" s="181">
        <v>2057</v>
      </c>
      <c r="U211" s="181">
        <v>2099</v>
      </c>
      <c r="V211" s="181">
        <v>2106</v>
      </c>
      <c r="W211" s="181"/>
      <c r="Y211" s="70" t="s">
        <v>285</v>
      </c>
      <c r="Z211" s="70" t="s">
        <v>577</v>
      </c>
      <c r="AA211" s="181">
        <f t="shared" si="27"/>
        <v>27.796908734668694</v>
      </c>
      <c r="AB211" s="181">
        <f t="shared" si="28"/>
        <v>24.748780990118625</v>
      </c>
      <c r="AC211" s="181">
        <f t="shared" si="29"/>
        <v>24.999548885071523</v>
      </c>
      <c r="AD211" s="181">
        <f t="shared" si="30"/>
        <v>24.383887334148447</v>
      </c>
      <c r="AE211" s="181">
        <f t="shared" si="31"/>
        <v>24.217045053435918</v>
      </c>
      <c r="AF211" s="181">
        <f t="shared" si="32"/>
        <v>21.073775122106369</v>
      </c>
      <c r="AG211" s="181">
        <f t="shared" si="33"/>
        <v>21.042619260428967</v>
      </c>
      <c r="AH211" s="181">
        <f t="shared" si="34"/>
        <v>18.415407167984238</v>
      </c>
    </row>
    <row r="212" spans="1:34" x14ac:dyDescent="0.2">
      <c r="A212" s="70" t="s">
        <v>286</v>
      </c>
      <c r="B212" s="70" t="s">
        <v>578</v>
      </c>
      <c r="C212" s="77">
        <v>34.963252924733403</v>
      </c>
      <c r="D212" s="77">
        <v>35.069960322762597</v>
      </c>
      <c r="E212" s="77">
        <v>35.021470843917697</v>
      </c>
      <c r="F212" s="77">
        <v>35.957658196025903</v>
      </c>
      <c r="G212" s="77">
        <v>32.25860322274</v>
      </c>
      <c r="H212" s="77">
        <v>28.981902103248199</v>
      </c>
      <c r="I212" s="77">
        <v>28.709322404182199</v>
      </c>
      <c r="J212" s="77">
        <v>24.672029063358199</v>
      </c>
      <c r="K212" s="77">
        <v>23.839431522297499</v>
      </c>
      <c r="M212" s="184" t="s">
        <v>286</v>
      </c>
      <c r="N212" s="185" t="s">
        <v>947</v>
      </c>
      <c r="O212" s="181">
        <v>1096</v>
      </c>
      <c r="P212" s="181">
        <v>1096</v>
      </c>
      <c r="Q212" s="181">
        <v>1177</v>
      </c>
      <c r="R212" s="181">
        <v>1370</v>
      </c>
      <c r="S212" s="181">
        <v>1381</v>
      </c>
      <c r="T212" s="181">
        <v>1347</v>
      </c>
      <c r="U212" s="181">
        <v>1444</v>
      </c>
      <c r="V212" s="181">
        <v>1439</v>
      </c>
      <c r="W212" s="181"/>
      <c r="Y212" s="70" t="s">
        <v>286</v>
      </c>
      <c r="Z212" s="70" t="s">
        <v>578</v>
      </c>
      <c r="AA212" s="181">
        <f t="shared" si="27"/>
        <v>31.900778215997629</v>
      </c>
      <c r="AB212" s="181">
        <f t="shared" si="28"/>
        <v>31.998138980622809</v>
      </c>
      <c r="AC212" s="181">
        <f t="shared" si="29"/>
        <v>29.754860530091502</v>
      </c>
      <c r="AD212" s="181">
        <f t="shared" si="30"/>
        <v>26.246465836515259</v>
      </c>
      <c r="AE212" s="181">
        <f t="shared" si="31"/>
        <v>23.358872717407674</v>
      </c>
      <c r="AF212" s="181">
        <f t="shared" si="32"/>
        <v>21.515888718075871</v>
      </c>
      <c r="AG212" s="181">
        <f t="shared" si="33"/>
        <v>19.881802218962743</v>
      </c>
      <c r="AH212" s="181">
        <f t="shared" si="34"/>
        <v>17.145259946739539</v>
      </c>
    </row>
    <row r="213" spans="1:34" x14ac:dyDescent="0.2">
      <c r="A213" s="70" t="s">
        <v>287</v>
      </c>
      <c r="B213" s="70" t="s">
        <v>579</v>
      </c>
      <c r="C213" s="77">
        <v>945.93281167926295</v>
      </c>
      <c r="D213" s="77">
        <v>886.53968736466402</v>
      </c>
      <c r="E213" s="77">
        <v>749.55037822812096</v>
      </c>
      <c r="F213" s="77">
        <v>695.07439946598299</v>
      </c>
      <c r="G213" s="77">
        <v>824.90033657246795</v>
      </c>
      <c r="H213" s="77">
        <v>836.94102802382497</v>
      </c>
      <c r="I213" s="77">
        <v>826.26652774907996</v>
      </c>
      <c r="J213" s="77">
        <v>716.93109373971402</v>
      </c>
      <c r="K213" s="77">
        <v>670.603123721678</v>
      </c>
      <c r="M213" s="184" t="s">
        <v>287</v>
      </c>
      <c r="N213" s="185" t="s">
        <v>68</v>
      </c>
      <c r="O213" s="181">
        <v>56137</v>
      </c>
      <c r="P213" s="181">
        <v>53951</v>
      </c>
      <c r="Q213" s="181">
        <v>56124</v>
      </c>
      <c r="R213" s="181">
        <v>60718</v>
      </c>
      <c r="S213" s="181">
        <v>66126</v>
      </c>
      <c r="T213" s="181">
        <v>71493</v>
      </c>
      <c r="U213" s="181">
        <v>73074</v>
      </c>
      <c r="V213" s="181">
        <v>76055</v>
      </c>
      <c r="W213" s="181"/>
      <c r="Y213" s="70" t="s">
        <v>287</v>
      </c>
      <c r="Z213" s="70" t="s">
        <v>579</v>
      </c>
      <c r="AA213" s="181">
        <f t="shared" si="27"/>
        <v>16.850433968314356</v>
      </c>
      <c r="AB213" s="181">
        <f t="shared" si="28"/>
        <v>16.432312419874776</v>
      </c>
      <c r="AC213" s="181">
        <f t="shared" si="29"/>
        <v>13.355255830449023</v>
      </c>
      <c r="AD213" s="181">
        <f t="shared" si="30"/>
        <v>11.447583903718552</v>
      </c>
      <c r="AE213" s="181">
        <f t="shared" si="31"/>
        <v>12.47467466008027</v>
      </c>
      <c r="AF213" s="181">
        <f t="shared" si="32"/>
        <v>11.706615025580478</v>
      </c>
      <c r="AG213" s="181">
        <f t="shared" si="33"/>
        <v>11.307257406862632</v>
      </c>
      <c r="AH213" s="181">
        <f t="shared" si="34"/>
        <v>9.4264820687622635</v>
      </c>
    </row>
    <row r="214" spans="1:34" x14ac:dyDescent="0.2">
      <c r="A214" s="70" t="s">
        <v>288</v>
      </c>
      <c r="B214" s="70" t="s">
        <v>580</v>
      </c>
      <c r="C214" s="77">
        <v>214.18712127243001</v>
      </c>
      <c r="D214" s="77">
        <v>210.810855907346</v>
      </c>
      <c r="E214" s="77">
        <v>208.24819654312299</v>
      </c>
      <c r="F214" s="77">
        <v>204.57007935710399</v>
      </c>
      <c r="G214" s="77">
        <v>207.822538468923</v>
      </c>
      <c r="H214" s="77">
        <v>214.36904246470201</v>
      </c>
      <c r="I214" s="77">
        <v>206.20145079278899</v>
      </c>
      <c r="J214" s="77">
        <v>196.940997374669</v>
      </c>
      <c r="K214" s="77">
        <v>186.96309149119301</v>
      </c>
      <c r="M214" s="184" t="s">
        <v>288</v>
      </c>
      <c r="N214" s="185" t="s">
        <v>948</v>
      </c>
      <c r="O214" s="181">
        <v>6236</v>
      </c>
      <c r="P214" s="181">
        <v>7476</v>
      </c>
      <c r="Q214" s="181">
        <v>7837</v>
      </c>
      <c r="R214" s="181">
        <v>6043</v>
      </c>
      <c r="S214" s="181">
        <v>5969</v>
      </c>
      <c r="T214" s="181">
        <v>5651</v>
      </c>
      <c r="U214" s="181">
        <v>6014</v>
      </c>
      <c r="V214" s="181">
        <v>6220</v>
      </c>
      <c r="W214" s="181"/>
      <c r="Y214" s="70" t="s">
        <v>288</v>
      </c>
      <c r="Z214" s="70" t="s">
        <v>580</v>
      </c>
      <c r="AA214" s="181">
        <f t="shared" si="27"/>
        <v>34.346876406739895</v>
      </c>
      <c r="AB214" s="181">
        <f t="shared" si="28"/>
        <v>28.198348837258695</v>
      </c>
      <c r="AC214" s="181">
        <f t="shared" si="29"/>
        <v>26.572437991976905</v>
      </c>
      <c r="AD214" s="181">
        <f t="shared" si="30"/>
        <v>33.852404328496441</v>
      </c>
      <c r="AE214" s="181">
        <f t="shared" si="31"/>
        <v>34.816977461705982</v>
      </c>
      <c r="AF214" s="181">
        <f t="shared" si="32"/>
        <v>37.934709337232704</v>
      </c>
      <c r="AG214" s="181">
        <f t="shared" si="33"/>
        <v>34.286905685531927</v>
      </c>
      <c r="AH214" s="181">
        <f t="shared" si="34"/>
        <v>31.662539770847108</v>
      </c>
    </row>
    <row r="215" spans="1:34" x14ac:dyDescent="0.2">
      <c r="A215" s="70" t="s">
        <v>289</v>
      </c>
      <c r="B215" s="70" t="s">
        <v>581</v>
      </c>
      <c r="C215" s="77">
        <v>82.090899584895396</v>
      </c>
      <c r="D215" s="77">
        <v>85.849027377460004</v>
      </c>
      <c r="E215" s="77">
        <v>84.648446675294593</v>
      </c>
      <c r="F215" s="77">
        <v>85.382378062476505</v>
      </c>
      <c r="G215" s="77">
        <v>82.911461325331501</v>
      </c>
      <c r="H215" s="77">
        <v>85.312746413336299</v>
      </c>
      <c r="I215" s="77">
        <v>84.6127956129816</v>
      </c>
      <c r="J215" s="77">
        <v>78.418176051929194</v>
      </c>
      <c r="K215" s="77">
        <v>76.825954354263104</v>
      </c>
      <c r="M215" s="184" t="s">
        <v>289</v>
      </c>
      <c r="N215" s="185" t="s">
        <v>949</v>
      </c>
      <c r="O215" s="181">
        <v>3367</v>
      </c>
      <c r="P215" s="181">
        <v>3091</v>
      </c>
      <c r="Q215" s="181">
        <v>3529</v>
      </c>
      <c r="R215" s="181">
        <v>3460</v>
      </c>
      <c r="S215" s="181">
        <v>4260</v>
      </c>
      <c r="T215" s="181">
        <v>4696</v>
      </c>
      <c r="U215" s="181">
        <v>4798</v>
      </c>
      <c r="V215" s="181">
        <v>5353</v>
      </c>
      <c r="W215" s="181"/>
      <c r="Y215" s="70" t="s">
        <v>289</v>
      </c>
      <c r="Z215" s="70" t="s">
        <v>581</v>
      </c>
      <c r="AA215" s="181">
        <f t="shared" si="27"/>
        <v>24.38102155773549</v>
      </c>
      <c r="AB215" s="181">
        <f t="shared" si="28"/>
        <v>27.773868449517959</v>
      </c>
      <c r="AC215" s="181">
        <f t="shared" si="29"/>
        <v>23.986524985915157</v>
      </c>
      <c r="AD215" s="181">
        <f t="shared" si="30"/>
        <v>24.676987879328468</v>
      </c>
      <c r="AE215" s="181">
        <f t="shared" si="31"/>
        <v>19.462784348669366</v>
      </c>
      <c r="AF215" s="181">
        <f t="shared" si="32"/>
        <v>18.167109542873998</v>
      </c>
      <c r="AG215" s="181">
        <f t="shared" si="33"/>
        <v>17.635013675069111</v>
      </c>
      <c r="AH215" s="181">
        <f t="shared" si="34"/>
        <v>14.649388390048422</v>
      </c>
    </row>
    <row r="216" spans="1:34" x14ac:dyDescent="0.2">
      <c r="A216" s="70" t="s">
        <v>290</v>
      </c>
      <c r="B216" s="70" t="s">
        <v>582</v>
      </c>
      <c r="C216" s="77">
        <v>141.963485924601</v>
      </c>
      <c r="D216" s="77">
        <v>150.18470626951799</v>
      </c>
      <c r="E216" s="77">
        <v>160.91722944930501</v>
      </c>
      <c r="F216" s="77">
        <v>154.90754687805199</v>
      </c>
      <c r="G216" s="77">
        <v>168.500605498504</v>
      </c>
      <c r="H216" s="77">
        <v>152.645197108216</v>
      </c>
      <c r="I216" s="77">
        <v>148.48854169886101</v>
      </c>
      <c r="J216" s="77">
        <v>137.78643989729201</v>
      </c>
      <c r="K216" s="77">
        <v>104.057117820163</v>
      </c>
      <c r="M216" s="184" t="s">
        <v>290</v>
      </c>
      <c r="N216" s="185" t="s">
        <v>950</v>
      </c>
      <c r="O216" s="181">
        <v>10907</v>
      </c>
      <c r="P216" s="181">
        <v>10518</v>
      </c>
      <c r="Q216" s="181">
        <v>10380</v>
      </c>
      <c r="R216" s="181">
        <v>11044</v>
      </c>
      <c r="S216" s="181">
        <v>11501</v>
      </c>
      <c r="T216" s="181">
        <v>12219</v>
      </c>
      <c r="U216" s="181">
        <v>12219</v>
      </c>
      <c r="V216" s="181">
        <v>12721</v>
      </c>
      <c r="W216" s="181"/>
      <c r="Y216" s="70" t="s">
        <v>290</v>
      </c>
      <c r="Z216" s="70" t="s">
        <v>582</v>
      </c>
      <c r="AA216" s="181">
        <f t="shared" si="27"/>
        <v>13.015814240817916</v>
      </c>
      <c r="AB216" s="181">
        <f t="shared" si="28"/>
        <v>14.278827369225896</v>
      </c>
      <c r="AC216" s="181">
        <f t="shared" si="29"/>
        <v>15.502623261012044</v>
      </c>
      <c r="AD216" s="181">
        <f t="shared" si="30"/>
        <v>14.026398666973199</v>
      </c>
      <c r="AE216" s="181">
        <f t="shared" si="31"/>
        <v>14.650952569211722</v>
      </c>
      <c r="AF216" s="181">
        <f t="shared" si="32"/>
        <v>12.492445953696375</v>
      </c>
      <c r="AG216" s="181">
        <f t="shared" si="33"/>
        <v>12.152266281926591</v>
      </c>
      <c r="AH216" s="181">
        <f t="shared" si="34"/>
        <v>10.831415761126641</v>
      </c>
    </row>
    <row r="217" spans="1:34" x14ac:dyDescent="0.2">
      <c r="A217" s="70" t="s">
        <v>291</v>
      </c>
      <c r="B217" s="70" t="s">
        <v>583</v>
      </c>
      <c r="C217" s="77">
        <v>39.248786400494403</v>
      </c>
      <c r="D217" s="77">
        <v>37.514092087647597</v>
      </c>
      <c r="E217" s="77">
        <v>35.6764385173012</v>
      </c>
      <c r="F217" s="77">
        <v>35.768479517835097</v>
      </c>
      <c r="G217" s="77">
        <v>34.8643502243469</v>
      </c>
      <c r="H217" s="77">
        <v>32.948470699595397</v>
      </c>
      <c r="I217" s="77">
        <v>30.6161082933288</v>
      </c>
      <c r="J217" s="77">
        <v>29.302241510589599</v>
      </c>
      <c r="K217" s="77">
        <v>28.702767748915999</v>
      </c>
      <c r="M217" s="184" t="s">
        <v>291</v>
      </c>
      <c r="N217" s="185" t="s">
        <v>951</v>
      </c>
      <c r="O217" s="181">
        <v>2192</v>
      </c>
      <c r="P217" s="181">
        <v>2010</v>
      </c>
      <c r="Q217" s="181">
        <v>2096</v>
      </c>
      <c r="R217" s="181">
        <v>1975</v>
      </c>
      <c r="S217" s="181">
        <v>2297</v>
      </c>
      <c r="T217" s="181">
        <v>2529</v>
      </c>
      <c r="U217" s="181">
        <v>2495</v>
      </c>
      <c r="V217" s="181">
        <v>2591</v>
      </c>
      <c r="W217" s="181"/>
      <c r="Y217" s="70" t="s">
        <v>291</v>
      </c>
      <c r="Z217" s="70" t="s">
        <v>583</v>
      </c>
      <c r="AA217" s="181">
        <f t="shared" si="27"/>
        <v>17.905468248400734</v>
      </c>
      <c r="AB217" s="181">
        <f t="shared" si="28"/>
        <v>18.663727406789846</v>
      </c>
      <c r="AC217" s="181">
        <f t="shared" si="29"/>
        <v>17.021201582681869</v>
      </c>
      <c r="AD217" s="181">
        <f t="shared" si="30"/>
        <v>18.110622540675998</v>
      </c>
      <c r="AE217" s="181">
        <f t="shared" si="31"/>
        <v>15.178210807290769</v>
      </c>
      <c r="AF217" s="181">
        <f t="shared" si="32"/>
        <v>13.028260458519334</v>
      </c>
      <c r="AG217" s="181">
        <f t="shared" si="33"/>
        <v>12.270985287907335</v>
      </c>
      <c r="AH217" s="181">
        <f t="shared" si="34"/>
        <v>11.309240258814976</v>
      </c>
    </row>
    <row r="218" spans="1:34" x14ac:dyDescent="0.2">
      <c r="A218" s="70" t="s">
        <v>292</v>
      </c>
      <c r="B218" s="70" t="s">
        <v>584</v>
      </c>
      <c r="C218" s="77">
        <v>131.460293444223</v>
      </c>
      <c r="D218" s="77">
        <v>129.31505028599099</v>
      </c>
      <c r="E218" s="77">
        <v>126.356515854234</v>
      </c>
      <c r="F218" s="77">
        <v>124.432148064998</v>
      </c>
      <c r="G218" s="77">
        <v>127.513648392436</v>
      </c>
      <c r="H218" s="77">
        <v>129.56995606215901</v>
      </c>
      <c r="I218" s="77">
        <v>126.329050491911</v>
      </c>
      <c r="J218" s="77">
        <v>124.74817455137701</v>
      </c>
      <c r="K218" s="77">
        <v>115.41739098310499</v>
      </c>
      <c r="M218" s="184" t="s">
        <v>292</v>
      </c>
      <c r="N218" s="185" t="s">
        <v>952</v>
      </c>
      <c r="O218" s="181">
        <v>6649</v>
      </c>
      <c r="P218" s="181">
        <v>6573</v>
      </c>
      <c r="Q218" s="181">
        <v>7157</v>
      </c>
      <c r="R218" s="181">
        <v>7758</v>
      </c>
      <c r="S218" s="181">
        <v>7998</v>
      </c>
      <c r="T218" s="181">
        <v>8290</v>
      </c>
      <c r="U218" s="181">
        <v>8324</v>
      </c>
      <c r="V218" s="181">
        <v>8375</v>
      </c>
      <c r="W218" s="181"/>
      <c r="Y218" s="70" t="s">
        <v>292</v>
      </c>
      <c r="Z218" s="70" t="s">
        <v>584</v>
      </c>
      <c r="AA218" s="181">
        <f t="shared" si="27"/>
        <v>19.771438328203189</v>
      </c>
      <c r="AB218" s="181">
        <f t="shared" si="28"/>
        <v>19.673672643540392</v>
      </c>
      <c r="AC218" s="181">
        <f t="shared" si="29"/>
        <v>17.654955407885147</v>
      </c>
      <c r="AD218" s="181">
        <f t="shared" si="30"/>
        <v>16.039204442510698</v>
      </c>
      <c r="AE218" s="181">
        <f t="shared" si="31"/>
        <v>15.943191847016253</v>
      </c>
      <c r="AF218" s="181">
        <f t="shared" si="32"/>
        <v>15.629669006291799</v>
      </c>
      <c r="AG218" s="181">
        <f t="shared" si="33"/>
        <v>15.176483720796613</v>
      </c>
      <c r="AH218" s="181">
        <f t="shared" si="34"/>
        <v>14.895304424045015</v>
      </c>
    </row>
    <row r="219" spans="1:34" x14ac:dyDescent="0.2">
      <c r="A219" s="70" t="s">
        <v>293</v>
      </c>
      <c r="B219" s="70" t="s">
        <v>585</v>
      </c>
      <c r="C219" s="77">
        <v>21.357867364972201</v>
      </c>
      <c r="D219" s="77">
        <v>20.602800810498302</v>
      </c>
      <c r="E219" s="77">
        <v>20.311348542415701</v>
      </c>
      <c r="F219" s="77">
        <v>20.564962744132298</v>
      </c>
      <c r="G219" s="77">
        <v>20.281165144239999</v>
      </c>
      <c r="H219" s="77">
        <v>19.677487177210399</v>
      </c>
      <c r="I219" s="77">
        <v>18.5692542033024</v>
      </c>
      <c r="J219" s="77">
        <v>18.659774523942499</v>
      </c>
      <c r="K219" s="77">
        <v>17.743411046862299</v>
      </c>
      <c r="M219" s="184" t="s">
        <v>293</v>
      </c>
      <c r="N219" s="185" t="s">
        <v>953</v>
      </c>
      <c r="O219" s="181">
        <v>1124</v>
      </c>
      <c r="P219" s="181">
        <v>1117</v>
      </c>
      <c r="Q219" s="181">
        <v>1149</v>
      </c>
      <c r="R219" s="181">
        <v>1250</v>
      </c>
      <c r="S219" s="181">
        <v>1175</v>
      </c>
      <c r="T219" s="181">
        <v>1222</v>
      </c>
      <c r="U219" s="181">
        <v>1295</v>
      </c>
      <c r="V219" s="181">
        <v>1275</v>
      </c>
      <c r="W219" s="181"/>
      <c r="Y219" s="70" t="s">
        <v>293</v>
      </c>
      <c r="Z219" s="70" t="s">
        <v>585</v>
      </c>
      <c r="AA219" s="181">
        <f t="shared" si="27"/>
        <v>19.001661356736832</v>
      </c>
      <c r="AB219" s="181">
        <f t="shared" si="28"/>
        <v>18.44476348298863</v>
      </c>
      <c r="AC219" s="181">
        <f t="shared" si="29"/>
        <v>17.677413875035423</v>
      </c>
      <c r="AD219" s="181">
        <f t="shared" si="30"/>
        <v>16.45197019530584</v>
      </c>
      <c r="AE219" s="181">
        <f t="shared" si="31"/>
        <v>17.260566080204256</v>
      </c>
      <c r="AF219" s="181">
        <f t="shared" si="32"/>
        <v>16.102689997717182</v>
      </c>
      <c r="AG219" s="181">
        <f t="shared" si="33"/>
        <v>14.339192434982548</v>
      </c>
      <c r="AH219" s="181">
        <f t="shared" si="34"/>
        <v>14.635117273680391</v>
      </c>
    </row>
    <row r="220" spans="1:34" x14ac:dyDescent="0.2">
      <c r="A220" s="70" t="s">
        <v>294</v>
      </c>
      <c r="B220" s="70" t="s">
        <v>586</v>
      </c>
      <c r="C220" s="77">
        <v>52.518209967705801</v>
      </c>
      <c r="D220" s="77">
        <v>46.7120877065814</v>
      </c>
      <c r="E220" s="77">
        <v>44.729429590518798</v>
      </c>
      <c r="F220" s="77">
        <v>47.883330668333997</v>
      </c>
      <c r="G220" s="77">
        <v>34.170158723023</v>
      </c>
      <c r="H220" s="77">
        <v>33.176938798034001</v>
      </c>
      <c r="I220" s="77">
        <v>31.420793982208799</v>
      </c>
      <c r="J220" s="77">
        <v>28.5917879841735</v>
      </c>
      <c r="K220" s="77">
        <v>28.464473244481301</v>
      </c>
      <c r="M220" s="184" t="s">
        <v>294</v>
      </c>
      <c r="N220" s="185" t="s">
        <v>954</v>
      </c>
      <c r="O220" s="181">
        <v>2084</v>
      </c>
      <c r="P220" s="181">
        <v>2185</v>
      </c>
      <c r="Q220" s="181">
        <v>2142</v>
      </c>
      <c r="R220" s="181">
        <v>2072</v>
      </c>
      <c r="S220" s="181">
        <v>1984</v>
      </c>
      <c r="T220" s="181">
        <v>1991</v>
      </c>
      <c r="U220" s="181">
        <v>2100</v>
      </c>
      <c r="V220" s="181">
        <v>2172</v>
      </c>
      <c r="W220" s="181"/>
      <c r="Y220" s="70" t="s">
        <v>294</v>
      </c>
      <c r="Z220" s="70" t="s">
        <v>586</v>
      </c>
      <c r="AA220" s="181">
        <f t="shared" si="27"/>
        <v>25.200676567997025</v>
      </c>
      <c r="AB220" s="181">
        <f t="shared" si="28"/>
        <v>21.378529842829014</v>
      </c>
      <c r="AC220" s="181">
        <f t="shared" si="29"/>
        <v>20.882086643566197</v>
      </c>
      <c r="AD220" s="181">
        <f t="shared" si="30"/>
        <v>23.109715573520269</v>
      </c>
      <c r="AE220" s="181">
        <f t="shared" si="31"/>
        <v>17.222862259588204</v>
      </c>
      <c r="AF220" s="181">
        <f t="shared" si="32"/>
        <v>16.663454946275241</v>
      </c>
      <c r="AG220" s="181">
        <f t="shared" si="33"/>
        <v>14.962282848670858</v>
      </c>
      <c r="AH220" s="181">
        <f t="shared" si="34"/>
        <v>13.163806622547652</v>
      </c>
    </row>
    <row r="221" spans="1:34" x14ac:dyDescent="0.2">
      <c r="A221" s="70" t="s">
        <v>295</v>
      </c>
      <c r="B221" s="70" t="s">
        <v>587</v>
      </c>
      <c r="C221" s="77">
        <v>35.474057480708503</v>
      </c>
      <c r="D221" s="77">
        <v>34.006455605957498</v>
      </c>
      <c r="E221" s="77">
        <v>33.672266633893997</v>
      </c>
      <c r="F221" s="77">
        <v>34.033188626445799</v>
      </c>
      <c r="G221" s="77">
        <v>33.6830855777553</v>
      </c>
      <c r="H221" s="77">
        <v>34.456055287737001</v>
      </c>
      <c r="I221" s="77">
        <v>32.359317258325099</v>
      </c>
      <c r="J221" s="77">
        <v>33.083710115673298</v>
      </c>
      <c r="K221" s="77">
        <v>30.331085627807902</v>
      </c>
      <c r="M221" s="184" t="s">
        <v>295</v>
      </c>
      <c r="N221" s="185" t="s">
        <v>955</v>
      </c>
      <c r="O221" s="181">
        <v>1627</v>
      </c>
      <c r="P221" s="181">
        <v>1684</v>
      </c>
      <c r="Q221" s="181">
        <v>1616</v>
      </c>
      <c r="R221" s="181">
        <v>1710</v>
      </c>
      <c r="S221" s="181">
        <v>1804</v>
      </c>
      <c r="T221" s="181">
        <v>1886</v>
      </c>
      <c r="U221" s="181">
        <v>2010</v>
      </c>
      <c r="V221" s="181">
        <v>2120</v>
      </c>
      <c r="W221" s="181"/>
      <c r="Y221" s="70" t="s">
        <v>295</v>
      </c>
      <c r="Z221" s="70" t="s">
        <v>587</v>
      </c>
      <c r="AA221" s="181">
        <f t="shared" si="27"/>
        <v>21.803354321271357</v>
      </c>
      <c r="AB221" s="181">
        <f t="shared" si="28"/>
        <v>20.193857248193289</v>
      </c>
      <c r="AC221" s="181">
        <f t="shared" si="29"/>
        <v>20.83679865958787</v>
      </c>
      <c r="AD221" s="181">
        <f t="shared" si="30"/>
        <v>19.902449489149593</v>
      </c>
      <c r="AE221" s="181">
        <f t="shared" si="31"/>
        <v>18.67133346882223</v>
      </c>
      <c r="AF221" s="181">
        <f t="shared" si="32"/>
        <v>18.269382443126723</v>
      </c>
      <c r="AG221" s="181">
        <f t="shared" si="33"/>
        <v>16.099162815087116</v>
      </c>
      <c r="AH221" s="181">
        <f t="shared" si="34"/>
        <v>15.605523639468537</v>
      </c>
    </row>
    <row r="222" spans="1:34" x14ac:dyDescent="0.2">
      <c r="A222" s="70" t="s">
        <v>296</v>
      </c>
      <c r="B222" s="70" t="s">
        <v>588</v>
      </c>
      <c r="C222" s="77">
        <v>48.007435212867598</v>
      </c>
      <c r="D222" s="77">
        <v>46.591353136744502</v>
      </c>
      <c r="E222" s="77">
        <v>46.354278394537403</v>
      </c>
      <c r="F222" s="77">
        <v>47.001522643048403</v>
      </c>
      <c r="G222" s="77">
        <v>45.954286009634799</v>
      </c>
      <c r="H222" s="77">
        <v>45.634192790260599</v>
      </c>
      <c r="I222" s="77">
        <v>45.200814635984003</v>
      </c>
      <c r="J222" s="77">
        <v>45.893682379099403</v>
      </c>
      <c r="K222" s="77">
        <v>43.912173692908702</v>
      </c>
      <c r="M222" s="184" t="s">
        <v>296</v>
      </c>
      <c r="N222" s="185" t="s">
        <v>956</v>
      </c>
      <c r="O222" s="181">
        <v>3273</v>
      </c>
      <c r="P222" s="181">
        <v>3254</v>
      </c>
      <c r="Q222" s="181">
        <v>3443</v>
      </c>
      <c r="R222" s="181">
        <v>3388</v>
      </c>
      <c r="S222" s="181">
        <v>3658</v>
      </c>
      <c r="T222" s="181">
        <v>4604</v>
      </c>
      <c r="U222" s="181">
        <v>4036</v>
      </c>
      <c r="V222" s="181">
        <v>4167</v>
      </c>
      <c r="W222" s="181"/>
      <c r="Y222" s="70" t="s">
        <v>296</v>
      </c>
      <c r="Z222" s="70" t="s">
        <v>588</v>
      </c>
      <c r="AA222" s="181">
        <f t="shared" si="27"/>
        <v>14.667716227579467</v>
      </c>
      <c r="AB222" s="181">
        <f t="shared" si="28"/>
        <v>14.318178591501077</v>
      </c>
      <c r="AC222" s="181">
        <f t="shared" si="29"/>
        <v>13.463339644071276</v>
      </c>
      <c r="AD222" s="181">
        <f t="shared" si="30"/>
        <v>13.872940567605786</v>
      </c>
      <c r="AE222" s="181">
        <f t="shared" si="31"/>
        <v>12.562680702469875</v>
      </c>
      <c r="AF222" s="181">
        <f t="shared" si="32"/>
        <v>9.9118576868506949</v>
      </c>
      <c r="AG222" s="181">
        <f t="shared" si="33"/>
        <v>11.19940897819227</v>
      </c>
      <c r="AH222" s="181">
        <f t="shared" si="34"/>
        <v>11.013602682769235</v>
      </c>
    </row>
    <row r="223" spans="1:34" x14ac:dyDescent="0.2">
      <c r="A223" s="70" t="s">
        <v>297</v>
      </c>
      <c r="B223" s="70" t="s">
        <v>589</v>
      </c>
      <c r="C223" s="77">
        <v>21.597870652046701</v>
      </c>
      <c r="D223" s="77">
        <v>21.412092515620898</v>
      </c>
      <c r="E223" s="77">
        <v>20.923690579171399</v>
      </c>
      <c r="F223" s="77">
        <v>20.033730713059299</v>
      </c>
      <c r="G223" s="77">
        <v>20.094284000340402</v>
      </c>
      <c r="H223" s="77">
        <v>19.440929680593399</v>
      </c>
      <c r="I223" s="77">
        <v>18.772887555851799</v>
      </c>
      <c r="J223" s="77">
        <v>18.5747689322586</v>
      </c>
      <c r="K223" s="77">
        <v>17.437048233339301</v>
      </c>
      <c r="M223" s="184" t="s">
        <v>297</v>
      </c>
      <c r="N223" s="185" t="s">
        <v>957</v>
      </c>
      <c r="O223" s="181">
        <v>1016</v>
      </c>
      <c r="P223" s="181">
        <v>1085</v>
      </c>
      <c r="Q223" s="181">
        <v>1179</v>
      </c>
      <c r="R223" s="181">
        <v>1220</v>
      </c>
      <c r="S223" s="181">
        <v>1256</v>
      </c>
      <c r="T223" s="181">
        <v>1333</v>
      </c>
      <c r="U223" s="181">
        <v>1426</v>
      </c>
      <c r="V223" s="181">
        <v>1451</v>
      </c>
      <c r="W223" s="181"/>
      <c r="Y223" s="70" t="s">
        <v>297</v>
      </c>
      <c r="Z223" s="70" t="s">
        <v>589</v>
      </c>
      <c r="AA223" s="181">
        <f t="shared" si="27"/>
        <v>21.257746704770376</v>
      </c>
      <c r="AB223" s="181">
        <f t="shared" si="28"/>
        <v>19.73464747983493</v>
      </c>
      <c r="AC223" s="181">
        <f t="shared" si="29"/>
        <v>17.746980983181846</v>
      </c>
      <c r="AD223" s="181">
        <f t="shared" si="30"/>
        <v>16.421090748409263</v>
      </c>
      <c r="AE223" s="181">
        <f t="shared" si="31"/>
        <v>15.998633758232804</v>
      </c>
      <c r="AF223" s="181">
        <f t="shared" si="32"/>
        <v>14.584343346281619</v>
      </c>
      <c r="AG223" s="181">
        <f t="shared" si="33"/>
        <v>13.164717781102242</v>
      </c>
      <c r="AH223" s="181">
        <f t="shared" si="34"/>
        <v>12.801356948489731</v>
      </c>
    </row>
    <row r="224" spans="1:34" x14ac:dyDescent="0.2">
      <c r="A224" s="70" t="s">
        <v>298</v>
      </c>
      <c r="B224" s="70" t="s">
        <v>590</v>
      </c>
      <c r="C224" s="77">
        <v>897.80652262667195</v>
      </c>
      <c r="D224" s="77">
        <v>867.67108547212001</v>
      </c>
      <c r="E224" s="77">
        <v>679.93411795850795</v>
      </c>
      <c r="F224" s="77">
        <v>606.93037658958394</v>
      </c>
      <c r="G224" s="77">
        <v>602.34902553887503</v>
      </c>
      <c r="H224" s="77">
        <v>628.39760700443503</v>
      </c>
      <c r="I224" s="77">
        <v>614.16874119135502</v>
      </c>
      <c r="J224" s="77">
        <v>582.86844885078096</v>
      </c>
      <c r="K224" s="77">
        <v>461.40170419198603</v>
      </c>
      <c r="M224" s="184" t="s">
        <v>298</v>
      </c>
      <c r="N224" s="185" t="s">
        <v>958</v>
      </c>
      <c r="O224" s="181">
        <v>53225</v>
      </c>
      <c r="P224" s="181">
        <v>55776</v>
      </c>
      <c r="Q224" s="181">
        <v>55444</v>
      </c>
      <c r="R224" s="181">
        <v>61602</v>
      </c>
      <c r="S224" s="181">
        <v>63815</v>
      </c>
      <c r="T224" s="181">
        <v>65907</v>
      </c>
      <c r="U224" s="181">
        <v>68021</v>
      </c>
      <c r="V224" s="181">
        <v>70271</v>
      </c>
      <c r="W224" s="181"/>
      <c r="Y224" s="70" t="s">
        <v>298</v>
      </c>
      <c r="Z224" s="70" t="s">
        <v>590</v>
      </c>
      <c r="AA224" s="181">
        <f t="shared" si="27"/>
        <v>16.868135699890502</v>
      </c>
      <c r="AB224" s="181">
        <f t="shared" si="28"/>
        <v>15.556351934023953</v>
      </c>
      <c r="AC224" s="181">
        <f t="shared" si="29"/>
        <v>12.263439108983983</v>
      </c>
      <c r="AD224" s="181">
        <f t="shared" si="30"/>
        <v>9.8524459691176247</v>
      </c>
      <c r="AE224" s="181">
        <f t="shared" si="31"/>
        <v>9.4389880990186477</v>
      </c>
      <c r="AF224" s="181">
        <f t="shared" si="32"/>
        <v>9.534610997381689</v>
      </c>
      <c r="AG224" s="181">
        <f t="shared" si="33"/>
        <v>9.029104852785979</v>
      </c>
      <c r="AH224" s="181">
        <f t="shared" si="34"/>
        <v>8.2945802514661953</v>
      </c>
    </row>
    <row r="225" spans="1:34" x14ac:dyDescent="0.2">
      <c r="A225" s="70" t="s">
        <v>299</v>
      </c>
      <c r="B225" s="70" t="s">
        <v>591</v>
      </c>
      <c r="C225" s="77">
        <v>113.087768823145</v>
      </c>
      <c r="D225" s="77">
        <v>113.639474878824</v>
      </c>
      <c r="E225" s="77">
        <v>111.02007793626299</v>
      </c>
      <c r="F225" s="77">
        <v>110.884017993656</v>
      </c>
      <c r="G225" s="77">
        <v>106.203328895844</v>
      </c>
      <c r="H225" s="77">
        <v>107.467350946558</v>
      </c>
      <c r="I225" s="77">
        <v>101.665522087556</v>
      </c>
      <c r="J225" s="77">
        <v>100.540543899753</v>
      </c>
      <c r="K225" s="77">
        <v>100.29472758276199</v>
      </c>
      <c r="M225" s="184" t="s">
        <v>299</v>
      </c>
      <c r="N225" s="185" t="s">
        <v>959</v>
      </c>
      <c r="O225" s="181">
        <v>4907</v>
      </c>
      <c r="P225" s="181">
        <v>4746</v>
      </c>
      <c r="Q225" s="181">
        <v>4931</v>
      </c>
      <c r="R225" s="181">
        <v>5325</v>
      </c>
      <c r="S225" s="181">
        <v>5479</v>
      </c>
      <c r="T225" s="181">
        <v>5550</v>
      </c>
      <c r="U225" s="181">
        <v>5874</v>
      </c>
      <c r="V225" s="181">
        <v>6109</v>
      </c>
      <c r="W225" s="181"/>
      <c r="Y225" s="70" t="s">
        <v>299</v>
      </c>
      <c r="Z225" s="70" t="s">
        <v>591</v>
      </c>
      <c r="AA225" s="181">
        <f t="shared" si="27"/>
        <v>23.04621333261565</v>
      </c>
      <c r="AB225" s="181">
        <f t="shared" si="28"/>
        <v>23.944263564859675</v>
      </c>
      <c r="AC225" s="181">
        <f t="shared" si="29"/>
        <v>22.51471870538694</v>
      </c>
      <c r="AD225" s="181">
        <f t="shared" si="30"/>
        <v>20.823289764066853</v>
      </c>
      <c r="AE225" s="181">
        <f t="shared" si="31"/>
        <v>19.383706679292573</v>
      </c>
      <c r="AF225" s="181">
        <f t="shared" si="32"/>
        <v>19.363486657037477</v>
      </c>
      <c r="AG225" s="181">
        <f t="shared" si="33"/>
        <v>17.307715711194415</v>
      </c>
      <c r="AH225" s="181">
        <f t="shared" si="34"/>
        <v>16.457774414757406</v>
      </c>
    </row>
    <row r="226" spans="1:34" x14ac:dyDescent="0.2">
      <c r="A226" s="70" t="s">
        <v>300</v>
      </c>
      <c r="B226" s="70" t="s">
        <v>592</v>
      </c>
      <c r="C226" s="77">
        <v>49.721325145605398</v>
      </c>
      <c r="D226" s="77">
        <v>48.217023422449003</v>
      </c>
      <c r="E226" s="77">
        <v>46.117015002355799</v>
      </c>
      <c r="F226" s="77">
        <v>46.193390781056003</v>
      </c>
      <c r="G226" s="77">
        <v>44.822960351960802</v>
      </c>
      <c r="H226" s="77">
        <v>45.513520747594598</v>
      </c>
      <c r="I226" s="77">
        <v>42.1302348937933</v>
      </c>
      <c r="J226" s="77">
        <v>40.355371050001999</v>
      </c>
      <c r="K226" s="77">
        <v>36.2798772129008</v>
      </c>
      <c r="M226" s="184" t="s">
        <v>300</v>
      </c>
      <c r="N226" s="185" t="s">
        <v>960</v>
      </c>
      <c r="O226" s="181">
        <v>5738</v>
      </c>
      <c r="P226" s="181">
        <v>5896</v>
      </c>
      <c r="Q226" s="181">
        <v>6547</v>
      </c>
      <c r="R226" s="181">
        <v>6919</v>
      </c>
      <c r="S226" s="181">
        <v>6536</v>
      </c>
      <c r="T226" s="181">
        <v>7371</v>
      </c>
      <c r="U226" s="181">
        <v>7749</v>
      </c>
      <c r="V226" s="181">
        <v>7760</v>
      </c>
      <c r="W226" s="181"/>
      <c r="Y226" s="70" t="s">
        <v>300</v>
      </c>
      <c r="Z226" s="70" t="s">
        <v>592</v>
      </c>
      <c r="AA226" s="181">
        <f t="shared" si="27"/>
        <v>8.6652710257241896</v>
      </c>
      <c r="AB226" s="181">
        <f t="shared" si="28"/>
        <v>8.1779212046216081</v>
      </c>
      <c r="AC226" s="181">
        <f t="shared" si="29"/>
        <v>7.0439919050489994</v>
      </c>
      <c r="AD226" s="181">
        <f t="shared" si="30"/>
        <v>6.6763102733134856</v>
      </c>
      <c r="AE226" s="181">
        <f t="shared" si="31"/>
        <v>6.8578580709854347</v>
      </c>
      <c r="AF226" s="181">
        <f t="shared" si="32"/>
        <v>6.1746738227641567</v>
      </c>
      <c r="AG226" s="181">
        <f t="shared" si="33"/>
        <v>5.4368608715696602</v>
      </c>
      <c r="AH226" s="181">
        <f t="shared" si="34"/>
        <v>5.2004344136600515</v>
      </c>
    </row>
    <row r="227" spans="1:34" x14ac:dyDescent="0.2">
      <c r="A227" s="70" t="s">
        <v>301</v>
      </c>
      <c r="B227" s="70" t="s">
        <v>593</v>
      </c>
      <c r="C227" s="77">
        <v>436.83626920925099</v>
      </c>
      <c r="D227" s="77">
        <v>417.36491968918199</v>
      </c>
      <c r="E227" s="77">
        <v>446.03678766561598</v>
      </c>
      <c r="F227" s="77">
        <v>419.80118490210901</v>
      </c>
      <c r="G227" s="77">
        <v>449.44188063182798</v>
      </c>
      <c r="H227" s="77">
        <v>434.42029932667901</v>
      </c>
      <c r="I227" s="77">
        <v>379.38747974304101</v>
      </c>
      <c r="J227" s="77">
        <v>364.109682837393</v>
      </c>
      <c r="K227" s="77">
        <v>321.54560189899001</v>
      </c>
      <c r="M227" s="184" t="s">
        <v>301</v>
      </c>
      <c r="N227" s="185" t="s">
        <v>961</v>
      </c>
      <c r="O227" s="181">
        <v>7883</v>
      </c>
      <c r="P227" s="181">
        <v>8027</v>
      </c>
      <c r="Q227" s="181">
        <v>8541</v>
      </c>
      <c r="R227" s="181">
        <v>9330</v>
      </c>
      <c r="S227" s="181">
        <v>9339</v>
      </c>
      <c r="T227" s="181">
        <v>9528</v>
      </c>
      <c r="U227" s="181">
        <v>9133</v>
      </c>
      <c r="V227" s="181">
        <v>9586</v>
      </c>
      <c r="W227" s="181"/>
      <c r="Y227" s="70" t="s">
        <v>301</v>
      </c>
      <c r="Z227" s="70" t="s">
        <v>593</v>
      </c>
      <c r="AA227" s="181">
        <f t="shared" si="27"/>
        <v>55.414977700019151</v>
      </c>
      <c r="AB227" s="181">
        <f t="shared" si="28"/>
        <v>51.995131392697388</v>
      </c>
      <c r="AC227" s="181">
        <f t="shared" si="29"/>
        <v>52.22301693778433</v>
      </c>
      <c r="AD227" s="181">
        <f t="shared" si="30"/>
        <v>44.994767942348233</v>
      </c>
      <c r="AE227" s="181">
        <f t="shared" si="31"/>
        <v>48.125268297657989</v>
      </c>
      <c r="AF227" s="181">
        <f t="shared" si="32"/>
        <v>45.594070038484368</v>
      </c>
      <c r="AG227" s="181">
        <f t="shared" si="33"/>
        <v>41.540291223370311</v>
      </c>
      <c r="AH227" s="181">
        <f t="shared" si="34"/>
        <v>37.983484543854892</v>
      </c>
    </row>
    <row r="228" spans="1:34" x14ac:dyDescent="0.2">
      <c r="A228" s="70" t="s">
        <v>302</v>
      </c>
      <c r="B228" s="70" t="s">
        <v>594</v>
      </c>
      <c r="C228" s="77">
        <v>47.648913040311598</v>
      </c>
      <c r="D228" s="77">
        <v>46.701751558488802</v>
      </c>
      <c r="E228" s="77">
        <v>45.317539650543701</v>
      </c>
      <c r="F228" s="77">
        <v>47.759736222435599</v>
      </c>
      <c r="G228" s="77">
        <v>43.779346388342297</v>
      </c>
      <c r="H228" s="77">
        <v>43.1316959089162</v>
      </c>
      <c r="I228" s="77">
        <v>41.814773721866999</v>
      </c>
      <c r="J228" s="77">
        <v>40.910063666724703</v>
      </c>
      <c r="K228" s="77">
        <v>39.326650865342899</v>
      </c>
      <c r="M228" s="184" t="s">
        <v>302</v>
      </c>
      <c r="N228" s="185" t="s">
        <v>962</v>
      </c>
      <c r="O228" s="181">
        <v>3590</v>
      </c>
      <c r="P228" s="181">
        <v>3579</v>
      </c>
      <c r="Q228" s="181">
        <v>3758</v>
      </c>
      <c r="R228" s="181">
        <v>4020</v>
      </c>
      <c r="S228" s="181">
        <v>3821</v>
      </c>
      <c r="T228" s="181">
        <v>4144</v>
      </c>
      <c r="U228" s="181">
        <v>4234</v>
      </c>
      <c r="V228" s="181">
        <v>4377</v>
      </c>
      <c r="W228" s="181"/>
      <c r="Y228" s="70" t="s">
        <v>302</v>
      </c>
      <c r="Z228" s="70" t="s">
        <v>594</v>
      </c>
      <c r="AA228" s="181">
        <f t="shared" si="27"/>
        <v>13.272677727106295</v>
      </c>
      <c r="AB228" s="181">
        <f t="shared" si="28"/>
        <v>13.048826923299469</v>
      </c>
      <c r="AC228" s="181">
        <f t="shared" si="29"/>
        <v>12.058951476994066</v>
      </c>
      <c r="AD228" s="181">
        <f t="shared" si="30"/>
        <v>11.880531398615821</v>
      </c>
      <c r="AE228" s="181">
        <f t="shared" si="31"/>
        <v>11.457562519848809</v>
      </c>
      <c r="AF228" s="181">
        <f t="shared" si="32"/>
        <v>10.408227777248117</v>
      </c>
      <c r="AG228" s="181">
        <f t="shared" si="33"/>
        <v>9.8759503358212086</v>
      </c>
      <c r="AH228" s="181">
        <f t="shared" si="34"/>
        <v>9.3465989642962537</v>
      </c>
    </row>
    <row r="229" spans="1:34" x14ac:dyDescent="0.2">
      <c r="A229" s="70" t="s">
        <v>303</v>
      </c>
      <c r="B229" s="70" t="s">
        <v>595</v>
      </c>
      <c r="C229" s="77">
        <v>40.211044734681998</v>
      </c>
      <c r="D229" s="77">
        <v>38.213076721422098</v>
      </c>
      <c r="E229" s="77">
        <v>36.056935078597398</v>
      </c>
      <c r="F229" s="77">
        <v>33.135794934695298</v>
      </c>
      <c r="G229" s="77">
        <v>33.239231985587303</v>
      </c>
      <c r="H229" s="77">
        <v>33.146166676183299</v>
      </c>
      <c r="I229" s="77">
        <v>30.4032702374307</v>
      </c>
      <c r="J229" s="77">
        <v>30.217269459724601</v>
      </c>
      <c r="K229" s="77">
        <v>29.645883313757899</v>
      </c>
      <c r="M229" s="184" t="s">
        <v>303</v>
      </c>
      <c r="N229" s="185" t="s">
        <v>963</v>
      </c>
      <c r="O229" s="181">
        <v>1934</v>
      </c>
      <c r="P229" s="181">
        <v>1907</v>
      </c>
      <c r="Q229" s="181">
        <v>1819</v>
      </c>
      <c r="R229" s="181">
        <v>1862</v>
      </c>
      <c r="S229" s="181">
        <v>1942</v>
      </c>
      <c r="T229" s="181">
        <v>1976</v>
      </c>
      <c r="U229" s="181">
        <v>2191</v>
      </c>
      <c r="V229" s="181">
        <v>2227</v>
      </c>
      <c r="W229" s="181"/>
      <c r="Y229" s="70" t="s">
        <v>303</v>
      </c>
      <c r="Z229" s="70" t="s">
        <v>595</v>
      </c>
      <c r="AA229" s="181">
        <f t="shared" si="27"/>
        <v>20.791646708729058</v>
      </c>
      <c r="AB229" s="181">
        <f t="shared" si="28"/>
        <v>20.038320252449971</v>
      </c>
      <c r="AC229" s="181">
        <f t="shared" si="29"/>
        <v>19.822394215831444</v>
      </c>
      <c r="AD229" s="181">
        <f t="shared" si="30"/>
        <v>17.795808235604348</v>
      </c>
      <c r="AE229" s="181">
        <f t="shared" si="31"/>
        <v>17.115979395256076</v>
      </c>
      <c r="AF229" s="181">
        <f t="shared" si="32"/>
        <v>16.7743758482709</v>
      </c>
      <c r="AG229" s="181">
        <f t="shared" si="33"/>
        <v>13.876435525983888</v>
      </c>
      <c r="AH229" s="181">
        <f t="shared" si="34"/>
        <v>13.568598769521598</v>
      </c>
    </row>
    <row r="230" spans="1:34" x14ac:dyDescent="0.2">
      <c r="A230" s="70" t="s">
        <v>304</v>
      </c>
      <c r="B230" s="70" t="s">
        <v>596</v>
      </c>
      <c r="C230" s="77">
        <v>47.266178807718497</v>
      </c>
      <c r="D230" s="77">
        <v>51.294256511220297</v>
      </c>
      <c r="E230" s="77">
        <v>42.800204077944201</v>
      </c>
      <c r="F230" s="77">
        <v>42.840808427777901</v>
      </c>
      <c r="G230" s="77">
        <v>43.009943072857098</v>
      </c>
      <c r="H230" s="77">
        <v>39.965433323359797</v>
      </c>
      <c r="I230" s="77">
        <v>39.440119510981802</v>
      </c>
      <c r="J230" s="77">
        <v>39.883857770394499</v>
      </c>
      <c r="K230" s="77">
        <v>36.785401649668401</v>
      </c>
      <c r="M230" s="184" t="s">
        <v>304</v>
      </c>
      <c r="N230" s="185" t="s">
        <v>964</v>
      </c>
      <c r="O230" s="181">
        <v>3738</v>
      </c>
      <c r="P230" s="181">
        <v>3978</v>
      </c>
      <c r="Q230" s="181">
        <v>4112</v>
      </c>
      <c r="R230" s="181">
        <v>4332</v>
      </c>
      <c r="S230" s="181">
        <v>4603</v>
      </c>
      <c r="T230" s="181">
        <v>4993</v>
      </c>
      <c r="U230" s="181">
        <v>5107</v>
      </c>
      <c r="V230" s="181">
        <v>5448</v>
      </c>
      <c r="W230" s="181"/>
      <c r="Y230" s="70" t="s">
        <v>304</v>
      </c>
      <c r="Z230" s="70" t="s">
        <v>596</v>
      </c>
      <c r="AA230" s="181">
        <f t="shared" si="27"/>
        <v>12.644777637163857</v>
      </c>
      <c r="AB230" s="181">
        <f t="shared" si="28"/>
        <v>12.894483788642608</v>
      </c>
      <c r="AC230" s="181">
        <f t="shared" si="29"/>
        <v>10.408609941134291</v>
      </c>
      <c r="AD230" s="181">
        <f t="shared" si="30"/>
        <v>9.8893832935775396</v>
      </c>
      <c r="AE230" s="181">
        <f t="shared" si="31"/>
        <v>9.3438937807640876</v>
      </c>
      <c r="AF230" s="181">
        <f t="shared" si="32"/>
        <v>8.004292674416142</v>
      </c>
      <c r="AG230" s="181">
        <f t="shared" si="33"/>
        <v>7.722756904441316</v>
      </c>
      <c r="AH230" s="181">
        <f t="shared" si="34"/>
        <v>7.3208255819373163</v>
      </c>
    </row>
    <row r="231" spans="1:34" x14ac:dyDescent="0.2">
      <c r="A231" s="70" t="s">
        <v>305</v>
      </c>
      <c r="B231" s="70" t="s">
        <v>597</v>
      </c>
      <c r="C231" s="77">
        <v>38.730183192430701</v>
      </c>
      <c r="D231" s="77">
        <v>37.809523409855601</v>
      </c>
      <c r="E231" s="77">
        <v>37.205022330807502</v>
      </c>
      <c r="F231" s="77">
        <v>36.490902616756998</v>
      </c>
      <c r="G231" s="77">
        <v>35.884974250145198</v>
      </c>
      <c r="H231" s="77">
        <v>36.149713490097298</v>
      </c>
      <c r="I231" s="77">
        <v>34.840477347981299</v>
      </c>
      <c r="J231" s="77">
        <v>37.3859086286554</v>
      </c>
      <c r="K231" s="77">
        <v>36.847824741791797</v>
      </c>
      <c r="M231" s="184" t="s">
        <v>305</v>
      </c>
      <c r="N231" s="185" t="s">
        <v>965</v>
      </c>
      <c r="O231" s="181">
        <v>1836</v>
      </c>
      <c r="P231" s="181">
        <v>1964</v>
      </c>
      <c r="Q231" s="181">
        <v>1977</v>
      </c>
      <c r="R231" s="181">
        <v>1952</v>
      </c>
      <c r="S231" s="181">
        <v>1964</v>
      </c>
      <c r="T231" s="181">
        <v>1949</v>
      </c>
      <c r="U231" s="181">
        <v>2085</v>
      </c>
      <c r="V231" s="181">
        <v>2167</v>
      </c>
      <c r="W231" s="181"/>
      <c r="Y231" s="70" t="s">
        <v>305</v>
      </c>
      <c r="Z231" s="70" t="s">
        <v>597</v>
      </c>
      <c r="AA231" s="181">
        <f t="shared" si="27"/>
        <v>21.094871019842433</v>
      </c>
      <c r="AB231" s="181">
        <f t="shared" si="28"/>
        <v>19.251284831902037</v>
      </c>
      <c r="AC231" s="181">
        <f t="shared" si="29"/>
        <v>18.81892884714593</v>
      </c>
      <c r="AD231" s="181">
        <f t="shared" si="30"/>
        <v>18.694109947109119</v>
      </c>
      <c r="AE231" s="181">
        <f t="shared" si="31"/>
        <v>18.271371817792872</v>
      </c>
      <c r="AF231" s="181">
        <f t="shared" si="32"/>
        <v>18.54782631610944</v>
      </c>
      <c r="AG231" s="181">
        <f t="shared" si="33"/>
        <v>16.71006107816849</v>
      </c>
      <c r="AH231" s="181">
        <f t="shared" si="34"/>
        <v>17.252380539296446</v>
      </c>
    </row>
    <row r="232" spans="1:34" x14ac:dyDescent="0.2">
      <c r="A232" s="70" t="s">
        <v>306</v>
      </c>
      <c r="B232" s="70" t="s">
        <v>598</v>
      </c>
      <c r="C232" s="77">
        <v>59.137198359842401</v>
      </c>
      <c r="D232" s="77">
        <v>57.637164605433298</v>
      </c>
      <c r="E232" s="77">
        <v>55.864434699727198</v>
      </c>
      <c r="F232" s="77">
        <v>52.799082306904999</v>
      </c>
      <c r="G232" s="77">
        <v>53.306172249367698</v>
      </c>
      <c r="H232" s="77">
        <v>52.700197811367403</v>
      </c>
      <c r="I232" s="77">
        <v>50.5088332344341</v>
      </c>
      <c r="J232" s="77">
        <v>49.554154140639298</v>
      </c>
      <c r="K232" s="77">
        <v>46.648438352003303</v>
      </c>
      <c r="M232" s="184" t="s">
        <v>306</v>
      </c>
      <c r="N232" s="185" t="s">
        <v>966</v>
      </c>
      <c r="O232" s="181">
        <v>4404</v>
      </c>
      <c r="P232" s="181">
        <v>4546</v>
      </c>
      <c r="Q232" s="181">
        <v>4954</v>
      </c>
      <c r="R232" s="181">
        <v>4907</v>
      </c>
      <c r="S232" s="181">
        <v>5124</v>
      </c>
      <c r="T232" s="181">
        <v>5291</v>
      </c>
      <c r="U232" s="181">
        <v>5522</v>
      </c>
      <c r="V232" s="181">
        <v>5686</v>
      </c>
      <c r="W232" s="181"/>
      <c r="Y232" s="70" t="s">
        <v>306</v>
      </c>
      <c r="Z232" s="70" t="s">
        <v>598</v>
      </c>
      <c r="AA232" s="181">
        <f t="shared" si="27"/>
        <v>13.428065022670845</v>
      </c>
      <c r="AB232" s="181">
        <f t="shared" si="28"/>
        <v>12.67865477462237</v>
      </c>
      <c r="AC232" s="181">
        <f t="shared" si="29"/>
        <v>11.276631953921518</v>
      </c>
      <c r="AD232" s="181">
        <f t="shared" si="30"/>
        <v>10.759951560404524</v>
      </c>
      <c r="AE232" s="181">
        <f t="shared" si="31"/>
        <v>10.403234240704078</v>
      </c>
      <c r="AF232" s="181">
        <f t="shared" si="32"/>
        <v>9.9603473466957855</v>
      </c>
      <c r="AG232" s="181">
        <f t="shared" si="33"/>
        <v>9.1468368769348256</v>
      </c>
      <c r="AH232" s="181">
        <f t="shared" si="34"/>
        <v>8.7151168027856674</v>
      </c>
    </row>
    <row r="233" spans="1:34" x14ac:dyDescent="0.2">
      <c r="A233" s="70" t="s">
        <v>307</v>
      </c>
      <c r="B233" s="70" t="s">
        <v>599</v>
      </c>
      <c r="C233" s="77">
        <v>231.65195334208201</v>
      </c>
      <c r="D233" s="77">
        <v>217.47228891293801</v>
      </c>
      <c r="E233" s="77">
        <v>196.55943829890001</v>
      </c>
      <c r="F233" s="77">
        <v>182.97419747475399</v>
      </c>
      <c r="G233" s="77">
        <v>225.66509074234699</v>
      </c>
      <c r="H233" s="77">
        <v>239.75853113099399</v>
      </c>
      <c r="I233" s="77">
        <v>197.64148034326001</v>
      </c>
      <c r="J233" s="77">
        <v>215.26280710405601</v>
      </c>
      <c r="K233" s="77">
        <v>217.52904851420899</v>
      </c>
      <c r="M233" s="184" t="s">
        <v>307</v>
      </c>
      <c r="N233" s="185" t="s">
        <v>967</v>
      </c>
      <c r="O233" s="181">
        <v>2838</v>
      </c>
      <c r="P233" s="181">
        <v>2420</v>
      </c>
      <c r="Q233" s="181">
        <v>2357</v>
      </c>
      <c r="R233" s="181">
        <v>2628</v>
      </c>
      <c r="S233" s="181">
        <v>2554</v>
      </c>
      <c r="T233" s="181">
        <v>2653</v>
      </c>
      <c r="U233" s="181">
        <v>2721</v>
      </c>
      <c r="V233" s="181">
        <v>2792</v>
      </c>
      <c r="W233" s="181"/>
      <c r="Y233" s="70" t="s">
        <v>307</v>
      </c>
      <c r="Z233" s="70" t="s">
        <v>599</v>
      </c>
      <c r="AA233" s="181">
        <f t="shared" si="27"/>
        <v>81.625071649782242</v>
      </c>
      <c r="AB233" s="181">
        <f t="shared" si="28"/>
        <v>89.864582195428923</v>
      </c>
      <c r="AC233" s="181">
        <f t="shared" si="29"/>
        <v>83.393906787823511</v>
      </c>
      <c r="AD233" s="181">
        <f t="shared" si="30"/>
        <v>69.624884883848551</v>
      </c>
      <c r="AE233" s="181">
        <f t="shared" si="31"/>
        <v>88.357513994654255</v>
      </c>
      <c r="AF233" s="181">
        <f t="shared" si="32"/>
        <v>90.372608794192985</v>
      </c>
      <c r="AG233" s="181">
        <f t="shared" si="33"/>
        <v>72.635604683300258</v>
      </c>
      <c r="AH233" s="181">
        <f t="shared" si="34"/>
        <v>77.099859277957023</v>
      </c>
    </row>
    <row r="234" spans="1:34" x14ac:dyDescent="0.2">
      <c r="A234" s="70" t="s">
        <v>308</v>
      </c>
      <c r="B234" s="70" t="s">
        <v>600</v>
      </c>
      <c r="C234" s="77">
        <v>26.865856635813799</v>
      </c>
      <c r="D234" s="77">
        <v>26.5018062503168</v>
      </c>
      <c r="E234" s="77">
        <v>26.967062151891501</v>
      </c>
      <c r="F234" s="77">
        <v>28.9452176017132</v>
      </c>
      <c r="G234" s="77">
        <v>27.842439564098001</v>
      </c>
      <c r="H234" s="77">
        <v>26.527985413279701</v>
      </c>
      <c r="I234" s="77">
        <v>24.939726851239101</v>
      </c>
      <c r="J234" s="77">
        <v>24.854332790481301</v>
      </c>
      <c r="K234" s="77">
        <v>23.718628616802398</v>
      </c>
      <c r="M234" s="184" t="s">
        <v>308</v>
      </c>
      <c r="N234" s="185" t="s">
        <v>968</v>
      </c>
      <c r="O234" s="181">
        <v>1325</v>
      </c>
      <c r="P234" s="181">
        <v>1320</v>
      </c>
      <c r="Q234" s="181">
        <v>1397</v>
      </c>
      <c r="R234" s="181">
        <v>1506</v>
      </c>
      <c r="S234" s="181">
        <v>1546</v>
      </c>
      <c r="T234" s="181">
        <v>1677</v>
      </c>
      <c r="U234" s="181">
        <v>1660</v>
      </c>
      <c r="V234" s="181">
        <v>1738</v>
      </c>
      <c r="W234" s="181"/>
      <c r="Y234" s="70" t="s">
        <v>308</v>
      </c>
      <c r="Z234" s="70" t="s">
        <v>600</v>
      </c>
      <c r="AA234" s="181">
        <f t="shared" si="27"/>
        <v>20.276118215708525</v>
      </c>
      <c r="AB234" s="181">
        <f t="shared" si="28"/>
        <v>20.077125947209698</v>
      </c>
      <c r="AC234" s="181">
        <f t="shared" si="29"/>
        <v>19.303552005648889</v>
      </c>
      <c r="AD234" s="181">
        <f t="shared" si="30"/>
        <v>19.219932006449667</v>
      </c>
      <c r="AE234" s="181">
        <f t="shared" si="31"/>
        <v>18.00933995090427</v>
      </c>
      <c r="AF234" s="181">
        <f t="shared" si="32"/>
        <v>15.818715213643232</v>
      </c>
      <c r="AG234" s="181">
        <f t="shared" si="33"/>
        <v>15.023931838095844</v>
      </c>
      <c r="AH234" s="181">
        <f t="shared" si="34"/>
        <v>14.300536703383948</v>
      </c>
    </row>
    <row r="235" spans="1:34" x14ac:dyDescent="0.2">
      <c r="A235" s="70" t="s">
        <v>309</v>
      </c>
      <c r="B235" s="70" t="s">
        <v>601</v>
      </c>
      <c r="C235" s="77">
        <v>39.341121847999403</v>
      </c>
      <c r="D235" s="77">
        <v>38.186802908454197</v>
      </c>
      <c r="E235" s="77">
        <v>37.059597782471002</v>
      </c>
      <c r="F235" s="77">
        <v>36.724888685605897</v>
      </c>
      <c r="G235" s="77">
        <v>36.030281486186702</v>
      </c>
      <c r="H235" s="77">
        <v>33.663516852599102</v>
      </c>
      <c r="I235" s="77">
        <v>31.791474287576001</v>
      </c>
      <c r="J235" s="77">
        <v>33.095027435529502</v>
      </c>
      <c r="K235" s="77">
        <v>32.142077140458298</v>
      </c>
      <c r="M235" s="184" t="s">
        <v>309</v>
      </c>
      <c r="N235" s="185" t="s">
        <v>969</v>
      </c>
      <c r="O235" s="181">
        <v>2027</v>
      </c>
      <c r="P235" s="181">
        <v>1982</v>
      </c>
      <c r="Q235" s="181">
        <v>1930</v>
      </c>
      <c r="R235" s="181">
        <v>2159</v>
      </c>
      <c r="S235" s="181">
        <v>2306</v>
      </c>
      <c r="T235" s="181">
        <v>2251</v>
      </c>
      <c r="U235" s="181">
        <v>2363</v>
      </c>
      <c r="V235" s="181">
        <v>2454</v>
      </c>
      <c r="W235" s="181"/>
      <c r="Y235" s="70" t="s">
        <v>309</v>
      </c>
      <c r="Z235" s="70" t="s">
        <v>601</v>
      </c>
      <c r="AA235" s="181">
        <f t="shared" si="27"/>
        <v>19.408545558953826</v>
      </c>
      <c r="AB235" s="181">
        <f t="shared" si="28"/>
        <v>19.266802678332088</v>
      </c>
      <c r="AC235" s="181">
        <f t="shared" si="29"/>
        <v>19.201864135995336</v>
      </c>
      <c r="AD235" s="181">
        <f t="shared" si="30"/>
        <v>17.010138344421442</v>
      </c>
      <c r="AE235" s="181">
        <f t="shared" si="31"/>
        <v>15.624580002682871</v>
      </c>
      <c r="AF235" s="181">
        <f t="shared" si="32"/>
        <v>14.954916416081343</v>
      </c>
      <c r="AG235" s="181">
        <f t="shared" si="33"/>
        <v>13.453861315097758</v>
      </c>
      <c r="AH235" s="181">
        <f t="shared" si="34"/>
        <v>13.486156249197027</v>
      </c>
    </row>
    <row r="236" spans="1:34" x14ac:dyDescent="0.2">
      <c r="A236" s="70" t="s">
        <v>310</v>
      </c>
      <c r="B236" s="70" t="s">
        <v>602</v>
      </c>
      <c r="C236" s="77">
        <v>97.185550376577396</v>
      </c>
      <c r="D236" s="77">
        <v>88.373158439459004</v>
      </c>
      <c r="E236" s="77">
        <v>80.948512891015298</v>
      </c>
      <c r="F236" s="77">
        <v>82.145861338887599</v>
      </c>
      <c r="G236" s="77">
        <v>86.217034635587197</v>
      </c>
      <c r="H236" s="77">
        <v>90.151835549388906</v>
      </c>
      <c r="I236" s="77">
        <v>87.835181004281296</v>
      </c>
      <c r="J236" s="77">
        <v>76.575715625716498</v>
      </c>
      <c r="K236" s="77">
        <v>65.649768837981298</v>
      </c>
      <c r="M236" s="184" t="s">
        <v>310</v>
      </c>
      <c r="N236" s="185" t="s">
        <v>970</v>
      </c>
      <c r="O236" s="181">
        <v>2228</v>
      </c>
      <c r="P236" s="181">
        <v>2273</v>
      </c>
      <c r="Q236" s="181">
        <v>2154</v>
      </c>
      <c r="R236" s="181">
        <v>2241</v>
      </c>
      <c r="S236" s="181">
        <v>2340</v>
      </c>
      <c r="T236" s="181">
        <v>2440</v>
      </c>
      <c r="U236" s="181">
        <v>2571</v>
      </c>
      <c r="V236" s="181">
        <v>2606</v>
      </c>
      <c r="W236" s="181"/>
      <c r="Y236" s="70" t="s">
        <v>310</v>
      </c>
      <c r="Z236" s="70" t="s">
        <v>602</v>
      </c>
      <c r="AA236" s="181">
        <f t="shared" si="27"/>
        <v>43.620085447296852</v>
      </c>
      <c r="AB236" s="181">
        <f t="shared" si="28"/>
        <v>38.879524170461508</v>
      </c>
      <c r="AC236" s="181">
        <f t="shared" si="29"/>
        <v>37.580553802699768</v>
      </c>
      <c r="AD236" s="181">
        <f t="shared" si="30"/>
        <v>36.655895287321549</v>
      </c>
      <c r="AE236" s="181">
        <f t="shared" si="31"/>
        <v>36.844886596404784</v>
      </c>
      <c r="AF236" s="181">
        <f t="shared" si="32"/>
        <v>36.947473585815125</v>
      </c>
      <c r="AG236" s="181">
        <f t="shared" si="33"/>
        <v>34.163819916095413</v>
      </c>
      <c r="AH236" s="181">
        <f t="shared" si="34"/>
        <v>29.38438819098868</v>
      </c>
    </row>
    <row r="237" spans="1:34" x14ac:dyDescent="0.2">
      <c r="A237" s="70" t="s">
        <v>311</v>
      </c>
      <c r="B237" s="70" t="s">
        <v>603</v>
      </c>
      <c r="C237" s="77">
        <v>71.8108276787693</v>
      </c>
      <c r="D237" s="77">
        <v>65.227308906772905</v>
      </c>
      <c r="E237" s="77">
        <v>63.2477128746796</v>
      </c>
      <c r="F237" s="77">
        <v>72.787138971405099</v>
      </c>
      <c r="G237" s="77">
        <v>74.094015783201002</v>
      </c>
      <c r="H237" s="77">
        <v>67.0563580901607</v>
      </c>
      <c r="I237" s="77">
        <v>65.838285043879395</v>
      </c>
      <c r="J237" s="77">
        <v>68.355572456894095</v>
      </c>
      <c r="K237" s="77">
        <v>63.732262610724703</v>
      </c>
      <c r="M237" s="184" t="s">
        <v>311</v>
      </c>
      <c r="N237" s="185" t="s">
        <v>971</v>
      </c>
      <c r="O237" s="181">
        <v>6478</v>
      </c>
      <c r="P237" s="181">
        <v>6635</v>
      </c>
      <c r="Q237" s="181">
        <v>7186</v>
      </c>
      <c r="R237" s="181">
        <v>7343</v>
      </c>
      <c r="S237" s="181">
        <v>7702</v>
      </c>
      <c r="T237" s="181">
        <v>8243</v>
      </c>
      <c r="U237" s="181">
        <v>8365</v>
      </c>
      <c r="V237" s="181">
        <v>8531</v>
      </c>
      <c r="W237" s="181"/>
      <c r="Y237" s="70" t="s">
        <v>311</v>
      </c>
      <c r="Z237" s="70" t="s">
        <v>603</v>
      </c>
      <c r="AA237" s="181">
        <f t="shared" si="27"/>
        <v>11.085339252665838</v>
      </c>
      <c r="AB237" s="181">
        <f t="shared" si="28"/>
        <v>9.8307926008700672</v>
      </c>
      <c r="AC237" s="181">
        <f t="shared" si="29"/>
        <v>8.8015186299303654</v>
      </c>
      <c r="AD237" s="181">
        <f t="shared" si="30"/>
        <v>9.9124525359396838</v>
      </c>
      <c r="AE237" s="181">
        <f t="shared" si="31"/>
        <v>9.6201007249027519</v>
      </c>
      <c r="AF237" s="181">
        <f t="shared" si="32"/>
        <v>8.1349457831081775</v>
      </c>
      <c r="AG237" s="181">
        <f t="shared" si="33"/>
        <v>7.8706855999855829</v>
      </c>
      <c r="AH237" s="181">
        <f t="shared" si="34"/>
        <v>8.0126095952284722</v>
      </c>
    </row>
    <row r="238" spans="1:34" x14ac:dyDescent="0.2">
      <c r="A238" s="70" t="s">
        <v>312</v>
      </c>
      <c r="B238" s="70" t="s">
        <v>604</v>
      </c>
      <c r="C238" s="77">
        <v>186.126525606717</v>
      </c>
      <c r="D238" s="77">
        <v>178.30078484013799</v>
      </c>
      <c r="E238" s="77">
        <v>164.28145878946299</v>
      </c>
      <c r="F238" s="77">
        <v>154.53586770466299</v>
      </c>
      <c r="G238" s="77">
        <v>151.594074625226</v>
      </c>
      <c r="H238" s="77">
        <v>149.20302398489</v>
      </c>
      <c r="I238" s="77">
        <v>143.756543696666</v>
      </c>
      <c r="J238" s="77">
        <v>139.30000363821199</v>
      </c>
      <c r="K238" s="77">
        <v>135.976586870402</v>
      </c>
      <c r="M238" s="184" t="s">
        <v>312</v>
      </c>
      <c r="N238" s="185" t="s">
        <v>972</v>
      </c>
      <c r="O238" s="181">
        <v>18384</v>
      </c>
      <c r="P238" s="181">
        <v>17483</v>
      </c>
      <c r="Q238" s="181">
        <v>18658</v>
      </c>
      <c r="R238" s="181">
        <v>19305</v>
      </c>
      <c r="S238" s="181">
        <v>20161</v>
      </c>
      <c r="T238" s="181">
        <v>20682</v>
      </c>
      <c r="U238" s="181">
        <v>21751</v>
      </c>
      <c r="V238" s="181">
        <v>22723</v>
      </c>
      <c r="W238" s="181"/>
      <c r="Y238" s="70" t="s">
        <v>312</v>
      </c>
      <c r="Z238" s="70" t="s">
        <v>604</v>
      </c>
      <c r="AA238" s="181">
        <f t="shared" si="27"/>
        <v>10.12437584892934</v>
      </c>
      <c r="AB238" s="181">
        <f t="shared" si="28"/>
        <v>10.198523413609678</v>
      </c>
      <c r="AC238" s="181">
        <f t="shared" si="29"/>
        <v>8.804880415342641</v>
      </c>
      <c r="AD238" s="181">
        <f t="shared" si="30"/>
        <v>8.0049659520674954</v>
      </c>
      <c r="AE238" s="181">
        <f t="shared" si="31"/>
        <v>7.5191743775222459</v>
      </c>
      <c r="AF238" s="181">
        <f t="shared" si="32"/>
        <v>7.2141487276322405</v>
      </c>
      <c r="AG238" s="181">
        <f t="shared" si="33"/>
        <v>6.609192391001149</v>
      </c>
      <c r="AH238" s="181">
        <f t="shared" si="34"/>
        <v>6.1303526663826071</v>
      </c>
    </row>
    <row r="239" spans="1:34" x14ac:dyDescent="0.2">
      <c r="A239" s="70" t="s">
        <v>313</v>
      </c>
      <c r="B239" s="70" t="s">
        <v>605</v>
      </c>
      <c r="C239" s="77">
        <v>467.941368223822</v>
      </c>
      <c r="D239" s="77">
        <v>501.87031891223302</v>
      </c>
      <c r="E239" s="77">
        <v>502.34937311831402</v>
      </c>
      <c r="F239" s="77">
        <v>458.08635038392799</v>
      </c>
      <c r="G239" s="77">
        <v>448.78610289256198</v>
      </c>
      <c r="H239" s="77">
        <v>449.82783764642602</v>
      </c>
      <c r="I239" s="77">
        <v>450.263745034279</v>
      </c>
      <c r="J239" s="77">
        <v>423.22696928526</v>
      </c>
      <c r="K239" s="77">
        <v>391.838874576406</v>
      </c>
      <c r="M239" s="184" t="s">
        <v>313</v>
      </c>
      <c r="N239" s="185" t="s">
        <v>973</v>
      </c>
      <c r="O239" s="181">
        <v>22404</v>
      </c>
      <c r="P239" s="181">
        <v>22514</v>
      </c>
      <c r="Q239" s="181">
        <v>23398</v>
      </c>
      <c r="R239" s="181">
        <v>23609</v>
      </c>
      <c r="S239" s="181">
        <v>25560</v>
      </c>
      <c r="T239" s="181">
        <v>25511</v>
      </c>
      <c r="U239" s="181">
        <v>27366</v>
      </c>
      <c r="V239" s="181">
        <v>28285</v>
      </c>
      <c r="W239" s="181"/>
      <c r="Y239" s="70" t="s">
        <v>313</v>
      </c>
      <c r="Z239" s="70" t="s">
        <v>605</v>
      </c>
      <c r="AA239" s="181">
        <f t="shared" si="27"/>
        <v>20.886509918935101</v>
      </c>
      <c r="AB239" s="181">
        <f t="shared" si="28"/>
        <v>22.291477254696321</v>
      </c>
      <c r="AC239" s="181">
        <f t="shared" si="29"/>
        <v>21.469756950094624</v>
      </c>
      <c r="AD239" s="181">
        <f t="shared" si="30"/>
        <v>19.403039111522215</v>
      </c>
      <c r="AE239" s="181">
        <f t="shared" si="31"/>
        <v>17.558141740710564</v>
      </c>
      <c r="AF239" s="181">
        <f t="shared" si="32"/>
        <v>17.63270109546572</v>
      </c>
      <c r="AG239" s="181">
        <f t="shared" si="33"/>
        <v>16.453400023177629</v>
      </c>
      <c r="AH239" s="181">
        <f t="shared" si="34"/>
        <v>14.962947473404986</v>
      </c>
    </row>
    <row r="240" spans="1:34" x14ac:dyDescent="0.2">
      <c r="A240" s="70" t="s">
        <v>314</v>
      </c>
      <c r="B240" s="70" t="s">
        <v>606</v>
      </c>
      <c r="C240" s="77">
        <v>62.225911691934201</v>
      </c>
      <c r="D240" s="77">
        <v>61.0374261780144</v>
      </c>
      <c r="E240" s="77">
        <v>59.519723124235398</v>
      </c>
      <c r="F240" s="77">
        <v>59.175351147223402</v>
      </c>
      <c r="G240" s="77">
        <v>57.990252783448803</v>
      </c>
      <c r="H240" s="77">
        <v>57.258062112198402</v>
      </c>
      <c r="I240" s="77">
        <v>56.368799357270603</v>
      </c>
      <c r="J240" s="77">
        <v>54.284734528176699</v>
      </c>
      <c r="K240" s="77">
        <v>52.2403163941934</v>
      </c>
      <c r="M240" s="184" t="s">
        <v>314</v>
      </c>
      <c r="N240" s="185" t="s">
        <v>974</v>
      </c>
      <c r="O240" s="181">
        <v>2051</v>
      </c>
      <c r="P240" s="181">
        <v>1997</v>
      </c>
      <c r="Q240" s="181">
        <v>2034</v>
      </c>
      <c r="R240" s="181">
        <v>2015</v>
      </c>
      <c r="S240" s="181">
        <v>2132</v>
      </c>
      <c r="T240" s="181">
        <v>2201</v>
      </c>
      <c r="U240" s="181">
        <v>2266</v>
      </c>
      <c r="V240" s="181">
        <v>2351</v>
      </c>
      <c r="W240" s="181"/>
      <c r="Y240" s="70" t="s">
        <v>314</v>
      </c>
      <c r="Z240" s="70" t="s">
        <v>606</v>
      </c>
      <c r="AA240" s="181">
        <f t="shared" si="27"/>
        <v>30.339303604063481</v>
      </c>
      <c r="AB240" s="181">
        <f t="shared" si="28"/>
        <v>30.56455992890055</v>
      </c>
      <c r="AC240" s="181">
        <f t="shared" si="29"/>
        <v>29.262400749378266</v>
      </c>
      <c r="AD240" s="181">
        <f t="shared" si="30"/>
        <v>29.36741992418035</v>
      </c>
      <c r="AE240" s="181">
        <f t="shared" si="31"/>
        <v>27.199930949084802</v>
      </c>
      <c r="AF240" s="181">
        <f t="shared" si="32"/>
        <v>26.014567065969288</v>
      </c>
      <c r="AG240" s="181">
        <f t="shared" si="33"/>
        <v>24.875904394205914</v>
      </c>
      <c r="AH240" s="181">
        <f t="shared" si="34"/>
        <v>23.09006147519213</v>
      </c>
    </row>
    <row r="241" spans="1:34" x14ac:dyDescent="0.2">
      <c r="A241" s="70" t="s">
        <v>315</v>
      </c>
      <c r="B241" s="70" t="s">
        <v>607</v>
      </c>
      <c r="C241" s="77">
        <v>88.463655915555506</v>
      </c>
      <c r="D241" s="77">
        <v>80.611383134937597</v>
      </c>
      <c r="E241" s="77">
        <v>78.574783059297204</v>
      </c>
      <c r="F241" s="77">
        <v>77.337529408137101</v>
      </c>
      <c r="G241" s="77">
        <v>75.433162364786398</v>
      </c>
      <c r="H241" s="77">
        <v>76.859024638097793</v>
      </c>
      <c r="I241" s="77">
        <v>79.505102436966396</v>
      </c>
      <c r="J241" s="77">
        <v>83.808527369714199</v>
      </c>
      <c r="K241" s="77">
        <v>81.429957807577907</v>
      </c>
      <c r="M241" s="184" t="s">
        <v>315</v>
      </c>
      <c r="N241" s="185" t="s">
        <v>975</v>
      </c>
      <c r="O241" s="181">
        <v>4773</v>
      </c>
      <c r="P241" s="181">
        <v>4881</v>
      </c>
      <c r="Q241" s="181">
        <v>5024</v>
      </c>
      <c r="R241" s="181">
        <v>5295</v>
      </c>
      <c r="S241" s="181">
        <v>5806</v>
      </c>
      <c r="T241" s="181">
        <v>6386</v>
      </c>
      <c r="U241" s="181">
        <v>7085</v>
      </c>
      <c r="V241" s="181">
        <v>7918</v>
      </c>
      <c r="W241" s="181"/>
      <c r="Y241" s="70" t="s">
        <v>315</v>
      </c>
      <c r="Z241" s="70" t="s">
        <v>607</v>
      </c>
      <c r="AA241" s="181">
        <f t="shared" si="27"/>
        <v>18.534183095653781</v>
      </c>
      <c r="AB241" s="181">
        <f t="shared" si="28"/>
        <v>16.515341760896867</v>
      </c>
      <c r="AC241" s="181">
        <f t="shared" si="29"/>
        <v>15.639885163076672</v>
      </c>
      <c r="AD241" s="181">
        <f t="shared" si="30"/>
        <v>14.605765705030613</v>
      </c>
      <c r="AE241" s="181">
        <f t="shared" si="31"/>
        <v>12.992277362174717</v>
      </c>
      <c r="AF241" s="181">
        <f t="shared" si="32"/>
        <v>12.035550366128687</v>
      </c>
      <c r="AG241" s="181">
        <f t="shared" si="33"/>
        <v>11.221609377130049</v>
      </c>
      <c r="AH241" s="181">
        <f t="shared" si="34"/>
        <v>10.584557636993457</v>
      </c>
    </row>
    <row r="242" spans="1:34" x14ac:dyDescent="0.2">
      <c r="A242" s="70" t="s">
        <v>316</v>
      </c>
      <c r="B242" s="70" t="s">
        <v>608</v>
      </c>
      <c r="C242" s="77">
        <v>253.68990116627199</v>
      </c>
      <c r="D242" s="77">
        <v>235.784732547007</v>
      </c>
      <c r="E242" s="77">
        <v>233.19995567887699</v>
      </c>
      <c r="F242" s="77">
        <v>258.77891260880398</v>
      </c>
      <c r="G242" s="77">
        <v>261.44555820603301</v>
      </c>
      <c r="H242" s="77">
        <v>273.99809420031602</v>
      </c>
      <c r="I242" s="77">
        <v>267.89229455925499</v>
      </c>
      <c r="J242" s="77">
        <v>265.996475843756</v>
      </c>
      <c r="K242" s="77">
        <v>242.05326082486999</v>
      </c>
      <c r="M242" s="184" t="s">
        <v>316</v>
      </c>
      <c r="N242" s="185" t="s">
        <v>976</v>
      </c>
      <c r="O242" s="181">
        <v>7230</v>
      </c>
      <c r="P242" s="181">
        <v>7500</v>
      </c>
      <c r="Q242" s="181">
        <v>7811</v>
      </c>
      <c r="R242" s="181">
        <v>8063</v>
      </c>
      <c r="S242" s="181">
        <v>8449</v>
      </c>
      <c r="T242" s="181">
        <v>8244</v>
      </c>
      <c r="U242" s="181">
        <v>8264</v>
      </c>
      <c r="V242" s="181">
        <v>8327</v>
      </c>
      <c r="W242" s="181"/>
      <c r="Y242" s="70" t="s">
        <v>316</v>
      </c>
      <c r="Z242" s="70" t="s">
        <v>608</v>
      </c>
      <c r="AA242" s="181">
        <f t="shared" si="27"/>
        <v>35.08850638537649</v>
      </c>
      <c r="AB242" s="181">
        <f t="shared" si="28"/>
        <v>31.437964339600935</v>
      </c>
      <c r="AC242" s="181">
        <f t="shared" si="29"/>
        <v>29.855326549593777</v>
      </c>
      <c r="AD242" s="181">
        <f t="shared" si="30"/>
        <v>32.094618951854642</v>
      </c>
      <c r="AE242" s="181">
        <f t="shared" si="31"/>
        <v>30.943964753939284</v>
      </c>
      <c r="AF242" s="181">
        <f t="shared" si="32"/>
        <v>33.236061887471614</v>
      </c>
      <c r="AG242" s="181">
        <f t="shared" si="33"/>
        <v>32.416782981516818</v>
      </c>
      <c r="AH242" s="181">
        <f t="shared" si="34"/>
        <v>31.943854430617989</v>
      </c>
    </row>
    <row r="243" spans="1:34" x14ac:dyDescent="0.2">
      <c r="A243" s="70" t="s">
        <v>317</v>
      </c>
      <c r="B243" s="70" t="s">
        <v>609</v>
      </c>
      <c r="C243" s="77">
        <v>87.637672821143596</v>
      </c>
      <c r="D243" s="77">
        <v>85.397817114506296</v>
      </c>
      <c r="E243" s="77">
        <v>84.501994303997094</v>
      </c>
      <c r="F243" s="77">
        <v>81.385818938786898</v>
      </c>
      <c r="G243" s="77">
        <v>81.690064812711498</v>
      </c>
      <c r="H243" s="77">
        <v>76.951758100629206</v>
      </c>
      <c r="I243" s="77">
        <v>71.139052737380695</v>
      </c>
      <c r="J243" s="77">
        <v>69.153732311021798</v>
      </c>
      <c r="K243" s="77">
        <v>55.368644069820697</v>
      </c>
      <c r="M243" s="184" t="s">
        <v>317</v>
      </c>
      <c r="N243" s="185" t="s">
        <v>977</v>
      </c>
      <c r="O243" s="181">
        <v>10192</v>
      </c>
      <c r="P243" s="181">
        <v>10622</v>
      </c>
      <c r="Q243" s="181">
        <v>9595</v>
      </c>
      <c r="R243" s="181">
        <v>11219</v>
      </c>
      <c r="S243" s="181">
        <v>11329</v>
      </c>
      <c r="T243" s="181">
        <v>11421</v>
      </c>
      <c r="U243" s="181">
        <v>11258</v>
      </c>
      <c r="V243" s="181">
        <v>11038</v>
      </c>
      <c r="W243" s="181"/>
      <c r="Y243" s="70" t="s">
        <v>317</v>
      </c>
      <c r="Z243" s="70" t="s">
        <v>609</v>
      </c>
      <c r="AA243" s="181">
        <f t="shared" si="27"/>
        <v>8.5986727650258636</v>
      </c>
      <c r="AB243" s="181">
        <f t="shared" si="28"/>
        <v>8.039711647006806</v>
      </c>
      <c r="AC243" s="181">
        <f t="shared" si="29"/>
        <v>8.8068779889522766</v>
      </c>
      <c r="AD243" s="181">
        <f t="shared" si="30"/>
        <v>7.2542846010149651</v>
      </c>
      <c r="AE243" s="181">
        <f t="shared" si="31"/>
        <v>7.2107039290944916</v>
      </c>
      <c r="AF243" s="181">
        <f t="shared" si="32"/>
        <v>6.7377425882697839</v>
      </c>
      <c r="AG243" s="181">
        <f t="shared" si="33"/>
        <v>6.3189778590673917</v>
      </c>
      <c r="AH243" s="181">
        <f t="shared" si="34"/>
        <v>6.2650600028104551</v>
      </c>
    </row>
    <row r="244" spans="1:34" x14ac:dyDescent="0.2">
      <c r="A244" s="70" t="s">
        <v>318</v>
      </c>
      <c r="B244" s="70" t="s">
        <v>610</v>
      </c>
      <c r="C244" s="77">
        <v>27.607244625321801</v>
      </c>
      <c r="D244" s="77">
        <v>26.2555953661128</v>
      </c>
      <c r="E244" s="77">
        <v>25.702420859911498</v>
      </c>
      <c r="F244" s="77">
        <v>25.266149235921802</v>
      </c>
      <c r="G244" s="77">
        <v>23.1399796281747</v>
      </c>
      <c r="H244" s="77">
        <v>23.008539437039101</v>
      </c>
      <c r="I244" s="77">
        <v>21.834729129390201</v>
      </c>
      <c r="J244" s="77">
        <v>21.699675761752601</v>
      </c>
      <c r="K244" s="77">
        <v>20.988690639318101</v>
      </c>
      <c r="M244" s="184" t="s">
        <v>318</v>
      </c>
      <c r="N244" s="185" t="s">
        <v>978</v>
      </c>
      <c r="O244" s="181">
        <v>1445</v>
      </c>
      <c r="P244" s="181">
        <v>1537</v>
      </c>
      <c r="Q244" s="181">
        <v>1450</v>
      </c>
      <c r="R244" s="181">
        <v>1563</v>
      </c>
      <c r="S244" s="181">
        <v>1439</v>
      </c>
      <c r="T244" s="181">
        <v>1446</v>
      </c>
      <c r="U244" s="181">
        <v>1400</v>
      </c>
      <c r="V244" s="181">
        <v>1416</v>
      </c>
      <c r="W244" s="181"/>
      <c r="Y244" s="70" t="s">
        <v>318</v>
      </c>
      <c r="Z244" s="70" t="s">
        <v>610</v>
      </c>
      <c r="AA244" s="181">
        <f t="shared" si="27"/>
        <v>19.105359602298822</v>
      </c>
      <c r="AB244" s="181">
        <f t="shared" si="28"/>
        <v>17.082365234946518</v>
      </c>
      <c r="AC244" s="181">
        <f t="shared" si="29"/>
        <v>17.725807489594136</v>
      </c>
      <c r="AD244" s="181">
        <f t="shared" si="30"/>
        <v>16.165162658939092</v>
      </c>
      <c r="AE244" s="181">
        <f t="shared" si="31"/>
        <v>16.080597378856638</v>
      </c>
      <c r="AF244" s="181">
        <f t="shared" si="32"/>
        <v>15.911852999335478</v>
      </c>
      <c r="AG244" s="181">
        <f t="shared" si="33"/>
        <v>15.596235092421573</v>
      </c>
      <c r="AH244" s="181">
        <f t="shared" si="34"/>
        <v>15.324629775249013</v>
      </c>
    </row>
    <row r="245" spans="1:34" x14ac:dyDescent="0.2">
      <c r="A245" s="70" t="s">
        <v>319</v>
      </c>
      <c r="B245" s="70" t="s">
        <v>611</v>
      </c>
      <c r="C245" s="77">
        <v>125.65745613754601</v>
      </c>
      <c r="D245" s="77">
        <v>122.18132198255999</v>
      </c>
      <c r="E245" s="77">
        <v>151.764504123042</v>
      </c>
      <c r="F245" s="77">
        <v>126.65819175813</v>
      </c>
      <c r="G245" s="77">
        <v>117.061755151177</v>
      </c>
      <c r="H245" s="77">
        <v>135.73558611941399</v>
      </c>
      <c r="I245" s="77">
        <v>128.00848236193099</v>
      </c>
      <c r="J245" s="77">
        <v>111.21593748276101</v>
      </c>
      <c r="K245" s="77">
        <v>100.758376087431</v>
      </c>
      <c r="M245" s="184" t="s">
        <v>319</v>
      </c>
      <c r="N245" s="185" t="s">
        <v>979</v>
      </c>
      <c r="O245" s="181">
        <v>2797</v>
      </c>
      <c r="P245" s="181">
        <v>2879</v>
      </c>
      <c r="Q245" s="181">
        <v>3346</v>
      </c>
      <c r="R245" s="181">
        <v>3026</v>
      </c>
      <c r="S245" s="181">
        <v>3077</v>
      </c>
      <c r="T245" s="181">
        <v>3269</v>
      </c>
      <c r="U245" s="181">
        <v>3334</v>
      </c>
      <c r="V245" s="181">
        <v>3426</v>
      </c>
      <c r="W245" s="181"/>
      <c r="Y245" s="70" t="s">
        <v>319</v>
      </c>
      <c r="Z245" s="70" t="s">
        <v>611</v>
      </c>
      <c r="AA245" s="181">
        <f t="shared" si="27"/>
        <v>44.925797689505188</v>
      </c>
      <c r="AB245" s="181">
        <f t="shared" si="28"/>
        <v>42.438805829301842</v>
      </c>
      <c r="AC245" s="181">
        <f t="shared" si="29"/>
        <v>45.356994657215182</v>
      </c>
      <c r="AD245" s="181">
        <f t="shared" si="30"/>
        <v>41.85663970856907</v>
      </c>
      <c r="AE245" s="181">
        <f t="shared" si="31"/>
        <v>38.044119321149495</v>
      </c>
      <c r="AF245" s="181">
        <f t="shared" si="32"/>
        <v>41.522051428392167</v>
      </c>
      <c r="AG245" s="181">
        <f t="shared" si="33"/>
        <v>38.394865735432212</v>
      </c>
      <c r="AH245" s="181">
        <f t="shared" si="34"/>
        <v>32.462328512189437</v>
      </c>
    </row>
    <row r="246" spans="1:34" x14ac:dyDescent="0.2">
      <c r="A246" s="70" t="s">
        <v>320</v>
      </c>
      <c r="B246" s="70" t="s">
        <v>612</v>
      </c>
      <c r="C246" s="77">
        <v>60.896708947235197</v>
      </c>
      <c r="D246" s="77">
        <v>60.632344782769501</v>
      </c>
      <c r="E246" s="77">
        <v>58.088610168109099</v>
      </c>
      <c r="F246" s="77">
        <v>59.414820906168401</v>
      </c>
      <c r="G246" s="77">
        <v>56.657873260546403</v>
      </c>
      <c r="H246" s="77">
        <v>57.349755772469301</v>
      </c>
      <c r="I246" s="77">
        <v>53.953713180154097</v>
      </c>
      <c r="J246" s="77">
        <v>51.170535646968403</v>
      </c>
      <c r="K246" s="77">
        <v>48.839204954489801</v>
      </c>
      <c r="M246" s="184" t="s">
        <v>320</v>
      </c>
      <c r="N246" s="185" t="s">
        <v>980</v>
      </c>
      <c r="O246" s="181">
        <v>3222</v>
      </c>
      <c r="P246" s="181">
        <v>3374</v>
      </c>
      <c r="Q246" s="181">
        <v>3435</v>
      </c>
      <c r="R246" s="181">
        <v>3556</v>
      </c>
      <c r="S246" s="181">
        <v>3862</v>
      </c>
      <c r="T246" s="181">
        <v>3962</v>
      </c>
      <c r="U246" s="181">
        <v>4115</v>
      </c>
      <c r="V246" s="181">
        <v>4125</v>
      </c>
      <c r="W246" s="181"/>
      <c r="Y246" s="70" t="s">
        <v>320</v>
      </c>
      <c r="Z246" s="70" t="s">
        <v>612</v>
      </c>
      <c r="AA246" s="181">
        <f t="shared" si="27"/>
        <v>18.900282106528614</v>
      </c>
      <c r="AB246" s="181">
        <f t="shared" si="28"/>
        <v>17.970463776754446</v>
      </c>
      <c r="AC246" s="181">
        <f t="shared" si="29"/>
        <v>16.910803542389839</v>
      </c>
      <c r="AD246" s="181">
        <f t="shared" si="30"/>
        <v>16.708329838630036</v>
      </c>
      <c r="AE246" s="181">
        <f t="shared" si="31"/>
        <v>14.670604158608597</v>
      </c>
      <c r="AF246" s="181">
        <f t="shared" si="32"/>
        <v>14.474950977402651</v>
      </c>
      <c r="AG246" s="181">
        <f t="shared" si="33"/>
        <v>13.111473433816306</v>
      </c>
      <c r="AH246" s="181">
        <f t="shared" si="34"/>
        <v>12.404978338659006</v>
      </c>
    </row>
    <row r="247" spans="1:34" x14ac:dyDescent="0.2">
      <c r="A247" s="70" t="s">
        <v>321</v>
      </c>
      <c r="B247" s="70" t="s">
        <v>613</v>
      </c>
      <c r="C247" s="77">
        <v>47.835312472009498</v>
      </c>
      <c r="D247" s="77">
        <v>49.735533996727099</v>
      </c>
      <c r="E247" s="77">
        <v>48.053105389441797</v>
      </c>
      <c r="F247" s="77">
        <v>47.544017233667802</v>
      </c>
      <c r="G247" s="77">
        <v>47.4036424728667</v>
      </c>
      <c r="H247" s="77">
        <v>45.919280670412803</v>
      </c>
      <c r="I247" s="77">
        <v>43.803068619030398</v>
      </c>
      <c r="J247" s="77">
        <v>43.192155256996301</v>
      </c>
      <c r="K247" s="77">
        <v>41.226498501361</v>
      </c>
      <c r="M247" s="184" t="s">
        <v>321</v>
      </c>
      <c r="N247" s="185" t="s">
        <v>981</v>
      </c>
      <c r="O247" s="181">
        <v>1680</v>
      </c>
      <c r="P247" s="181">
        <v>1743</v>
      </c>
      <c r="Q247" s="181">
        <v>1850</v>
      </c>
      <c r="R247" s="181">
        <v>1976</v>
      </c>
      <c r="S247" s="181">
        <v>2027</v>
      </c>
      <c r="T247" s="181">
        <v>2010</v>
      </c>
      <c r="U247" s="181">
        <v>2091</v>
      </c>
      <c r="V247" s="181">
        <v>2095</v>
      </c>
      <c r="W247" s="181"/>
      <c r="Y247" s="70" t="s">
        <v>321</v>
      </c>
      <c r="Z247" s="70" t="s">
        <v>613</v>
      </c>
      <c r="AA247" s="181">
        <f t="shared" si="27"/>
        <v>28.473400280958035</v>
      </c>
      <c r="AB247" s="181">
        <f t="shared" si="28"/>
        <v>28.534442912637463</v>
      </c>
      <c r="AC247" s="181">
        <f t="shared" si="29"/>
        <v>25.974651561860433</v>
      </c>
      <c r="AD247" s="181">
        <f t="shared" si="30"/>
        <v>24.060737466431075</v>
      </c>
      <c r="AE247" s="181">
        <f t="shared" si="31"/>
        <v>23.386108768064478</v>
      </c>
      <c r="AF247" s="181">
        <f t="shared" si="32"/>
        <v>22.845413268862089</v>
      </c>
      <c r="AG247" s="181">
        <f t="shared" si="33"/>
        <v>20.948382888106359</v>
      </c>
      <c r="AH247" s="181">
        <f t="shared" si="34"/>
        <v>20.616780552265539</v>
      </c>
    </row>
    <row r="248" spans="1:34" x14ac:dyDescent="0.2">
      <c r="A248" s="70" t="s">
        <v>322</v>
      </c>
      <c r="B248" s="70" t="s">
        <v>614</v>
      </c>
      <c r="C248" s="77">
        <v>101.9955095604</v>
      </c>
      <c r="D248" s="77">
        <v>99.352669858154798</v>
      </c>
      <c r="E248" s="77">
        <v>94.817096119116897</v>
      </c>
      <c r="F248" s="77">
        <v>93.110233245217799</v>
      </c>
      <c r="G248" s="77">
        <v>88.8018125741049</v>
      </c>
      <c r="H248" s="77">
        <v>88.954602293626706</v>
      </c>
      <c r="I248" s="77">
        <v>82.723112739313805</v>
      </c>
      <c r="J248" s="77">
        <v>89.179166991503493</v>
      </c>
      <c r="K248" s="77">
        <v>89.719656573003604</v>
      </c>
      <c r="M248" s="184" t="s">
        <v>322</v>
      </c>
      <c r="N248" s="185" t="s">
        <v>982</v>
      </c>
      <c r="O248" s="181">
        <v>5493</v>
      </c>
      <c r="P248" s="181">
        <v>5206</v>
      </c>
      <c r="Q248" s="181">
        <v>5313</v>
      </c>
      <c r="R248" s="181">
        <v>5499</v>
      </c>
      <c r="S248" s="181">
        <v>5627</v>
      </c>
      <c r="T248" s="181">
        <v>5690</v>
      </c>
      <c r="U248" s="181">
        <v>5910</v>
      </c>
      <c r="V248" s="181">
        <v>6074</v>
      </c>
      <c r="W248" s="181"/>
      <c r="Y248" s="70" t="s">
        <v>322</v>
      </c>
      <c r="Z248" s="70" t="s">
        <v>614</v>
      </c>
      <c r="AA248" s="181">
        <f t="shared" si="27"/>
        <v>18.568270446095028</v>
      </c>
      <c r="AB248" s="181">
        <f t="shared" si="28"/>
        <v>19.084262362304035</v>
      </c>
      <c r="AC248" s="181">
        <f t="shared" si="29"/>
        <v>17.846244328838111</v>
      </c>
      <c r="AD248" s="181">
        <f t="shared" si="30"/>
        <v>16.93221190129438</v>
      </c>
      <c r="AE248" s="181">
        <f t="shared" si="31"/>
        <v>15.78137774553135</v>
      </c>
      <c r="AF248" s="181">
        <f t="shared" si="32"/>
        <v>15.633497766893974</v>
      </c>
      <c r="AG248" s="181">
        <f t="shared" si="33"/>
        <v>13.997142595484569</v>
      </c>
      <c r="AH248" s="181">
        <f t="shared" si="34"/>
        <v>14.682115079272883</v>
      </c>
    </row>
    <row r="249" spans="1:34" x14ac:dyDescent="0.2">
      <c r="A249" s="70" t="s">
        <v>323</v>
      </c>
      <c r="B249" s="70" t="s">
        <v>615</v>
      </c>
      <c r="C249" s="77">
        <v>335.23338699686701</v>
      </c>
      <c r="D249" s="77">
        <v>306.42580785060898</v>
      </c>
      <c r="E249" s="77">
        <v>293.55924820890499</v>
      </c>
      <c r="F249" s="77">
        <v>287.02499418103901</v>
      </c>
      <c r="G249" s="77">
        <v>284.65750692623698</v>
      </c>
      <c r="H249" s="77">
        <v>278.03948721610499</v>
      </c>
      <c r="I249" s="77">
        <v>269.20710651039201</v>
      </c>
      <c r="J249" s="77">
        <v>254.29523816729599</v>
      </c>
      <c r="K249" s="77">
        <v>244.87645822630199</v>
      </c>
      <c r="M249" s="184" t="s">
        <v>323</v>
      </c>
      <c r="N249" s="185" t="s">
        <v>983</v>
      </c>
      <c r="O249" s="181">
        <v>32957</v>
      </c>
      <c r="P249" s="181">
        <v>33407</v>
      </c>
      <c r="Q249" s="181">
        <v>34907</v>
      </c>
      <c r="R249" s="181">
        <v>36510</v>
      </c>
      <c r="S249" s="181">
        <v>37378</v>
      </c>
      <c r="T249" s="181">
        <v>39556</v>
      </c>
      <c r="U249" s="181">
        <v>41436</v>
      </c>
      <c r="V249" s="181">
        <v>42513</v>
      </c>
      <c r="W249" s="181"/>
      <c r="Y249" s="70" t="s">
        <v>323</v>
      </c>
      <c r="Z249" s="70" t="s">
        <v>615</v>
      </c>
      <c r="AA249" s="181">
        <f t="shared" si="27"/>
        <v>10.17184170272983</v>
      </c>
      <c r="AB249" s="181">
        <f t="shared" si="28"/>
        <v>9.1725030038796938</v>
      </c>
      <c r="AC249" s="181">
        <f t="shared" si="29"/>
        <v>8.4097530068153947</v>
      </c>
      <c r="AD249" s="181">
        <f t="shared" si="30"/>
        <v>7.8615446228715147</v>
      </c>
      <c r="AE249" s="181">
        <f t="shared" si="31"/>
        <v>7.6156430768429813</v>
      </c>
      <c r="AF249" s="181">
        <f t="shared" si="32"/>
        <v>7.0290091823264484</v>
      </c>
      <c r="AG249" s="181">
        <f t="shared" si="33"/>
        <v>6.496937602818611</v>
      </c>
      <c r="AH249" s="181">
        <f t="shared" si="34"/>
        <v>5.9815877065202638</v>
      </c>
    </row>
    <row r="250" spans="1:34" x14ac:dyDescent="0.2">
      <c r="A250" s="70" t="s">
        <v>324</v>
      </c>
      <c r="B250" s="70" t="s">
        <v>616</v>
      </c>
      <c r="C250" s="77">
        <v>243.05331961613501</v>
      </c>
      <c r="D250" s="77">
        <v>259.57909956595802</v>
      </c>
      <c r="E250" s="77">
        <v>256.78332737717199</v>
      </c>
      <c r="F250" s="77">
        <v>244.98114756631099</v>
      </c>
      <c r="G250" s="77">
        <v>252.96245626887199</v>
      </c>
      <c r="H250" s="77">
        <v>255.30014226569699</v>
      </c>
      <c r="I250" s="77">
        <v>250.09470167075401</v>
      </c>
      <c r="J250" s="77">
        <v>238.92199921148199</v>
      </c>
      <c r="K250" s="77">
        <v>212.75731256723799</v>
      </c>
      <c r="M250" s="184" t="s">
        <v>324</v>
      </c>
      <c r="N250" s="185" t="s">
        <v>984</v>
      </c>
      <c r="O250" s="181">
        <v>13540</v>
      </c>
      <c r="P250" s="181">
        <v>14196</v>
      </c>
      <c r="Q250" s="181">
        <v>15442</v>
      </c>
      <c r="R250" s="181">
        <v>14982</v>
      </c>
      <c r="S250" s="181">
        <v>16457</v>
      </c>
      <c r="T250" s="181">
        <v>16462</v>
      </c>
      <c r="U250" s="181">
        <v>19320</v>
      </c>
      <c r="V250" s="181">
        <v>19676</v>
      </c>
      <c r="W250" s="181"/>
      <c r="Y250" s="70" t="s">
        <v>324</v>
      </c>
      <c r="Z250" s="70" t="s">
        <v>616</v>
      </c>
      <c r="AA250" s="181">
        <f t="shared" si="27"/>
        <v>17.950762157764771</v>
      </c>
      <c r="AB250" s="181">
        <f t="shared" si="28"/>
        <v>18.285369087486476</v>
      </c>
      <c r="AC250" s="181">
        <f t="shared" si="29"/>
        <v>16.628890517884471</v>
      </c>
      <c r="AD250" s="181">
        <f t="shared" si="30"/>
        <v>16.35169854267194</v>
      </c>
      <c r="AE250" s="181">
        <f t="shared" si="31"/>
        <v>15.371116015608676</v>
      </c>
      <c r="AF250" s="181">
        <f t="shared" si="32"/>
        <v>15.508452330561109</v>
      </c>
      <c r="AG250" s="181">
        <f t="shared" si="33"/>
        <v>12.944860334925155</v>
      </c>
      <c r="AH250" s="181">
        <f t="shared" si="34"/>
        <v>12.142813539920816</v>
      </c>
    </row>
    <row r="251" spans="1:34" x14ac:dyDescent="0.2">
      <c r="A251" s="70" t="s">
        <v>325</v>
      </c>
      <c r="B251" s="70" t="s">
        <v>617</v>
      </c>
      <c r="C251" s="77">
        <v>156.304580287313</v>
      </c>
      <c r="D251" s="77">
        <v>141.10050906086499</v>
      </c>
      <c r="E251" s="77">
        <v>125.870549067334</v>
      </c>
      <c r="F251" s="77">
        <v>130.97200468099601</v>
      </c>
      <c r="G251" s="77">
        <v>126.001629133067</v>
      </c>
      <c r="H251" s="77">
        <v>115.23387307976</v>
      </c>
      <c r="I251" s="77">
        <v>100.60369686619499</v>
      </c>
      <c r="J251" s="77">
        <v>106.812568853576</v>
      </c>
      <c r="K251" s="77">
        <v>98.136100095825199</v>
      </c>
      <c r="M251" s="184" t="s">
        <v>325</v>
      </c>
      <c r="N251" s="185" t="s">
        <v>985</v>
      </c>
      <c r="O251" s="181">
        <v>6488</v>
      </c>
      <c r="P251" s="181">
        <v>6523</v>
      </c>
      <c r="Q251" s="181">
        <v>6835</v>
      </c>
      <c r="R251" s="181">
        <v>6929</v>
      </c>
      <c r="S251" s="181">
        <v>7054</v>
      </c>
      <c r="T251" s="181">
        <v>7320</v>
      </c>
      <c r="U251" s="181">
        <v>7549</v>
      </c>
      <c r="V251" s="181">
        <v>7610</v>
      </c>
      <c r="W251" s="181"/>
      <c r="Y251" s="70" t="s">
        <v>325</v>
      </c>
      <c r="Z251" s="70" t="s">
        <v>617</v>
      </c>
      <c r="AA251" s="181">
        <f t="shared" si="27"/>
        <v>24.091334816170313</v>
      </c>
      <c r="AB251" s="181">
        <f t="shared" si="28"/>
        <v>21.631229351657982</v>
      </c>
      <c r="AC251" s="181">
        <f t="shared" si="29"/>
        <v>18.415588744306362</v>
      </c>
      <c r="AD251" s="181">
        <f t="shared" si="30"/>
        <v>18.902006737046616</v>
      </c>
      <c r="AE251" s="181">
        <f t="shared" si="31"/>
        <v>17.862436792325912</v>
      </c>
      <c r="AF251" s="181">
        <f t="shared" si="32"/>
        <v>15.742332387945355</v>
      </c>
      <c r="AG251" s="181">
        <f t="shared" si="33"/>
        <v>13.326758095932574</v>
      </c>
      <c r="AH251" s="181">
        <f t="shared" si="34"/>
        <v>14.035817194950853</v>
      </c>
    </row>
    <row r="252" spans="1:34" x14ac:dyDescent="0.2">
      <c r="A252" s="70" t="s">
        <v>326</v>
      </c>
      <c r="B252" s="70" t="s">
        <v>618</v>
      </c>
      <c r="C252" s="77">
        <v>139.565600465361</v>
      </c>
      <c r="D252" s="77">
        <v>137.807432530477</v>
      </c>
      <c r="E252" s="77">
        <v>136.37165588273399</v>
      </c>
      <c r="F252" s="77">
        <v>138.97340349279</v>
      </c>
      <c r="G252" s="77">
        <v>136.370911839862</v>
      </c>
      <c r="H252" s="77">
        <v>130.93260216067901</v>
      </c>
      <c r="I252" s="77">
        <v>123.477722360219</v>
      </c>
      <c r="J252" s="77">
        <v>127.911022710262</v>
      </c>
      <c r="K252" s="77">
        <v>116.32203418977601</v>
      </c>
      <c r="M252" s="184" t="s">
        <v>326</v>
      </c>
      <c r="N252" s="185" t="s">
        <v>986</v>
      </c>
      <c r="O252" s="181">
        <v>6645</v>
      </c>
      <c r="P252" s="181">
        <v>6844</v>
      </c>
      <c r="Q252" s="181">
        <v>6942</v>
      </c>
      <c r="R252" s="181">
        <v>7197</v>
      </c>
      <c r="S252" s="181">
        <v>7330</v>
      </c>
      <c r="T252" s="181">
        <v>7520</v>
      </c>
      <c r="U252" s="181">
        <v>7940</v>
      </c>
      <c r="V252" s="181">
        <v>8186</v>
      </c>
      <c r="W252" s="181"/>
      <c r="Y252" s="70" t="s">
        <v>326</v>
      </c>
      <c r="Z252" s="70" t="s">
        <v>618</v>
      </c>
      <c r="AA252" s="181">
        <f t="shared" si="27"/>
        <v>21.003100145276299</v>
      </c>
      <c r="AB252" s="181">
        <f t="shared" si="28"/>
        <v>20.135510305446669</v>
      </c>
      <c r="AC252" s="181">
        <f t="shared" si="29"/>
        <v>19.644433287630942</v>
      </c>
      <c r="AD252" s="181">
        <f t="shared" si="30"/>
        <v>19.309907390967069</v>
      </c>
      <c r="AE252" s="181">
        <f t="shared" si="31"/>
        <v>18.604490019080764</v>
      </c>
      <c r="AF252" s="181">
        <f t="shared" si="32"/>
        <v>17.411250287324336</v>
      </c>
      <c r="AG252" s="181">
        <f t="shared" si="33"/>
        <v>15.551350423201386</v>
      </c>
      <c r="AH252" s="181">
        <f t="shared" si="34"/>
        <v>15.625583033259467</v>
      </c>
    </row>
    <row r="253" spans="1:34" x14ac:dyDescent="0.2">
      <c r="A253" s="70" t="s">
        <v>327</v>
      </c>
      <c r="B253" s="70" t="s">
        <v>619</v>
      </c>
      <c r="C253" s="77">
        <v>254.93987722919701</v>
      </c>
      <c r="D253" s="77">
        <v>226.85098449549599</v>
      </c>
      <c r="E253" s="77">
        <v>165.821066809407</v>
      </c>
      <c r="F253" s="77">
        <v>172.80469923616101</v>
      </c>
      <c r="G253" s="77">
        <v>177.94997277091801</v>
      </c>
      <c r="H253" s="77">
        <v>172.73847780447599</v>
      </c>
      <c r="I253" s="77">
        <v>168.07342217938799</v>
      </c>
      <c r="J253" s="77">
        <v>150.90293225310199</v>
      </c>
      <c r="K253" s="77">
        <v>144.29468323846899</v>
      </c>
      <c r="M253" s="184" t="s">
        <v>327</v>
      </c>
      <c r="N253" s="185" t="s">
        <v>987</v>
      </c>
      <c r="O253" s="181">
        <v>12685</v>
      </c>
      <c r="P253" s="181">
        <v>12271</v>
      </c>
      <c r="Q253" s="181">
        <v>12598</v>
      </c>
      <c r="R253" s="181">
        <v>13395</v>
      </c>
      <c r="S253" s="181">
        <v>13802</v>
      </c>
      <c r="T253" s="181">
        <v>13896</v>
      </c>
      <c r="U253" s="181">
        <v>15186</v>
      </c>
      <c r="V253" s="181">
        <v>15503</v>
      </c>
      <c r="W253" s="181"/>
      <c r="Y253" s="70" t="s">
        <v>327</v>
      </c>
      <c r="Z253" s="70" t="s">
        <v>619</v>
      </c>
      <c r="AA253" s="181">
        <f t="shared" si="27"/>
        <v>20.097743573448721</v>
      </c>
      <c r="AB253" s="181">
        <f t="shared" si="28"/>
        <v>18.486756131977508</v>
      </c>
      <c r="AC253" s="181">
        <f t="shared" si="29"/>
        <v>13.162491412081838</v>
      </c>
      <c r="AD253" s="181">
        <f t="shared" si="30"/>
        <v>12.900686766417396</v>
      </c>
      <c r="AE253" s="181">
        <f t="shared" si="31"/>
        <v>12.893057004123897</v>
      </c>
      <c r="AF253" s="181">
        <f t="shared" si="32"/>
        <v>12.43080582933765</v>
      </c>
      <c r="AG253" s="181">
        <f t="shared" si="33"/>
        <v>11.06765587905887</v>
      </c>
      <c r="AH253" s="181">
        <f t="shared" si="34"/>
        <v>9.7337890894086296</v>
      </c>
    </row>
    <row r="254" spans="1:34" x14ac:dyDescent="0.2">
      <c r="A254" s="70" t="s">
        <v>328</v>
      </c>
      <c r="B254" s="70" t="s">
        <v>620</v>
      </c>
      <c r="C254" s="77">
        <v>75.055306317153693</v>
      </c>
      <c r="D254" s="77">
        <v>67.641902395379503</v>
      </c>
      <c r="E254" s="77">
        <v>86.731320135034395</v>
      </c>
      <c r="F254" s="77">
        <v>79.0879748977502</v>
      </c>
      <c r="G254" s="77">
        <v>67.925339769639805</v>
      </c>
      <c r="H254" s="77">
        <v>72.507068117028297</v>
      </c>
      <c r="I254" s="77">
        <v>71.848786571815893</v>
      </c>
      <c r="J254" s="77">
        <v>73.736789187994802</v>
      </c>
      <c r="K254" s="77">
        <v>70.333232947686298</v>
      </c>
      <c r="M254" s="184" t="s">
        <v>328</v>
      </c>
      <c r="N254" s="185" t="s">
        <v>988</v>
      </c>
      <c r="O254" s="181">
        <v>3170</v>
      </c>
      <c r="P254" s="181">
        <v>3179</v>
      </c>
      <c r="Q254" s="181">
        <v>3096</v>
      </c>
      <c r="R254" s="181">
        <v>3023</v>
      </c>
      <c r="S254" s="181">
        <v>3127</v>
      </c>
      <c r="T254" s="181">
        <v>3311</v>
      </c>
      <c r="U254" s="181">
        <v>3318</v>
      </c>
      <c r="V254" s="181">
        <v>3563</v>
      </c>
      <c r="W254" s="181"/>
      <c r="Y254" s="70" t="s">
        <v>328</v>
      </c>
      <c r="Z254" s="70" t="s">
        <v>620</v>
      </c>
      <c r="AA254" s="181">
        <f t="shared" si="27"/>
        <v>23.676752781436495</v>
      </c>
      <c r="AB254" s="181">
        <f t="shared" si="28"/>
        <v>21.277729599049856</v>
      </c>
      <c r="AC254" s="181">
        <f t="shared" si="29"/>
        <v>28.013992291677773</v>
      </c>
      <c r="AD254" s="181">
        <f t="shared" si="30"/>
        <v>26.162082334684154</v>
      </c>
      <c r="AE254" s="181">
        <f t="shared" si="31"/>
        <v>21.722206514115701</v>
      </c>
      <c r="AF254" s="181">
        <f t="shared" si="32"/>
        <v>21.898842681071667</v>
      </c>
      <c r="AG254" s="181">
        <f t="shared" si="33"/>
        <v>21.654245500848671</v>
      </c>
      <c r="AH254" s="181">
        <f t="shared" si="34"/>
        <v>20.695141506594105</v>
      </c>
    </row>
    <row r="255" spans="1:34" x14ac:dyDescent="0.2">
      <c r="A255" s="70" t="s">
        <v>329</v>
      </c>
      <c r="B255" s="70" t="s">
        <v>621</v>
      </c>
      <c r="C255" s="77">
        <v>90.070790126292394</v>
      </c>
      <c r="D255" s="77">
        <v>98.830210865371001</v>
      </c>
      <c r="E255" s="77">
        <v>77.405268767268595</v>
      </c>
      <c r="F255" s="77">
        <v>82.669829330526099</v>
      </c>
      <c r="G255" s="77">
        <v>88.908180412255206</v>
      </c>
      <c r="H255" s="77">
        <v>97.006280871116601</v>
      </c>
      <c r="I255" s="77">
        <v>114.935422164741</v>
      </c>
      <c r="J255" s="77">
        <v>90.755882738734499</v>
      </c>
      <c r="K255" s="77">
        <v>112.870961995646</v>
      </c>
      <c r="M255" s="184" t="s">
        <v>329</v>
      </c>
      <c r="N255" s="185" t="s">
        <v>989</v>
      </c>
      <c r="O255" s="181">
        <v>4423</v>
      </c>
      <c r="P255" s="181">
        <v>4421</v>
      </c>
      <c r="Q255" s="181">
        <v>4893</v>
      </c>
      <c r="R255" s="181">
        <v>5424</v>
      </c>
      <c r="S255" s="181">
        <v>5234</v>
      </c>
      <c r="T255" s="181">
        <v>5823</v>
      </c>
      <c r="U255" s="181">
        <v>6218</v>
      </c>
      <c r="V255" s="181">
        <v>6222</v>
      </c>
      <c r="W255" s="181"/>
      <c r="Y255" s="70" t="s">
        <v>329</v>
      </c>
      <c r="Z255" s="70" t="s">
        <v>621</v>
      </c>
      <c r="AA255" s="181">
        <f t="shared" si="27"/>
        <v>20.364184970900386</v>
      </c>
      <c r="AB255" s="181">
        <f t="shared" si="28"/>
        <v>22.354718585245646</v>
      </c>
      <c r="AC255" s="181">
        <f t="shared" si="29"/>
        <v>15.819593044608338</v>
      </c>
      <c r="AD255" s="181">
        <f t="shared" si="30"/>
        <v>15.241487708430329</v>
      </c>
      <c r="AE255" s="181">
        <f t="shared" si="31"/>
        <v>16.986660376816047</v>
      </c>
      <c r="AF255" s="181">
        <f t="shared" si="32"/>
        <v>16.659158658958717</v>
      </c>
      <c r="AG255" s="181">
        <f t="shared" si="33"/>
        <v>18.484307199218559</v>
      </c>
      <c r="AH255" s="181">
        <f t="shared" si="34"/>
        <v>14.586287807575458</v>
      </c>
    </row>
    <row r="256" spans="1:34" x14ac:dyDescent="0.2">
      <c r="A256" s="70" t="s">
        <v>330</v>
      </c>
      <c r="B256" s="70" t="s">
        <v>622</v>
      </c>
      <c r="C256" s="77">
        <v>95.096395101253904</v>
      </c>
      <c r="D256" s="77">
        <v>83.307785637848497</v>
      </c>
      <c r="E256" s="77">
        <v>78.002185861344699</v>
      </c>
      <c r="F256" s="77">
        <v>83.309468383808195</v>
      </c>
      <c r="G256" s="77">
        <v>79.691783948446101</v>
      </c>
      <c r="H256" s="77">
        <v>77.988739277334801</v>
      </c>
      <c r="I256" s="77">
        <v>75.501111024654406</v>
      </c>
      <c r="J256" s="77">
        <v>74.675363194110503</v>
      </c>
      <c r="K256" s="77">
        <v>68.185187515528398</v>
      </c>
      <c r="M256" s="184" t="s">
        <v>330</v>
      </c>
      <c r="N256" s="185" t="s">
        <v>990</v>
      </c>
      <c r="O256" s="181">
        <v>7583</v>
      </c>
      <c r="P256" s="181">
        <v>7345</v>
      </c>
      <c r="Q256" s="181">
        <v>7553</v>
      </c>
      <c r="R256" s="181">
        <v>7711</v>
      </c>
      <c r="S256" s="181">
        <v>7931</v>
      </c>
      <c r="T256" s="181">
        <v>8227</v>
      </c>
      <c r="U256" s="181">
        <v>8793</v>
      </c>
      <c r="V256" s="181">
        <v>9024</v>
      </c>
      <c r="W256" s="181"/>
      <c r="Y256" s="70" t="s">
        <v>330</v>
      </c>
      <c r="Z256" s="70" t="s">
        <v>622</v>
      </c>
      <c r="AA256" s="181">
        <f t="shared" si="27"/>
        <v>12.540735210504273</v>
      </c>
      <c r="AB256" s="181">
        <f t="shared" si="28"/>
        <v>11.342108323737031</v>
      </c>
      <c r="AC256" s="181">
        <f t="shared" si="29"/>
        <v>10.327311778279451</v>
      </c>
      <c r="AD256" s="181">
        <f t="shared" si="30"/>
        <v>10.803977225237738</v>
      </c>
      <c r="AE256" s="181">
        <f t="shared" si="31"/>
        <v>10.048138185404879</v>
      </c>
      <c r="AF256" s="181">
        <f t="shared" si="32"/>
        <v>9.4796085179694654</v>
      </c>
      <c r="AG256" s="181">
        <f t="shared" si="33"/>
        <v>8.5865018792965326</v>
      </c>
      <c r="AH256" s="181">
        <f t="shared" si="34"/>
        <v>8.2751953894182737</v>
      </c>
    </row>
    <row r="257" spans="1:34" x14ac:dyDescent="0.2">
      <c r="A257" s="70" t="s">
        <v>331</v>
      </c>
      <c r="B257" s="70" t="s">
        <v>623</v>
      </c>
      <c r="C257" s="77">
        <v>912.99140206874199</v>
      </c>
      <c r="D257" s="77">
        <v>903.62092355674804</v>
      </c>
      <c r="E257" s="77">
        <v>845.89551897434603</v>
      </c>
      <c r="F257" s="77">
        <v>771.59906113392799</v>
      </c>
      <c r="G257" s="77">
        <v>766.64809222803603</v>
      </c>
      <c r="H257" s="77">
        <v>796.97060399856002</v>
      </c>
      <c r="I257" s="77">
        <v>796.35224147390795</v>
      </c>
      <c r="J257" s="77">
        <v>739.44446511626495</v>
      </c>
      <c r="K257" s="77">
        <v>713.99759537138402</v>
      </c>
      <c r="M257" s="184" t="s">
        <v>331</v>
      </c>
      <c r="N257" s="185" t="s">
        <v>991</v>
      </c>
      <c r="O257" s="181">
        <v>38431</v>
      </c>
      <c r="P257" s="181">
        <v>39013</v>
      </c>
      <c r="Q257" s="181">
        <v>40182</v>
      </c>
      <c r="R257" s="181">
        <v>41547</v>
      </c>
      <c r="S257" s="181">
        <v>42988</v>
      </c>
      <c r="T257" s="181">
        <v>44541</v>
      </c>
      <c r="U257" s="181">
        <v>46967</v>
      </c>
      <c r="V257" s="181">
        <v>48911</v>
      </c>
      <c r="W257" s="181"/>
      <c r="Y257" s="70" t="s">
        <v>331</v>
      </c>
      <c r="Z257" s="70" t="s">
        <v>623</v>
      </c>
      <c r="AA257" s="181">
        <f t="shared" si="27"/>
        <v>23.756639225332204</v>
      </c>
      <c r="AB257" s="181">
        <f t="shared" si="28"/>
        <v>23.162046588489684</v>
      </c>
      <c r="AC257" s="181">
        <f t="shared" si="29"/>
        <v>21.051603179890151</v>
      </c>
      <c r="AD257" s="181">
        <f t="shared" si="30"/>
        <v>18.57171543394055</v>
      </c>
      <c r="AE257" s="181">
        <f t="shared" si="31"/>
        <v>17.834002331535221</v>
      </c>
      <c r="AF257" s="181">
        <f t="shared" si="32"/>
        <v>17.892966121069577</v>
      </c>
      <c r="AG257" s="181">
        <f t="shared" si="33"/>
        <v>16.955569686671662</v>
      </c>
      <c r="AH257" s="181">
        <f t="shared" si="34"/>
        <v>15.118162890071048</v>
      </c>
    </row>
    <row r="258" spans="1:34" x14ac:dyDescent="0.2">
      <c r="A258" s="70" t="s">
        <v>332</v>
      </c>
      <c r="B258" s="70" t="s">
        <v>624</v>
      </c>
      <c r="C258" s="77">
        <v>126.251487685532</v>
      </c>
      <c r="D258" s="77">
        <v>110.295338257631</v>
      </c>
      <c r="E258" s="77">
        <v>103.80359785210401</v>
      </c>
      <c r="F258" s="77">
        <v>106.320538584</v>
      </c>
      <c r="G258" s="77">
        <v>112.337100032329</v>
      </c>
      <c r="H258" s="77">
        <v>110.597444507185</v>
      </c>
      <c r="I258" s="77">
        <v>111.721292041444</v>
      </c>
      <c r="J258" s="77">
        <v>107.793983394897</v>
      </c>
      <c r="K258" s="77">
        <v>100.797245502845</v>
      </c>
      <c r="M258" s="184" t="s">
        <v>332</v>
      </c>
      <c r="N258" s="185" t="s">
        <v>992</v>
      </c>
      <c r="O258" s="181">
        <v>5208</v>
      </c>
      <c r="P258" s="181">
        <v>5432</v>
      </c>
      <c r="Q258" s="181">
        <v>5517</v>
      </c>
      <c r="R258" s="181">
        <v>5954</v>
      </c>
      <c r="S258" s="181">
        <v>6072</v>
      </c>
      <c r="T258" s="181">
        <v>6156</v>
      </c>
      <c r="U258" s="181">
        <v>6468</v>
      </c>
      <c r="V258" s="181">
        <v>6514</v>
      </c>
      <c r="W258" s="181"/>
      <c r="Y258" s="70" t="s">
        <v>332</v>
      </c>
      <c r="Z258" s="70" t="s">
        <v>624</v>
      </c>
      <c r="AA258" s="181">
        <f t="shared" si="27"/>
        <v>24.241837113197388</v>
      </c>
      <c r="AB258" s="181">
        <f t="shared" si="28"/>
        <v>20.304738265395986</v>
      </c>
      <c r="AC258" s="181">
        <f t="shared" si="29"/>
        <v>18.815225276799712</v>
      </c>
      <c r="AD258" s="181">
        <f t="shared" si="30"/>
        <v>17.856993379912666</v>
      </c>
      <c r="AE258" s="181">
        <f t="shared" si="31"/>
        <v>18.500839926272892</v>
      </c>
      <c r="AF258" s="181">
        <f t="shared" si="32"/>
        <v>17.965796703571314</v>
      </c>
      <c r="AG258" s="181">
        <f t="shared" si="33"/>
        <v>17.272927031763142</v>
      </c>
      <c r="AH258" s="181">
        <f t="shared" si="34"/>
        <v>16.54804780394489</v>
      </c>
    </row>
    <row r="259" spans="1:34" x14ac:dyDescent="0.2">
      <c r="A259" s="70" t="s">
        <v>333</v>
      </c>
      <c r="B259" s="70" t="s">
        <v>625</v>
      </c>
      <c r="C259" s="77">
        <v>96.8542952190882</v>
      </c>
      <c r="D259" s="77">
        <v>95.214129008646907</v>
      </c>
      <c r="E259" s="77">
        <v>91.141096921233</v>
      </c>
      <c r="F259" s="77">
        <v>91.526373509283502</v>
      </c>
      <c r="G259" s="77">
        <v>84.146084219989106</v>
      </c>
      <c r="H259" s="77">
        <v>82.956489757725294</v>
      </c>
      <c r="I259" s="77">
        <v>78.206858821311101</v>
      </c>
      <c r="J259" s="77">
        <v>78.589830256904307</v>
      </c>
      <c r="K259" s="77">
        <v>73.409762254997702</v>
      </c>
      <c r="M259" s="184" t="s">
        <v>333</v>
      </c>
      <c r="N259" s="185" t="s">
        <v>993</v>
      </c>
      <c r="O259" s="181">
        <v>7431</v>
      </c>
      <c r="P259" s="181">
        <v>7299</v>
      </c>
      <c r="Q259" s="181">
        <v>6763</v>
      </c>
      <c r="R259" s="181">
        <v>6619</v>
      </c>
      <c r="S259" s="181">
        <v>6882</v>
      </c>
      <c r="T259" s="181">
        <v>7196</v>
      </c>
      <c r="U259" s="181">
        <v>7329</v>
      </c>
      <c r="V259" s="181">
        <v>7905</v>
      </c>
      <c r="W259" s="181"/>
      <c r="Y259" s="70" t="s">
        <v>333</v>
      </c>
      <c r="Z259" s="70" t="s">
        <v>625</v>
      </c>
      <c r="AA259" s="181">
        <f t="shared" si="27"/>
        <v>13.033817146963829</v>
      </c>
      <c r="AB259" s="181">
        <f t="shared" si="28"/>
        <v>13.044818332462928</v>
      </c>
      <c r="AC259" s="181">
        <f t="shared" si="29"/>
        <v>13.476430122908916</v>
      </c>
      <c r="AD259" s="181">
        <f t="shared" si="30"/>
        <v>13.827824974963514</v>
      </c>
      <c r="AE259" s="181">
        <f t="shared" si="31"/>
        <v>12.226981142108269</v>
      </c>
      <c r="AF259" s="181">
        <f t="shared" si="32"/>
        <v>11.528139210356489</v>
      </c>
      <c r="AG259" s="181">
        <f t="shared" si="33"/>
        <v>10.670877175782659</v>
      </c>
      <c r="AH259" s="181">
        <f t="shared" si="34"/>
        <v>9.9417875087797984</v>
      </c>
    </row>
    <row r="260" spans="1:34" x14ac:dyDescent="0.2">
      <c r="A260" s="70" t="s">
        <v>334</v>
      </c>
      <c r="B260" s="70" t="s">
        <v>626</v>
      </c>
      <c r="C260" s="77">
        <v>429.82340333705002</v>
      </c>
      <c r="D260" s="77">
        <v>322.41028900986799</v>
      </c>
      <c r="E260" s="77">
        <v>333.659809309872</v>
      </c>
      <c r="F260" s="77">
        <v>349.85108790870697</v>
      </c>
      <c r="G260" s="77">
        <v>340.44354535561098</v>
      </c>
      <c r="H260" s="77">
        <v>324.53084854911998</v>
      </c>
      <c r="I260" s="77">
        <v>299.458441057583</v>
      </c>
      <c r="J260" s="77">
        <v>302.92102290526799</v>
      </c>
      <c r="K260" s="77">
        <v>267.39779863831802</v>
      </c>
      <c r="M260" s="184" t="s">
        <v>334</v>
      </c>
      <c r="N260" s="185" t="s">
        <v>994</v>
      </c>
      <c r="O260" s="181">
        <v>20814</v>
      </c>
      <c r="P260" s="181">
        <v>20250</v>
      </c>
      <c r="Q260" s="181">
        <v>20962</v>
      </c>
      <c r="R260" s="181">
        <v>22140</v>
      </c>
      <c r="S260" s="181">
        <v>21289</v>
      </c>
      <c r="T260" s="181">
        <v>22167</v>
      </c>
      <c r="U260" s="181">
        <v>23285</v>
      </c>
      <c r="V260" s="181">
        <v>23806</v>
      </c>
      <c r="W260" s="181"/>
      <c r="Y260" s="70" t="s">
        <v>334</v>
      </c>
      <c r="Z260" s="70" t="s">
        <v>626</v>
      </c>
      <c r="AA260" s="181">
        <f t="shared" si="27"/>
        <v>20.650687197898048</v>
      </c>
      <c r="AB260" s="181">
        <f t="shared" si="28"/>
        <v>15.921495753573728</v>
      </c>
      <c r="AC260" s="181">
        <f t="shared" si="29"/>
        <v>15.917365199402346</v>
      </c>
      <c r="AD260" s="181">
        <f t="shared" si="30"/>
        <v>15.801765488198146</v>
      </c>
      <c r="AE260" s="181">
        <f t="shared" si="31"/>
        <v>15.991523573470381</v>
      </c>
      <c r="AF260" s="181">
        <f t="shared" si="32"/>
        <v>14.640269253806107</v>
      </c>
      <c r="AG260" s="181">
        <f t="shared" si="33"/>
        <v>12.860572946428302</v>
      </c>
      <c r="AH260" s="181">
        <f t="shared" si="34"/>
        <v>12.724566197818534</v>
      </c>
    </row>
    <row r="261" spans="1:34" x14ac:dyDescent="0.2">
      <c r="A261" s="70" t="s">
        <v>335</v>
      </c>
      <c r="B261" s="70" t="s">
        <v>627</v>
      </c>
      <c r="C261" s="77">
        <v>35.071520199417897</v>
      </c>
      <c r="D261" s="77">
        <v>33.876253619205997</v>
      </c>
      <c r="E261" s="77">
        <v>32.905025125744999</v>
      </c>
      <c r="F261" s="77">
        <v>32.595193816987702</v>
      </c>
      <c r="G261" s="77">
        <v>33.260837524111999</v>
      </c>
      <c r="H261" s="77">
        <v>31.242935287575801</v>
      </c>
      <c r="I261" s="77">
        <v>31.472434186019999</v>
      </c>
      <c r="J261" s="77">
        <v>30.435610273913198</v>
      </c>
      <c r="K261" s="77">
        <v>28.952252595868998</v>
      </c>
      <c r="M261" s="184" t="s">
        <v>335</v>
      </c>
      <c r="N261" s="185" t="s">
        <v>995</v>
      </c>
      <c r="O261" s="181">
        <v>2967</v>
      </c>
      <c r="P261" s="181">
        <v>2904</v>
      </c>
      <c r="Q261" s="181">
        <v>2690</v>
      </c>
      <c r="R261" s="181">
        <v>2293</v>
      </c>
      <c r="S261" s="181">
        <v>2408</v>
      </c>
      <c r="T261" s="181">
        <v>2384</v>
      </c>
      <c r="U261" s="181">
        <v>2458</v>
      </c>
      <c r="V261" s="181">
        <v>2772</v>
      </c>
      <c r="W261" s="181"/>
      <c r="Y261" s="70" t="s">
        <v>335</v>
      </c>
      <c r="Z261" s="70" t="s">
        <v>627</v>
      </c>
      <c r="AA261" s="181">
        <f t="shared" si="27"/>
        <v>11.820532591647419</v>
      </c>
      <c r="AB261" s="181">
        <f t="shared" si="28"/>
        <v>11.665376590635676</v>
      </c>
      <c r="AC261" s="181">
        <f t="shared" si="29"/>
        <v>12.232351347860595</v>
      </c>
      <c r="AD261" s="181">
        <f t="shared" si="30"/>
        <v>14.215086706056566</v>
      </c>
      <c r="AE261" s="181">
        <f t="shared" si="31"/>
        <v>13.812640167820598</v>
      </c>
      <c r="AF261" s="181">
        <f t="shared" si="32"/>
        <v>13.105258090426091</v>
      </c>
      <c r="AG261" s="181">
        <f t="shared" si="33"/>
        <v>12.804082256314077</v>
      </c>
      <c r="AH261" s="181">
        <f t="shared" si="34"/>
        <v>10.979657385971572</v>
      </c>
    </row>
    <row r="262" spans="1:34" x14ac:dyDescent="0.2">
      <c r="A262" s="70" t="s">
        <v>336</v>
      </c>
      <c r="B262" s="70" t="s">
        <v>628</v>
      </c>
      <c r="C262" s="77">
        <v>39.495406313418997</v>
      </c>
      <c r="D262" s="77">
        <v>39.124384519822101</v>
      </c>
      <c r="E262" s="77">
        <v>38.242995573197497</v>
      </c>
      <c r="F262" s="77">
        <v>36.943704289775098</v>
      </c>
      <c r="G262" s="77">
        <v>37.561007031481999</v>
      </c>
      <c r="H262" s="77">
        <v>34.560762812176002</v>
      </c>
      <c r="I262" s="77">
        <v>35.184417197827301</v>
      </c>
      <c r="J262" s="77">
        <v>34.342208514444998</v>
      </c>
      <c r="K262" s="77">
        <v>31.8465904134165</v>
      </c>
      <c r="M262" s="184" t="s">
        <v>336</v>
      </c>
      <c r="N262" s="185" t="s">
        <v>996</v>
      </c>
      <c r="O262" s="181">
        <v>1210</v>
      </c>
      <c r="P262" s="181">
        <v>1347</v>
      </c>
      <c r="Q262" s="181">
        <v>1481</v>
      </c>
      <c r="R262" s="181">
        <v>1510</v>
      </c>
      <c r="S262" s="181">
        <v>1497</v>
      </c>
      <c r="T262" s="181">
        <v>1497</v>
      </c>
      <c r="U262" s="181">
        <v>1461</v>
      </c>
      <c r="V262" s="181">
        <v>1459</v>
      </c>
      <c r="W262" s="181"/>
      <c r="Y262" s="70" t="s">
        <v>336</v>
      </c>
      <c r="Z262" s="70" t="s">
        <v>628</v>
      </c>
      <c r="AA262" s="181">
        <f t="shared" si="27"/>
        <v>32.640831663982645</v>
      </c>
      <c r="AB262" s="181">
        <f t="shared" si="28"/>
        <v>29.04557128420349</v>
      </c>
      <c r="AC262" s="181">
        <f t="shared" si="29"/>
        <v>25.82241429655469</v>
      </c>
      <c r="AD262" s="181">
        <f t="shared" si="30"/>
        <v>24.466029330976887</v>
      </c>
      <c r="AE262" s="181">
        <f t="shared" si="31"/>
        <v>25.090853060442214</v>
      </c>
      <c r="AF262" s="181">
        <f t="shared" si="32"/>
        <v>23.086681905261187</v>
      </c>
      <c r="AG262" s="181">
        <f t="shared" si="33"/>
        <v>24.082421079963929</v>
      </c>
      <c r="AH262" s="181">
        <f t="shared" si="34"/>
        <v>23.538182669256337</v>
      </c>
    </row>
    <row r="263" spans="1:34" x14ac:dyDescent="0.2">
      <c r="A263" s="70" t="s">
        <v>337</v>
      </c>
      <c r="B263" s="70" t="s">
        <v>629</v>
      </c>
      <c r="C263" s="77">
        <v>84.724293293483797</v>
      </c>
      <c r="D263" s="77">
        <v>82.637298764702805</v>
      </c>
      <c r="E263" s="77">
        <v>80.725170619234305</v>
      </c>
      <c r="F263" s="77">
        <v>80.814392786368202</v>
      </c>
      <c r="G263" s="77">
        <v>78.119578635352397</v>
      </c>
      <c r="H263" s="77">
        <v>77.178038799210896</v>
      </c>
      <c r="I263" s="77">
        <v>72.107916272980006</v>
      </c>
      <c r="J263" s="77">
        <v>72.980410781736197</v>
      </c>
      <c r="K263" s="77">
        <v>68.774447720949297</v>
      </c>
      <c r="M263" s="184" t="s">
        <v>337</v>
      </c>
      <c r="N263" s="185" t="s">
        <v>997</v>
      </c>
      <c r="O263" s="181">
        <v>3107</v>
      </c>
      <c r="P263" s="181">
        <v>3146</v>
      </c>
      <c r="Q263" s="181">
        <v>3218</v>
      </c>
      <c r="R263" s="181">
        <v>3150</v>
      </c>
      <c r="S263" s="181">
        <v>3323</v>
      </c>
      <c r="T263" s="181">
        <v>3514</v>
      </c>
      <c r="U263" s="181">
        <v>3579</v>
      </c>
      <c r="V263" s="181">
        <v>3639</v>
      </c>
      <c r="W263" s="181"/>
      <c r="Y263" s="70" t="s">
        <v>337</v>
      </c>
      <c r="Z263" s="70" t="s">
        <v>629</v>
      </c>
      <c r="AA263" s="181">
        <f t="shared" si="27"/>
        <v>27.268842386058513</v>
      </c>
      <c r="AB263" s="181">
        <f t="shared" si="28"/>
        <v>26.26741855203522</v>
      </c>
      <c r="AC263" s="181">
        <f t="shared" si="29"/>
        <v>25.085509825740928</v>
      </c>
      <c r="AD263" s="181">
        <f t="shared" si="30"/>
        <v>25.655362789323238</v>
      </c>
      <c r="AE263" s="181">
        <f t="shared" si="31"/>
        <v>23.508750717830996</v>
      </c>
      <c r="AF263" s="181">
        <f t="shared" si="32"/>
        <v>21.963016163691208</v>
      </c>
      <c r="AG263" s="181">
        <f t="shared" si="33"/>
        <v>20.147503848276056</v>
      </c>
      <c r="AH263" s="181">
        <f t="shared" si="34"/>
        <v>20.055073037025611</v>
      </c>
    </row>
    <row r="264" spans="1:34" x14ac:dyDescent="0.2">
      <c r="A264" s="70" t="s">
        <v>338</v>
      </c>
      <c r="B264" s="70" t="s">
        <v>630</v>
      </c>
      <c r="C264" s="77">
        <v>80.8196200279517</v>
      </c>
      <c r="D264" s="77">
        <v>76.053117166196003</v>
      </c>
      <c r="E264" s="77">
        <v>73.680291815409205</v>
      </c>
      <c r="F264" s="77">
        <v>71.340944483846201</v>
      </c>
      <c r="G264" s="77">
        <v>68.132467944802798</v>
      </c>
      <c r="H264" s="77">
        <v>62.3500379291565</v>
      </c>
      <c r="I264" s="77">
        <v>61.487643009977702</v>
      </c>
      <c r="J264" s="77">
        <v>60.427045055115201</v>
      </c>
      <c r="K264" s="77">
        <v>57.889533860365802</v>
      </c>
      <c r="M264" s="184" t="s">
        <v>338</v>
      </c>
      <c r="N264" s="185" t="s">
        <v>998</v>
      </c>
      <c r="O264" s="181">
        <v>3578</v>
      </c>
      <c r="P264" s="181">
        <v>3657</v>
      </c>
      <c r="Q264" s="181">
        <v>3473</v>
      </c>
      <c r="R264" s="181">
        <v>3519</v>
      </c>
      <c r="S264" s="181">
        <v>3638</v>
      </c>
      <c r="T264" s="181">
        <v>3778</v>
      </c>
      <c r="U264" s="181">
        <v>3875</v>
      </c>
      <c r="V264" s="181">
        <v>4021</v>
      </c>
      <c r="W264" s="181"/>
      <c r="Y264" s="70" t="s">
        <v>338</v>
      </c>
      <c r="Z264" s="70" t="s">
        <v>630</v>
      </c>
      <c r="AA264" s="181">
        <f t="shared" si="27"/>
        <v>22.587931813290023</v>
      </c>
      <c r="AB264" s="181">
        <f t="shared" si="28"/>
        <v>20.79658659179546</v>
      </c>
      <c r="AC264" s="181">
        <f t="shared" si="29"/>
        <v>21.215171844344717</v>
      </c>
      <c r="AD264" s="181">
        <f t="shared" si="30"/>
        <v>20.273073169606764</v>
      </c>
      <c r="AE264" s="181">
        <f t="shared" si="31"/>
        <v>18.728001084332821</v>
      </c>
      <c r="AF264" s="181">
        <f t="shared" si="32"/>
        <v>16.50345101354063</v>
      </c>
      <c r="AG264" s="181">
        <f t="shared" si="33"/>
        <v>15.867778841284567</v>
      </c>
      <c r="AH264" s="181">
        <f t="shared" si="34"/>
        <v>15.027864972672271</v>
      </c>
    </row>
    <row r="265" spans="1:34" x14ac:dyDescent="0.2">
      <c r="A265" s="70" t="s">
        <v>339</v>
      </c>
      <c r="B265" s="70" t="s">
        <v>631</v>
      </c>
      <c r="C265" s="77">
        <v>62.106699225280998</v>
      </c>
      <c r="D265" s="77">
        <v>59.501195332895399</v>
      </c>
      <c r="E265" s="77">
        <v>57.793883139179201</v>
      </c>
      <c r="F265" s="77">
        <v>56.726618417491899</v>
      </c>
      <c r="G265" s="77">
        <v>56.7558938910582</v>
      </c>
      <c r="H265" s="77">
        <v>54.9170560669141</v>
      </c>
      <c r="I265" s="77">
        <v>52.509760708655499</v>
      </c>
      <c r="J265" s="77">
        <v>52.141058710489098</v>
      </c>
      <c r="K265" s="77">
        <v>48.8873780487327</v>
      </c>
      <c r="M265" s="184" t="s">
        <v>339</v>
      </c>
      <c r="N265" s="185" t="s">
        <v>999</v>
      </c>
      <c r="O265" s="181">
        <v>3481</v>
      </c>
      <c r="P265" s="181">
        <v>3506</v>
      </c>
      <c r="Q265" s="181">
        <v>3545</v>
      </c>
      <c r="R265" s="181">
        <v>3691</v>
      </c>
      <c r="S265" s="181">
        <v>4064</v>
      </c>
      <c r="T265" s="181">
        <v>4284</v>
      </c>
      <c r="U265" s="181">
        <v>4442</v>
      </c>
      <c r="V265" s="181">
        <v>4611</v>
      </c>
      <c r="W265" s="181"/>
      <c r="Y265" s="70" t="s">
        <v>339</v>
      </c>
      <c r="Z265" s="70" t="s">
        <v>631</v>
      </c>
      <c r="AA265" s="181">
        <f t="shared" ref="AA265:AA297" si="35">(C265*1000)/O265</f>
        <v>17.841625746992531</v>
      </c>
      <c r="AB265" s="181">
        <f t="shared" ref="AB265:AB297" si="36">(D265*1000)/P265</f>
        <v>16.971247955760237</v>
      </c>
      <c r="AC265" s="181">
        <f t="shared" ref="AC265:AC297" si="37">(E265*1000)/Q265</f>
        <v>16.302928953224033</v>
      </c>
      <c r="AD265" s="181">
        <f t="shared" ref="AD265:AD297" si="38">(F265*1000)/R265</f>
        <v>15.36890230763801</v>
      </c>
      <c r="AE265" s="181">
        <f t="shared" ref="AE265:AE297" si="39">(G265*1000)/S265</f>
        <v>13.965525071618652</v>
      </c>
      <c r="AF265" s="181">
        <f t="shared" ref="AF265:AF297" si="40">(H265*1000)/T265</f>
        <v>12.819107391903383</v>
      </c>
      <c r="AG265" s="181">
        <f t="shared" ref="AG265:AG297" si="41">(I265*1000)/U265</f>
        <v>11.821197818247523</v>
      </c>
      <c r="AH265" s="181">
        <f t="shared" si="34"/>
        <v>11.307971960635241</v>
      </c>
    </row>
    <row r="266" spans="1:34" x14ac:dyDescent="0.2">
      <c r="A266" s="70" t="s">
        <v>340</v>
      </c>
      <c r="B266" s="70" t="s">
        <v>632</v>
      </c>
      <c r="C266" s="77">
        <v>74.898238818532406</v>
      </c>
      <c r="D266" s="77">
        <v>71.280571795630607</v>
      </c>
      <c r="E266" s="77">
        <v>65.590521760514605</v>
      </c>
      <c r="F266" s="77">
        <v>62.952141727597699</v>
      </c>
      <c r="G266" s="77">
        <v>52.864020268837699</v>
      </c>
      <c r="H266" s="77">
        <v>48.795674183205797</v>
      </c>
      <c r="I266" s="77">
        <v>47.239539828096802</v>
      </c>
      <c r="J266" s="77">
        <v>45.466203196898398</v>
      </c>
      <c r="K266" s="77">
        <v>45.2302271763511</v>
      </c>
      <c r="M266" s="184" t="s">
        <v>340</v>
      </c>
      <c r="N266" s="185" t="s">
        <v>1000</v>
      </c>
      <c r="O266" s="181">
        <v>1844</v>
      </c>
      <c r="P266" s="181">
        <v>1870</v>
      </c>
      <c r="Q266" s="181">
        <v>1930</v>
      </c>
      <c r="R266" s="181">
        <v>1899</v>
      </c>
      <c r="S266" s="181">
        <v>1850</v>
      </c>
      <c r="T266" s="181">
        <v>1981</v>
      </c>
      <c r="U266" s="181">
        <v>2015</v>
      </c>
      <c r="V266" s="181">
        <v>2074</v>
      </c>
      <c r="W266" s="181"/>
      <c r="Y266" s="70" t="s">
        <v>340</v>
      </c>
      <c r="Z266" s="70" t="s">
        <v>632</v>
      </c>
      <c r="AA266" s="181">
        <f t="shared" si="35"/>
        <v>40.617266170570723</v>
      </c>
      <c r="AB266" s="181">
        <f t="shared" si="36"/>
        <v>38.117952831888026</v>
      </c>
      <c r="AC266" s="181">
        <f t="shared" si="37"/>
        <v>33.984726300784772</v>
      </c>
      <c r="AD266" s="181">
        <f t="shared" si="38"/>
        <v>33.150153621694422</v>
      </c>
      <c r="AE266" s="181">
        <f t="shared" si="39"/>
        <v>28.575146091263619</v>
      </c>
      <c r="AF266" s="181">
        <f t="shared" si="40"/>
        <v>24.63183956749409</v>
      </c>
      <c r="AG266" s="181">
        <f t="shared" si="41"/>
        <v>23.443940361338363</v>
      </c>
      <c r="AH266" s="181">
        <f t="shared" si="34"/>
        <v>21.921988040934618</v>
      </c>
    </row>
    <row r="267" spans="1:34" x14ac:dyDescent="0.2">
      <c r="A267" s="70" t="s">
        <v>341</v>
      </c>
      <c r="B267" s="70" t="s">
        <v>633</v>
      </c>
      <c r="C267" s="77">
        <v>73.254724155274204</v>
      </c>
      <c r="D267" s="77">
        <v>70.390475483032006</v>
      </c>
      <c r="E267" s="77">
        <v>69.763831883890504</v>
      </c>
      <c r="F267" s="77">
        <v>68.118181986096502</v>
      </c>
      <c r="G267" s="77">
        <v>64.883257386474597</v>
      </c>
      <c r="H267" s="77">
        <v>56.641955582520303</v>
      </c>
      <c r="I267" s="77">
        <v>54.049709245688902</v>
      </c>
      <c r="J267" s="77">
        <v>55.627323524939399</v>
      </c>
      <c r="K267" s="77">
        <v>52.353150398799002</v>
      </c>
      <c r="M267" s="184" t="s">
        <v>341</v>
      </c>
      <c r="N267" s="185" t="s">
        <v>1001</v>
      </c>
      <c r="O267" s="181">
        <v>3724</v>
      </c>
      <c r="P267" s="181">
        <v>3710</v>
      </c>
      <c r="Q267" s="181">
        <v>4010</v>
      </c>
      <c r="R267" s="181">
        <v>3936</v>
      </c>
      <c r="S267" s="181">
        <v>4069</v>
      </c>
      <c r="T267" s="181">
        <v>4214</v>
      </c>
      <c r="U267" s="181">
        <v>4157</v>
      </c>
      <c r="V267" s="181">
        <v>4414</v>
      </c>
      <c r="W267" s="181"/>
      <c r="Y267" s="70" t="s">
        <v>341</v>
      </c>
      <c r="Z267" s="70" t="s">
        <v>633</v>
      </c>
      <c r="AA267" s="181">
        <f t="shared" si="35"/>
        <v>19.670978559418423</v>
      </c>
      <c r="AB267" s="181">
        <f t="shared" si="36"/>
        <v>18.973173984644745</v>
      </c>
      <c r="AC267" s="181">
        <f t="shared" si="37"/>
        <v>17.397464310197133</v>
      </c>
      <c r="AD267" s="181">
        <f t="shared" si="38"/>
        <v>17.306448675329396</v>
      </c>
      <c r="AE267" s="181">
        <f t="shared" si="39"/>
        <v>15.945750156420397</v>
      </c>
      <c r="AF267" s="181">
        <f t="shared" si="40"/>
        <v>13.441375316212698</v>
      </c>
      <c r="AG267" s="181">
        <f t="shared" si="41"/>
        <v>13.002095079549893</v>
      </c>
      <c r="AH267" s="181">
        <f t="shared" si="34"/>
        <v>12.602474745115405</v>
      </c>
    </row>
    <row r="268" spans="1:34" x14ac:dyDescent="0.2">
      <c r="A268" s="70" t="s">
        <v>342</v>
      </c>
      <c r="B268" s="70" t="s">
        <v>634</v>
      </c>
      <c r="C268" s="77">
        <v>241.20814270402701</v>
      </c>
      <c r="D268" s="77">
        <v>227.88084985987999</v>
      </c>
      <c r="E268" s="77">
        <v>216.29617962651801</v>
      </c>
      <c r="F268" s="77">
        <v>216.218694052887</v>
      </c>
      <c r="G268" s="77">
        <v>205.47731527792601</v>
      </c>
      <c r="H268" s="77">
        <v>200.673098535262</v>
      </c>
      <c r="I268" s="77">
        <v>193.851283594591</v>
      </c>
      <c r="J268" s="77">
        <v>188.968961386822</v>
      </c>
      <c r="K268" s="77">
        <v>167.464467622851</v>
      </c>
      <c r="M268" s="184" t="s">
        <v>342</v>
      </c>
      <c r="N268" s="185" t="s">
        <v>1002</v>
      </c>
      <c r="O268" s="181">
        <v>21352</v>
      </c>
      <c r="P268" s="181">
        <v>21304</v>
      </c>
      <c r="Q268" s="181">
        <v>22570</v>
      </c>
      <c r="R268" s="181">
        <v>23287</v>
      </c>
      <c r="S268" s="181">
        <v>24676</v>
      </c>
      <c r="T268" s="181">
        <v>26365</v>
      </c>
      <c r="U268" s="181">
        <v>27399</v>
      </c>
      <c r="V268" s="181">
        <v>28399</v>
      </c>
      <c r="W268" s="181"/>
      <c r="Y268" s="70" t="s">
        <v>342</v>
      </c>
      <c r="Z268" s="70" t="s">
        <v>634</v>
      </c>
      <c r="AA268" s="181">
        <f t="shared" si="35"/>
        <v>11.29674703559512</v>
      </c>
      <c r="AB268" s="181">
        <f t="shared" si="36"/>
        <v>10.696622693385279</v>
      </c>
      <c r="AC268" s="181">
        <f t="shared" si="37"/>
        <v>9.5833486764075335</v>
      </c>
      <c r="AD268" s="181">
        <f t="shared" si="38"/>
        <v>9.2849527226730366</v>
      </c>
      <c r="AE268" s="181">
        <f t="shared" si="39"/>
        <v>8.3270106693923651</v>
      </c>
      <c r="AF268" s="181">
        <f t="shared" si="40"/>
        <v>7.6113445300687275</v>
      </c>
      <c r="AG268" s="181">
        <f t="shared" si="41"/>
        <v>7.0751225809186824</v>
      </c>
      <c r="AH268" s="181">
        <f t="shared" si="34"/>
        <v>6.65407096682355</v>
      </c>
    </row>
    <row r="269" spans="1:34" x14ac:dyDescent="0.2">
      <c r="A269" s="70" t="s">
        <v>343</v>
      </c>
      <c r="B269" s="70" t="s">
        <v>635</v>
      </c>
      <c r="C269" s="77">
        <v>45.618089743907298</v>
      </c>
      <c r="D269" s="77">
        <v>38.7437827441547</v>
      </c>
      <c r="E269" s="77">
        <v>38.388238453223799</v>
      </c>
      <c r="F269" s="77">
        <v>38.6145719351425</v>
      </c>
      <c r="G269" s="77">
        <v>38.310732454931397</v>
      </c>
      <c r="H269" s="77">
        <v>37.716468777755097</v>
      </c>
      <c r="I269" s="77">
        <v>36.145772168699096</v>
      </c>
      <c r="J269" s="77">
        <v>35.110352675229699</v>
      </c>
      <c r="K269" s="77">
        <v>33.590289038351699</v>
      </c>
      <c r="M269" s="184" t="s">
        <v>343</v>
      </c>
      <c r="N269" s="185" t="s">
        <v>1003</v>
      </c>
      <c r="O269" s="181">
        <v>1369</v>
      </c>
      <c r="P269" s="181">
        <v>1469</v>
      </c>
      <c r="Q269" s="181">
        <v>1548</v>
      </c>
      <c r="R269" s="181">
        <v>1579</v>
      </c>
      <c r="S269" s="181">
        <v>1611</v>
      </c>
      <c r="T269" s="181">
        <v>1671</v>
      </c>
      <c r="U269" s="181">
        <v>1629</v>
      </c>
      <c r="V269" s="181">
        <v>1627</v>
      </c>
      <c r="W269" s="181"/>
      <c r="Y269" s="70" t="s">
        <v>343</v>
      </c>
      <c r="Z269" s="70" t="s">
        <v>635</v>
      </c>
      <c r="AA269" s="181">
        <f t="shared" si="35"/>
        <v>33.32219849810614</v>
      </c>
      <c r="AB269" s="181">
        <f t="shared" si="36"/>
        <v>26.374256463005239</v>
      </c>
      <c r="AC269" s="181">
        <f t="shared" si="37"/>
        <v>24.798603651953357</v>
      </c>
      <c r="AD269" s="181">
        <f t="shared" si="38"/>
        <v>24.455080389577265</v>
      </c>
      <c r="AE269" s="181">
        <f t="shared" si="39"/>
        <v>23.780715366189572</v>
      </c>
      <c r="AF269" s="181">
        <f t="shared" si="40"/>
        <v>22.571196156645776</v>
      </c>
      <c r="AG269" s="181">
        <f t="shared" si="41"/>
        <v>22.188933191343828</v>
      </c>
      <c r="AH269" s="181">
        <f t="shared" ref="AH269:AH297" si="42">(J269*1000)/V269</f>
        <v>21.579811109544988</v>
      </c>
    </row>
    <row r="270" spans="1:34" x14ac:dyDescent="0.2">
      <c r="A270" s="70" t="s">
        <v>344</v>
      </c>
      <c r="B270" s="70" t="s">
        <v>636</v>
      </c>
      <c r="C270" s="77">
        <v>20.356936991795202</v>
      </c>
      <c r="D270" s="77">
        <v>19.297465672537999</v>
      </c>
      <c r="E270" s="77">
        <v>18.722774685267002</v>
      </c>
      <c r="F270" s="77">
        <v>18.681672838661299</v>
      </c>
      <c r="G270" s="77">
        <v>17.3509068295999</v>
      </c>
      <c r="H270" s="77">
        <v>18.470075919275999</v>
      </c>
      <c r="I270" s="77">
        <v>16.7371117815437</v>
      </c>
      <c r="J270" s="77">
        <v>16.3541619680358</v>
      </c>
      <c r="K270" s="77">
        <v>15.3879354855034</v>
      </c>
      <c r="M270" s="184" t="s">
        <v>344</v>
      </c>
      <c r="N270" s="185" t="s">
        <v>1004</v>
      </c>
      <c r="O270" s="181">
        <v>453</v>
      </c>
      <c r="P270" s="185">
        <v>510</v>
      </c>
      <c r="Q270" s="181">
        <v>499</v>
      </c>
      <c r="R270" s="181">
        <v>473</v>
      </c>
      <c r="S270" s="181">
        <v>478</v>
      </c>
      <c r="T270" s="181">
        <v>491</v>
      </c>
      <c r="U270" s="181">
        <v>464</v>
      </c>
      <c r="V270" s="181">
        <v>469</v>
      </c>
      <c r="W270" s="181"/>
      <c r="Y270" s="70" t="s">
        <v>344</v>
      </c>
      <c r="Z270" s="70" t="s">
        <v>636</v>
      </c>
      <c r="AA270" s="181">
        <f t="shared" si="35"/>
        <v>44.938050754514798</v>
      </c>
      <c r="AB270" s="181">
        <f t="shared" si="36"/>
        <v>37.838167985368628</v>
      </c>
      <c r="AC270" s="181">
        <f t="shared" si="37"/>
        <v>37.520590551637277</v>
      </c>
      <c r="AD270" s="181">
        <f t="shared" si="38"/>
        <v>39.496137079622194</v>
      </c>
      <c r="AE270" s="181">
        <f t="shared" si="39"/>
        <v>36.298968262761292</v>
      </c>
      <c r="AF270" s="181">
        <f t="shared" si="40"/>
        <v>37.617262564716903</v>
      </c>
      <c r="AG270" s="181">
        <f t="shared" si="41"/>
        <v>36.071361598154525</v>
      </c>
      <c r="AH270" s="181">
        <f t="shared" si="42"/>
        <v>34.870281381739446</v>
      </c>
    </row>
    <row r="271" spans="1:34" x14ac:dyDescent="0.2">
      <c r="A271" s="70" t="s">
        <v>345</v>
      </c>
      <c r="B271" s="70" t="s">
        <v>637</v>
      </c>
      <c r="C271" s="77">
        <v>38.886022146923104</v>
      </c>
      <c r="D271" s="77">
        <v>34.768356889318397</v>
      </c>
      <c r="E271" s="77">
        <v>32.658048251919297</v>
      </c>
      <c r="F271" s="77">
        <v>32.022840702459298</v>
      </c>
      <c r="G271" s="77">
        <v>33.315019700786699</v>
      </c>
      <c r="H271" s="77">
        <v>31.564246941692002</v>
      </c>
      <c r="I271" s="77">
        <v>30.351107665779601</v>
      </c>
      <c r="J271" s="77">
        <v>29.7076510634645</v>
      </c>
      <c r="K271" s="77">
        <v>31.4283164256215</v>
      </c>
      <c r="M271" s="184" t="s">
        <v>345</v>
      </c>
      <c r="N271" s="185" t="s">
        <v>1005</v>
      </c>
      <c r="O271" s="181">
        <v>1912</v>
      </c>
      <c r="P271" s="181">
        <v>1909</v>
      </c>
      <c r="Q271" s="181">
        <v>1869</v>
      </c>
      <c r="R271" s="181">
        <v>1876</v>
      </c>
      <c r="S271" s="181">
        <v>1909</v>
      </c>
      <c r="T271" s="181">
        <v>1916</v>
      </c>
      <c r="U271" s="181">
        <v>1971</v>
      </c>
      <c r="V271" s="181">
        <v>2001</v>
      </c>
      <c r="W271" s="181"/>
      <c r="Y271" s="70" t="s">
        <v>345</v>
      </c>
      <c r="Z271" s="70" t="s">
        <v>637</v>
      </c>
      <c r="AA271" s="181">
        <f t="shared" si="35"/>
        <v>20.337877691905391</v>
      </c>
      <c r="AB271" s="181">
        <f t="shared" si="36"/>
        <v>18.212863745059401</v>
      </c>
      <c r="AC271" s="181">
        <f t="shared" si="37"/>
        <v>17.473541065767414</v>
      </c>
      <c r="AD271" s="181">
        <f t="shared" si="38"/>
        <v>17.06974451090581</v>
      </c>
      <c r="AE271" s="181">
        <f t="shared" si="39"/>
        <v>17.451555631632637</v>
      </c>
      <c r="AF271" s="181">
        <f t="shared" si="40"/>
        <v>16.474032850569937</v>
      </c>
      <c r="AG271" s="181">
        <f t="shared" si="41"/>
        <v>15.398836968939422</v>
      </c>
      <c r="AH271" s="181">
        <f t="shared" si="42"/>
        <v>14.846402330566965</v>
      </c>
    </row>
    <row r="272" spans="1:34" x14ac:dyDescent="0.2">
      <c r="A272" s="70" t="s">
        <v>346</v>
      </c>
      <c r="B272" s="70" t="s">
        <v>638</v>
      </c>
      <c r="C272" s="77">
        <v>63.270022570790502</v>
      </c>
      <c r="D272" s="77">
        <v>56.891643214393497</v>
      </c>
      <c r="E272" s="77">
        <v>55.807263172181898</v>
      </c>
      <c r="F272" s="77">
        <v>55.6604653031577</v>
      </c>
      <c r="G272" s="77">
        <v>53.612434894554397</v>
      </c>
      <c r="H272" s="77">
        <v>51.609425217966503</v>
      </c>
      <c r="I272" s="77">
        <v>51.219049421479099</v>
      </c>
      <c r="J272" s="77">
        <v>50.487700934135802</v>
      </c>
      <c r="K272" s="77">
        <v>50.843163407812</v>
      </c>
      <c r="M272" s="184" t="s">
        <v>346</v>
      </c>
      <c r="N272" s="185" t="s">
        <v>1006</v>
      </c>
      <c r="O272" s="181">
        <v>1364</v>
      </c>
      <c r="P272" s="181">
        <v>1415</v>
      </c>
      <c r="Q272" s="181">
        <v>1472</v>
      </c>
      <c r="R272" s="181">
        <v>1349</v>
      </c>
      <c r="S272" s="181">
        <v>1292</v>
      </c>
      <c r="T272" s="181">
        <v>1382</v>
      </c>
      <c r="U272" s="181">
        <v>1489</v>
      </c>
      <c r="V272" s="181">
        <v>1457</v>
      </c>
      <c r="W272" s="181"/>
      <c r="Y272" s="70" t="s">
        <v>346</v>
      </c>
      <c r="Z272" s="70" t="s">
        <v>638</v>
      </c>
      <c r="AA272" s="181">
        <f t="shared" si="35"/>
        <v>46.385647046034094</v>
      </c>
      <c r="AB272" s="181">
        <f t="shared" si="36"/>
        <v>40.20610827872332</v>
      </c>
      <c r="AC272" s="181">
        <f t="shared" si="37"/>
        <v>37.912542915884444</v>
      </c>
      <c r="AD272" s="181">
        <f t="shared" si="38"/>
        <v>41.260537659864866</v>
      </c>
      <c r="AE272" s="181">
        <f t="shared" si="39"/>
        <v>41.495692642843963</v>
      </c>
      <c r="AF272" s="181">
        <f t="shared" si="40"/>
        <v>37.344012458731193</v>
      </c>
      <c r="AG272" s="181">
        <f t="shared" si="41"/>
        <v>34.398287052705911</v>
      </c>
      <c r="AH272" s="181">
        <f t="shared" si="42"/>
        <v>34.651819446901712</v>
      </c>
    </row>
    <row r="273" spans="1:34" x14ac:dyDescent="0.2">
      <c r="A273" s="70" t="s">
        <v>347</v>
      </c>
      <c r="B273" s="70" t="s">
        <v>639</v>
      </c>
      <c r="C273" s="77">
        <v>24.861760137458599</v>
      </c>
      <c r="D273" s="77">
        <v>22.960185258542499</v>
      </c>
      <c r="E273" s="77">
        <v>21.597525184868299</v>
      </c>
      <c r="F273" s="77">
        <v>20.9528401476365</v>
      </c>
      <c r="G273" s="77">
        <v>18.251446261461499</v>
      </c>
      <c r="H273" s="77">
        <v>17.3843457674364</v>
      </c>
      <c r="I273" s="77">
        <v>15.9285151152148</v>
      </c>
      <c r="J273" s="77">
        <v>15.974614106536301</v>
      </c>
      <c r="K273" s="77">
        <v>15.2940306154649</v>
      </c>
      <c r="M273" s="184" t="s">
        <v>347</v>
      </c>
      <c r="N273" s="185" t="s">
        <v>1007</v>
      </c>
      <c r="O273" s="181">
        <v>1580</v>
      </c>
      <c r="P273" s="181">
        <v>1521</v>
      </c>
      <c r="Q273" s="181">
        <v>1385</v>
      </c>
      <c r="R273" s="181">
        <v>1277</v>
      </c>
      <c r="S273" s="181">
        <v>1341</v>
      </c>
      <c r="T273" s="181">
        <v>1425</v>
      </c>
      <c r="U273" s="181">
        <v>1455</v>
      </c>
      <c r="V273" s="181">
        <v>1541</v>
      </c>
      <c r="W273" s="181"/>
      <c r="Y273" s="70" t="s">
        <v>347</v>
      </c>
      <c r="Z273" s="70" t="s">
        <v>639</v>
      </c>
      <c r="AA273" s="181">
        <f t="shared" si="35"/>
        <v>15.735291226239621</v>
      </c>
      <c r="AB273" s="181">
        <f t="shared" si="36"/>
        <v>15.095453818897107</v>
      </c>
      <c r="AC273" s="181">
        <f t="shared" si="37"/>
        <v>15.59388099990491</v>
      </c>
      <c r="AD273" s="181">
        <f t="shared" si="38"/>
        <v>16.407862292589272</v>
      </c>
      <c r="AE273" s="181">
        <f t="shared" si="39"/>
        <v>13.610325325474646</v>
      </c>
      <c r="AF273" s="181">
        <f t="shared" si="40"/>
        <v>12.199540889429052</v>
      </c>
      <c r="AG273" s="181">
        <f t="shared" si="41"/>
        <v>10.947433068876151</v>
      </c>
      <c r="AH273" s="181">
        <f t="shared" si="42"/>
        <v>10.366394618128684</v>
      </c>
    </row>
    <row r="274" spans="1:34" x14ac:dyDescent="0.2">
      <c r="A274" s="70" t="s">
        <v>348</v>
      </c>
      <c r="B274" s="70" t="s">
        <v>640</v>
      </c>
      <c r="C274" s="77">
        <v>15.4177544820249</v>
      </c>
      <c r="D274" s="77">
        <v>15.293642949873799</v>
      </c>
      <c r="E274" s="77">
        <v>14.2887108631041</v>
      </c>
      <c r="F274" s="77">
        <v>14.826180628461501</v>
      </c>
      <c r="G274" s="77">
        <v>15.0727948359526</v>
      </c>
      <c r="H274" s="77">
        <v>13.6700536261812</v>
      </c>
      <c r="I274" s="77">
        <v>13.4938098833046</v>
      </c>
      <c r="J274" s="77">
        <v>14.338143892165499</v>
      </c>
      <c r="K274" s="77">
        <v>13.138172836384999</v>
      </c>
      <c r="M274" s="184" t="s">
        <v>348</v>
      </c>
      <c r="N274" s="185" t="s">
        <v>1008</v>
      </c>
      <c r="O274" s="181">
        <v>1074</v>
      </c>
      <c r="P274" s="181">
        <v>1209</v>
      </c>
      <c r="Q274" s="181">
        <v>1163</v>
      </c>
      <c r="R274" s="181">
        <v>1137</v>
      </c>
      <c r="S274" s="181">
        <v>1132</v>
      </c>
      <c r="T274" s="181">
        <v>1226</v>
      </c>
      <c r="U274" s="181">
        <v>1289</v>
      </c>
      <c r="V274" s="181">
        <v>1331</v>
      </c>
      <c r="W274" s="181"/>
      <c r="Y274" s="70" t="s">
        <v>348</v>
      </c>
      <c r="Z274" s="70" t="s">
        <v>640</v>
      </c>
      <c r="AA274" s="181">
        <f t="shared" si="35"/>
        <v>14.355451100581844</v>
      </c>
      <c r="AB274" s="181">
        <f t="shared" si="36"/>
        <v>12.649828742658229</v>
      </c>
      <c r="AC274" s="181">
        <f t="shared" si="37"/>
        <v>12.286079847896906</v>
      </c>
      <c r="AD274" s="181">
        <f t="shared" si="38"/>
        <v>13.039736700493844</v>
      </c>
      <c r="AE274" s="181">
        <f t="shared" si="39"/>
        <v>13.315189784410425</v>
      </c>
      <c r="AF274" s="181">
        <f t="shared" si="40"/>
        <v>11.150125306836216</v>
      </c>
      <c r="AG274" s="181">
        <f t="shared" si="41"/>
        <v>10.46843280318433</v>
      </c>
      <c r="AH274" s="181">
        <f t="shared" si="42"/>
        <v>10.772459723640495</v>
      </c>
    </row>
    <row r="275" spans="1:34" x14ac:dyDescent="0.2">
      <c r="A275" s="70" t="s">
        <v>349</v>
      </c>
      <c r="B275" s="70" t="s">
        <v>641</v>
      </c>
      <c r="C275" s="77">
        <v>37.817638438457202</v>
      </c>
      <c r="D275" s="77">
        <v>34.693577219595198</v>
      </c>
      <c r="E275" s="77">
        <v>33.036907354227502</v>
      </c>
      <c r="F275" s="77">
        <v>31.976006134448902</v>
      </c>
      <c r="G275" s="77">
        <v>31.0593127610273</v>
      </c>
      <c r="H275" s="77">
        <v>45.842351750337102</v>
      </c>
      <c r="I275" s="77">
        <v>45.178871585932299</v>
      </c>
      <c r="J275" s="77">
        <v>27.7642034606965</v>
      </c>
      <c r="K275" s="77">
        <v>24.963761509881699</v>
      </c>
      <c r="M275" s="184" t="s">
        <v>349</v>
      </c>
      <c r="N275" s="185" t="s">
        <v>1009</v>
      </c>
      <c r="O275" s="181">
        <v>2378</v>
      </c>
      <c r="P275" s="181">
        <v>2351</v>
      </c>
      <c r="Q275" s="181">
        <v>2172</v>
      </c>
      <c r="R275" s="181">
        <v>2052</v>
      </c>
      <c r="S275" s="181">
        <v>1990</v>
      </c>
      <c r="T275" s="181">
        <v>2081</v>
      </c>
      <c r="U275" s="181">
        <v>2156</v>
      </c>
      <c r="V275" s="181">
        <v>2311</v>
      </c>
      <c r="W275" s="181"/>
      <c r="Y275" s="70" t="s">
        <v>349</v>
      </c>
      <c r="Z275" s="70" t="s">
        <v>641</v>
      </c>
      <c r="AA275" s="181">
        <f t="shared" si="35"/>
        <v>15.903128022900422</v>
      </c>
      <c r="AB275" s="181">
        <f t="shared" si="36"/>
        <v>14.756944797786135</v>
      </c>
      <c r="AC275" s="181">
        <f t="shared" si="37"/>
        <v>15.210362501946364</v>
      </c>
      <c r="AD275" s="181">
        <f t="shared" si="38"/>
        <v>15.58284899339615</v>
      </c>
      <c r="AE275" s="181">
        <f t="shared" si="39"/>
        <v>15.607694854787589</v>
      </c>
      <c r="AF275" s="181">
        <f t="shared" si="40"/>
        <v>22.029001321642049</v>
      </c>
      <c r="AG275" s="181">
        <f t="shared" si="41"/>
        <v>20.954949715181957</v>
      </c>
      <c r="AH275" s="181">
        <f t="shared" si="42"/>
        <v>12.013934859669623</v>
      </c>
    </row>
    <row r="276" spans="1:34" x14ac:dyDescent="0.2">
      <c r="A276" s="70" t="s">
        <v>350</v>
      </c>
      <c r="B276" s="70" t="s">
        <v>642</v>
      </c>
      <c r="C276" s="77">
        <v>20.268046397434301</v>
      </c>
      <c r="D276" s="77">
        <v>18.736971088823299</v>
      </c>
      <c r="E276" s="77">
        <v>18.1987432717732</v>
      </c>
      <c r="F276" s="77">
        <v>17.905765136218999</v>
      </c>
      <c r="G276" s="77">
        <v>16.4907012314059</v>
      </c>
      <c r="H276" s="77">
        <v>15.3126393834768</v>
      </c>
      <c r="I276" s="77">
        <v>14.713436176958201</v>
      </c>
      <c r="J276" s="77">
        <v>15.527447746715699</v>
      </c>
      <c r="K276" s="77">
        <v>14.157008212112499</v>
      </c>
      <c r="M276" s="184" t="s">
        <v>350</v>
      </c>
      <c r="N276" s="185" t="s">
        <v>1010</v>
      </c>
      <c r="O276" s="181">
        <v>609</v>
      </c>
      <c r="P276" s="185">
        <v>635</v>
      </c>
      <c r="Q276" s="181">
        <v>698</v>
      </c>
      <c r="R276" s="181">
        <v>580</v>
      </c>
      <c r="S276" s="181">
        <v>610</v>
      </c>
      <c r="T276" s="181">
        <v>701</v>
      </c>
      <c r="U276" s="181">
        <v>690</v>
      </c>
      <c r="V276" s="181">
        <v>695</v>
      </c>
      <c r="W276" s="181"/>
      <c r="Y276" s="70" t="s">
        <v>350</v>
      </c>
      <c r="Z276" s="70" t="s">
        <v>642</v>
      </c>
      <c r="AA276" s="181">
        <f t="shared" si="35"/>
        <v>33.280864363603122</v>
      </c>
      <c r="AB276" s="181">
        <f t="shared" si="36"/>
        <v>29.507041084761099</v>
      </c>
      <c r="AC276" s="181">
        <f t="shared" si="37"/>
        <v>26.072698097096275</v>
      </c>
      <c r="AD276" s="181">
        <f t="shared" si="38"/>
        <v>30.87200885555</v>
      </c>
      <c r="AE276" s="181">
        <f t="shared" si="39"/>
        <v>27.033936444927704</v>
      </c>
      <c r="AF276" s="181">
        <f t="shared" si="40"/>
        <v>21.843993414374893</v>
      </c>
      <c r="AG276" s="181">
        <f t="shared" si="41"/>
        <v>21.323820546316234</v>
      </c>
      <c r="AH276" s="181">
        <f t="shared" si="42"/>
        <v>22.341651434123307</v>
      </c>
    </row>
    <row r="277" spans="1:34" x14ac:dyDescent="0.2">
      <c r="A277" s="70" t="s">
        <v>351</v>
      </c>
      <c r="B277" s="70" t="s">
        <v>643</v>
      </c>
      <c r="C277" s="77">
        <v>17.5956704211867</v>
      </c>
      <c r="D277" s="77">
        <v>16.157653850454398</v>
      </c>
      <c r="E277" s="77">
        <v>16.188967939839099</v>
      </c>
      <c r="F277" s="77">
        <v>15.1899455589631</v>
      </c>
      <c r="G277" s="77">
        <v>13.3780829690812</v>
      </c>
      <c r="H277" s="77">
        <v>12.8438835081274</v>
      </c>
      <c r="I277" s="77">
        <v>13.3723251878969</v>
      </c>
      <c r="J277" s="77">
        <v>12.432267990549899</v>
      </c>
      <c r="K277" s="77">
        <v>11.4602747057816</v>
      </c>
      <c r="M277" s="184" t="s">
        <v>351</v>
      </c>
      <c r="N277" s="185" t="s">
        <v>1011</v>
      </c>
      <c r="O277" s="181">
        <v>600</v>
      </c>
      <c r="P277" s="185">
        <v>579</v>
      </c>
      <c r="Q277" s="181">
        <v>607</v>
      </c>
      <c r="R277" s="181">
        <v>644</v>
      </c>
      <c r="S277" s="181">
        <v>656</v>
      </c>
      <c r="T277" s="181">
        <v>669</v>
      </c>
      <c r="U277" s="181">
        <v>663</v>
      </c>
      <c r="V277" s="181">
        <v>673</v>
      </c>
      <c r="W277" s="181"/>
      <c r="Y277" s="70" t="s">
        <v>351</v>
      </c>
      <c r="Z277" s="70" t="s">
        <v>643</v>
      </c>
      <c r="AA277" s="181">
        <f t="shared" si="35"/>
        <v>29.3261173686445</v>
      </c>
      <c r="AB277" s="181">
        <f t="shared" si="36"/>
        <v>27.906137910974781</v>
      </c>
      <c r="AC277" s="181">
        <f t="shared" si="37"/>
        <v>26.670457891003455</v>
      </c>
      <c r="AD277" s="181">
        <f t="shared" si="38"/>
        <v>23.586871985967548</v>
      </c>
      <c r="AE277" s="181">
        <f t="shared" si="39"/>
        <v>20.393419160184756</v>
      </c>
      <c r="AF277" s="181">
        <f t="shared" si="40"/>
        <v>19.198630056991629</v>
      </c>
      <c r="AG277" s="181">
        <f t="shared" si="41"/>
        <v>20.169419589588085</v>
      </c>
      <c r="AH277" s="181">
        <f t="shared" si="42"/>
        <v>18.472909347028082</v>
      </c>
    </row>
    <row r="278" spans="1:34" x14ac:dyDescent="0.2">
      <c r="A278" s="70" t="s">
        <v>352</v>
      </c>
      <c r="B278" s="70" t="s">
        <v>644</v>
      </c>
      <c r="C278" s="77">
        <v>42.142692904746298</v>
      </c>
      <c r="D278" s="77">
        <v>42.6005833455363</v>
      </c>
      <c r="E278" s="77">
        <v>41.456925146921002</v>
      </c>
      <c r="F278" s="77">
        <v>41.106595657255397</v>
      </c>
      <c r="G278" s="77">
        <v>39.750309697769602</v>
      </c>
      <c r="H278" s="77">
        <v>39.992499778036198</v>
      </c>
      <c r="I278" s="77">
        <v>38.660786836032003</v>
      </c>
      <c r="J278" s="77">
        <v>38.521754715290101</v>
      </c>
      <c r="K278" s="77">
        <v>33.454692481860697</v>
      </c>
      <c r="M278" s="184" t="s">
        <v>352</v>
      </c>
      <c r="N278" s="185" t="s">
        <v>1012</v>
      </c>
      <c r="O278" s="181">
        <v>2046</v>
      </c>
      <c r="P278" s="181">
        <v>2017</v>
      </c>
      <c r="Q278" s="181">
        <v>1990</v>
      </c>
      <c r="R278" s="181">
        <v>2002</v>
      </c>
      <c r="S278" s="181">
        <v>2121</v>
      </c>
      <c r="T278" s="181">
        <v>2189</v>
      </c>
      <c r="U278" s="181">
        <v>2269</v>
      </c>
      <c r="V278" s="181">
        <v>2375</v>
      </c>
      <c r="W278" s="181"/>
      <c r="Y278" s="70" t="s">
        <v>352</v>
      </c>
      <c r="Z278" s="70" t="s">
        <v>644</v>
      </c>
      <c r="AA278" s="181">
        <f t="shared" si="35"/>
        <v>20.59760161522302</v>
      </c>
      <c r="AB278" s="181">
        <f t="shared" si="36"/>
        <v>21.120765168833071</v>
      </c>
      <c r="AC278" s="181">
        <f t="shared" si="37"/>
        <v>20.83262570197035</v>
      </c>
      <c r="AD278" s="181">
        <f t="shared" si="38"/>
        <v>20.532765063564135</v>
      </c>
      <c r="AE278" s="181">
        <f t="shared" si="39"/>
        <v>18.741305845247339</v>
      </c>
      <c r="AF278" s="181">
        <f t="shared" si="40"/>
        <v>18.269757778911007</v>
      </c>
      <c r="AG278" s="181">
        <f t="shared" si="41"/>
        <v>17.038689658894668</v>
      </c>
      <c r="AH278" s="181">
        <f t="shared" si="42"/>
        <v>16.219686195911621</v>
      </c>
    </row>
    <row r="279" spans="1:34" x14ac:dyDescent="0.2">
      <c r="A279" s="70" t="s">
        <v>353</v>
      </c>
      <c r="B279" s="70" t="s">
        <v>645</v>
      </c>
      <c r="C279" s="77">
        <v>42.708570984782199</v>
      </c>
      <c r="D279" s="77">
        <v>39.515641655158603</v>
      </c>
      <c r="E279" s="77">
        <v>37.254906921013102</v>
      </c>
      <c r="F279" s="77">
        <v>36.945445862983</v>
      </c>
      <c r="G279" s="77">
        <v>35.8147206584161</v>
      </c>
      <c r="H279" s="77">
        <v>33.398303123924101</v>
      </c>
      <c r="I279" s="77">
        <v>31.591197130516701</v>
      </c>
      <c r="J279" s="77">
        <v>32.859682417164102</v>
      </c>
      <c r="K279" s="77">
        <v>29.074380475296699</v>
      </c>
      <c r="M279" s="184" t="s">
        <v>353</v>
      </c>
      <c r="N279" s="185" t="s">
        <v>1013</v>
      </c>
      <c r="O279" s="181">
        <v>1649</v>
      </c>
      <c r="P279" s="181">
        <v>1693</v>
      </c>
      <c r="Q279" s="181">
        <v>1621</v>
      </c>
      <c r="R279" s="181">
        <v>1647</v>
      </c>
      <c r="S279" s="181">
        <v>1702</v>
      </c>
      <c r="T279" s="181">
        <v>1757</v>
      </c>
      <c r="U279" s="181">
        <v>1725</v>
      </c>
      <c r="V279" s="181">
        <v>2017</v>
      </c>
      <c r="W279" s="181"/>
      <c r="Y279" s="70" t="s">
        <v>353</v>
      </c>
      <c r="Z279" s="70" t="s">
        <v>645</v>
      </c>
      <c r="AA279" s="181">
        <f t="shared" si="35"/>
        <v>25.899679190286356</v>
      </c>
      <c r="AB279" s="181">
        <f t="shared" si="36"/>
        <v>23.340603458451625</v>
      </c>
      <c r="AC279" s="181">
        <f t="shared" si="37"/>
        <v>22.982669291186369</v>
      </c>
      <c r="AD279" s="181">
        <f t="shared" si="38"/>
        <v>22.431964701264722</v>
      </c>
      <c r="AE279" s="181">
        <f t="shared" si="39"/>
        <v>21.042726591313809</v>
      </c>
      <c r="AF279" s="181">
        <f t="shared" si="40"/>
        <v>19.008709803030225</v>
      </c>
      <c r="AG279" s="181">
        <f t="shared" si="41"/>
        <v>18.313737466966202</v>
      </c>
      <c r="AH279" s="181">
        <f t="shared" si="42"/>
        <v>16.29136460940213</v>
      </c>
    </row>
    <row r="280" spans="1:34" x14ac:dyDescent="0.2">
      <c r="A280" s="70" t="s">
        <v>354</v>
      </c>
      <c r="B280" s="70" t="s">
        <v>646</v>
      </c>
      <c r="C280" s="77">
        <v>22.450755133583701</v>
      </c>
      <c r="D280" s="77">
        <v>20.916866671368499</v>
      </c>
      <c r="E280" s="77">
        <v>19.7196246000799</v>
      </c>
      <c r="F280" s="77">
        <v>19.5072700989334</v>
      </c>
      <c r="G280" s="77">
        <v>19.155026335922301</v>
      </c>
      <c r="H280" s="77">
        <v>18.575208476016002</v>
      </c>
      <c r="I280" s="77">
        <v>16.957304777022699</v>
      </c>
      <c r="J280" s="77">
        <v>18.0873248198106</v>
      </c>
      <c r="K280" s="77">
        <v>17.058298670230599</v>
      </c>
      <c r="M280" s="184" t="s">
        <v>354</v>
      </c>
      <c r="N280" s="185" t="s">
        <v>1014</v>
      </c>
      <c r="O280" s="181">
        <v>858</v>
      </c>
      <c r="P280" s="185">
        <v>821</v>
      </c>
      <c r="Q280" s="181">
        <v>744</v>
      </c>
      <c r="R280" s="181">
        <v>743</v>
      </c>
      <c r="S280" s="181">
        <v>812</v>
      </c>
      <c r="T280" s="181">
        <v>829</v>
      </c>
      <c r="U280" s="181">
        <v>905</v>
      </c>
      <c r="V280" s="181">
        <v>939</v>
      </c>
      <c r="W280" s="181"/>
      <c r="Y280" s="70" t="s">
        <v>354</v>
      </c>
      <c r="Z280" s="70" t="s">
        <v>646</v>
      </c>
      <c r="AA280" s="181">
        <f t="shared" si="35"/>
        <v>26.16638127457308</v>
      </c>
      <c r="AB280" s="181">
        <f t="shared" si="36"/>
        <v>25.477304106417172</v>
      </c>
      <c r="AC280" s="181">
        <f t="shared" si="37"/>
        <v>26.504871774300941</v>
      </c>
      <c r="AD280" s="181">
        <f t="shared" si="38"/>
        <v>26.254737683625034</v>
      </c>
      <c r="AE280" s="181">
        <f t="shared" si="39"/>
        <v>23.589933911234365</v>
      </c>
      <c r="AF280" s="181">
        <f t="shared" si="40"/>
        <v>22.406765351044637</v>
      </c>
      <c r="AG280" s="181">
        <f t="shared" si="41"/>
        <v>18.737353344776462</v>
      </c>
      <c r="AH280" s="181">
        <f t="shared" si="42"/>
        <v>19.26232675166198</v>
      </c>
    </row>
    <row r="281" spans="1:34" x14ac:dyDescent="0.2">
      <c r="A281" s="70" t="s">
        <v>355</v>
      </c>
      <c r="B281" s="70" t="s">
        <v>647</v>
      </c>
      <c r="C281" s="77">
        <v>401.35701202585801</v>
      </c>
      <c r="D281" s="77">
        <v>383.491668206486</v>
      </c>
      <c r="E281" s="77">
        <v>377.67275731435899</v>
      </c>
      <c r="F281" s="77">
        <v>394.979973678622</v>
      </c>
      <c r="G281" s="77">
        <v>368.31033935067597</v>
      </c>
      <c r="H281" s="77">
        <v>350.76942636566002</v>
      </c>
      <c r="I281" s="77">
        <v>352.203446018953</v>
      </c>
      <c r="J281" s="77">
        <v>350.77963428317099</v>
      </c>
      <c r="K281" s="77">
        <v>307.83793062311599</v>
      </c>
      <c r="M281" s="184" t="s">
        <v>355</v>
      </c>
      <c r="N281" s="185" t="s">
        <v>1015</v>
      </c>
      <c r="O281" s="181">
        <v>44004</v>
      </c>
      <c r="P281" s="181">
        <v>44185</v>
      </c>
      <c r="Q281" s="181">
        <v>45829</v>
      </c>
      <c r="R281" s="181">
        <v>50771</v>
      </c>
      <c r="S281" s="181">
        <v>51201</v>
      </c>
      <c r="T281" s="181">
        <v>52352</v>
      </c>
      <c r="U281" s="181">
        <v>57373</v>
      </c>
      <c r="V281" s="181">
        <v>59480</v>
      </c>
      <c r="W281" s="181"/>
      <c r="Y281" s="70" t="s">
        <v>355</v>
      </c>
      <c r="Z281" s="70" t="s">
        <v>647</v>
      </c>
      <c r="AA281" s="181">
        <f t="shared" si="35"/>
        <v>9.120921098669621</v>
      </c>
      <c r="AB281" s="181">
        <f t="shared" si="36"/>
        <v>8.67922752532502</v>
      </c>
      <c r="AC281" s="181">
        <f t="shared" si="37"/>
        <v>8.2409120276322643</v>
      </c>
      <c r="AD281" s="181">
        <f t="shared" si="38"/>
        <v>7.7796374638794195</v>
      </c>
      <c r="AE281" s="181">
        <f t="shared" si="39"/>
        <v>7.1934208189425206</v>
      </c>
      <c r="AF281" s="181">
        <f t="shared" si="40"/>
        <v>6.7002106197597042</v>
      </c>
      <c r="AG281" s="181">
        <f t="shared" si="41"/>
        <v>6.1388361427666842</v>
      </c>
      <c r="AH281" s="181">
        <f t="shared" si="42"/>
        <v>5.8974383705980324</v>
      </c>
    </row>
    <row r="282" spans="1:34" x14ac:dyDescent="0.2">
      <c r="A282" s="70" t="s">
        <v>356</v>
      </c>
      <c r="B282" s="70" t="s">
        <v>648</v>
      </c>
      <c r="C282" s="77">
        <v>63.611240961977799</v>
      </c>
      <c r="D282" s="77">
        <v>58.776767409354797</v>
      </c>
      <c r="E282" s="77">
        <v>57.9947426570345</v>
      </c>
      <c r="F282" s="77">
        <v>59.871373777940299</v>
      </c>
      <c r="G282" s="77">
        <v>52.326140360657</v>
      </c>
      <c r="H282" s="77">
        <v>49.856482592826701</v>
      </c>
      <c r="I282" s="77">
        <v>50.641681554529399</v>
      </c>
      <c r="J282" s="77">
        <v>49.279110825966001</v>
      </c>
      <c r="K282" s="77">
        <v>45.069728077394601</v>
      </c>
      <c r="M282" s="184" t="s">
        <v>356</v>
      </c>
      <c r="N282" s="185" t="s">
        <v>1016</v>
      </c>
      <c r="O282" s="181">
        <v>4609</v>
      </c>
      <c r="P282" s="181">
        <v>4281</v>
      </c>
      <c r="Q282" s="181">
        <v>4208</v>
      </c>
      <c r="R282" s="181">
        <v>4346</v>
      </c>
      <c r="S282" s="181">
        <v>4769</v>
      </c>
      <c r="T282" s="181">
        <v>5014</v>
      </c>
      <c r="U282" s="181">
        <v>5373</v>
      </c>
      <c r="V282" s="181">
        <v>5877</v>
      </c>
      <c r="W282" s="181"/>
      <c r="Y282" s="70" t="s">
        <v>356</v>
      </c>
      <c r="Z282" s="70" t="s">
        <v>648</v>
      </c>
      <c r="AA282" s="181">
        <f t="shared" si="35"/>
        <v>13.801527655017964</v>
      </c>
      <c r="AB282" s="181">
        <f t="shared" si="36"/>
        <v>13.729681712066059</v>
      </c>
      <c r="AC282" s="181">
        <f t="shared" si="37"/>
        <v>13.782020593401734</v>
      </c>
      <c r="AD282" s="181">
        <f t="shared" si="38"/>
        <v>13.776201973755247</v>
      </c>
      <c r="AE282" s="181">
        <f t="shared" si="39"/>
        <v>10.972140985669323</v>
      </c>
      <c r="AF282" s="181">
        <f t="shared" si="40"/>
        <v>9.9434548449993425</v>
      </c>
      <c r="AG282" s="181">
        <f t="shared" si="41"/>
        <v>9.4252152530298527</v>
      </c>
      <c r="AH282" s="181">
        <f t="shared" si="42"/>
        <v>8.385079262543135</v>
      </c>
    </row>
    <row r="283" spans="1:34" x14ac:dyDescent="0.2">
      <c r="A283" s="70" t="s">
        <v>357</v>
      </c>
      <c r="B283" s="70" t="s">
        <v>649</v>
      </c>
      <c r="C283" s="77">
        <v>713.64794894711599</v>
      </c>
      <c r="D283" s="77">
        <v>723.91404811314396</v>
      </c>
      <c r="E283" s="77">
        <v>691.81571180894798</v>
      </c>
      <c r="F283" s="77">
        <v>688.948754065564</v>
      </c>
      <c r="G283" s="77">
        <v>650.5836564901</v>
      </c>
      <c r="H283" s="77">
        <v>659.60488766897595</v>
      </c>
      <c r="I283" s="77">
        <v>667.19813527184704</v>
      </c>
      <c r="J283" s="77">
        <v>619.04120599482906</v>
      </c>
      <c r="K283" s="77">
        <v>602.91442095508103</v>
      </c>
      <c r="M283" s="184" t="s">
        <v>357</v>
      </c>
      <c r="N283" s="185" t="s">
        <v>1017</v>
      </c>
      <c r="O283" s="181">
        <v>25564</v>
      </c>
      <c r="P283" s="181">
        <v>24450</v>
      </c>
      <c r="Q283" s="181">
        <v>25371</v>
      </c>
      <c r="R283" s="181">
        <v>26112</v>
      </c>
      <c r="S283" s="181">
        <v>27767</v>
      </c>
      <c r="T283" s="181">
        <v>29387</v>
      </c>
      <c r="U283" s="181">
        <v>31415</v>
      </c>
      <c r="V283" s="181">
        <v>33137</v>
      </c>
      <c r="W283" s="181"/>
      <c r="Y283" s="70" t="s">
        <v>357</v>
      </c>
      <c r="Z283" s="70" t="s">
        <v>649</v>
      </c>
      <c r="AA283" s="181">
        <f t="shared" si="35"/>
        <v>27.916130063648726</v>
      </c>
      <c r="AB283" s="181">
        <f t="shared" si="36"/>
        <v>29.60793652814495</v>
      </c>
      <c r="AC283" s="181">
        <f t="shared" si="37"/>
        <v>27.26797177127224</v>
      </c>
      <c r="AD283" s="181">
        <f t="shared" si="38"/>
        <v>26.384373240868719</v>
      </c>
      <c r="AE283" s="181">
        <f t="shared" si="39"/>
        <v>23.430102513418806</v>
      </c>
      <c r="AF283" s="181">
        <f t="shared" si="40"/>
        <v>22.445465262496207</v>
      </c>
      <c r="AG283" s="181">
        <f t="shared" si="41"/>
        <v>21.238202618871462</v>
      </c>
      <c r="AH283" s="181">
        <f t="shared" si="42"/>
        <v>18.681268853391348</v>
      </c>
    </row>
    <row r="284" spans="1:34" x14ac:dyDescent="0.2">
      <c r="A284" s="70" t="s">
        <v>358</v>
      </c>
      <c r="B284" s="70" t="s">
        <v>650</v>
      </c>
      <c r="C284" s="77">
        <v>30.237576512337501</v>
      </c>
      <c r="D284" s="77">
        <v>33.777941801246001</v>
      </c>
      <c r="E284" s="77">
        <v>34.630461164268901</v>
      </c>
      <c r="F284" s="77">
        <v>33.170035283267602</v>
      </c>
      <c r="G284" s="77">
        <v>30.8300246306381</v>
      </c>
      <c r="H284" s="77">
        <v>28.544889246615298</v>
      </c>
      <c r="I284" s="77">
        <v>28.354300722681401</v>
      </c>
      <c r="J284" s="77">
        <v>31.655011325471701</v>
      </c>
      <c r="K284" s="77">
        <v>29.586728341658201</v>
      </c>
      <c r="M284" s="184" t="s">
        <v>358</v>
      </c>
      <c r="N284" s="185" t="s">
        <v>1018</v>
      </c>
      <c r="O284" s="181">
        <v>1662</v>
      </c>
      <c r="P284" s="181">
        <v>1703</v>
      </c>
      <c r="Q284" s="181">
        <v>1670</v>
      </c>
      <c r="R284" s="181">
        <v>1727</v>
      </c>
      <c r="S284" s="181">
        <v>1867</v>
      </c>
      <c r="T284" s="181">
        <v>1995</v>
      </c>
      <c r="U284" s="181">
        <v>1934</v>
      </c>
      <c r="V284" s="181">
        <v>1963</v>
      </c>
      <c r="W284" s="181"/>
      <c r="Y284" s="70" t="s">
        <v>358</v>
      </c>
      <c r="Z284" s="70" t="s">
        <v>650</v>
      </c>
      <c r="AA284" s="181">
        <f t="shared" si="35"/>
        <v>18.193487672886583</v>
      </c>
      <c r="AB284" s="181">
        <f t="shared" si="36"/>
        <v>19.834375690690546</v>
      </c>
      <c r="AC284" s="181">
        <f t="shared" si="37"/>
        <v>20.736803092376586</v>
      </c>
      <c r="AD284" s="181">
        <f t="shared" si="38"/>
        <v>19.206737280409726</v>
      </c>
      <c r="AE284" s="181">
        <f t="shared" si="39"/>
        <v>16.513135849297324</v>
      </c>
      <c r="AF284" s="181">
        <f t="shared" si="40"/>
        <v>14.308215161210676</v>
      </c>
      <c r="AG284" s="181">
        <f t="shared" si="41"/>
        <v>14.660962111003826</v>
      </c>
      <c r="AH284" s="181">
        <f t="shared" si="42"/>
        <v>16.125833584040603</v>
      </c>
    </row>
    <row r="285" spans="1:34" x14ac:dyDescent="0.2">
      <c r="A285" s="70" t="s">
        <v>359</v>
      </c>
      <c r="B285" s="70" t="s">
        <v>651</v>
      </c>
      <c r="C285" s="77">
        <v>22.462296881798601</v>
      </c>
      <c r="D285" s="77">
        <v>20.992341389605301</v>
      </c>
      <c r="E285" s="77">
        <v>20.429930322456599</v>
      </c>
      <c r="F285" s="77">
        <v>20.589446906396699</v>
      </c>
      <c r="G285" s="77">
        <v>20.778893960001401</v>
      </c>
      <c r="H285" s="77">
        <v>19.187427065102401</v>
      </c>
      <c r="I285" s="77">
        <v>18.815794609287401</v>
      </c>
      <c r="J285" s="77">
        <v>23.2442347377917</v>
      </c>
      <c r="K285" s="77">
        <v>17.4216647355553</v>
      </c>
      <c r="M285" s="184" t="s">
        <v>359</v>
      </c>
      <c r="N285" s="185" t="s">
        <v>1019</v>
      </c>
      <c r="O285" s="181">
        <v>1114</v>
      </c>
      <c r="P285" s="181">
        <v>1122</v>
      </c>
      <c r="Q285" s="181">
        <v>1099</v>
      </c>
      <c r="R285" s="181">
        <v>1197</v>
      </c>
      <c r="S285" s="181">
        <v>1268</v>
      </c>
      <c r="T285" s="181">
        <v>1390</v>
      </c>
      <c r="U285" s="181">
        <v>1390</v>
      </c>
      <c r="V285" s="181">
        <v>1455</v>
      </c>
      <c r="W285" s="181"/>
      <c r="Y285" s="70" t="s">
        <v>359</v>
      </c>
      <c r="Z285" s="70" t="s">
        <v>651</v>
      </c>
      <c r="AA285" s="181">
        <f t="shared" si="35"/>
        <v>20.163641725133392</v>
      </c>
      <c r="AB285" s="181">
        <f t="shared" si="36"/>
        <v>18.709751684140194</v>
      </c>
      <c r="AC285" s="181">
        <f t="shared" si="37"/>
        <v>18.589563532717559</v>
      </c>
      <c r="AD285" s="181">
        <f t="shared" si="38"/>
        <v>17.200874608518543</v>
      </c>
      <c r="AE285" s="181">
        <f t="shared" si="39"/>
        <v>16.387140347004259</v>
      </c>
      <c r="AF285" s="181">
        <f t="shared" si="40"/>
        <v>13.803904363383023</v>
      </c>
      <c r="AG285" s="181">
        <f t="shared" si="41"/>
        <v>13.536542884379426</v>
      </c>
      <c r="AH285" s="181">
        <f t="shared" si="42"/>
        <v>15.975419063774364</v>
      </c>
    </row>
    <row r="286" spans="1:34" x14ac:dyDescent="0.2">
      <c r="A286" s="70" t="s">
        <v>360</v>
      </c>
      <c r="B286" s="70" t="s">
        <v>652</v>
      </c>
      <c r="C286" s="77">
        <v>37.360775116552603</v>
      </c>
      <c r="D286" s="77">
        <v>36.108707096023799</v>
      </c>
      <c r="E286" s="77">
        <v>34.886055185242597</v>
      </c>
      <c r="F286" s="77">
        <v>34.8543030864817</v>
      </c>
      <c r="G286" s="77">
        <v>33.633477926270302</v>
      </c>
      <c r="H286" s="77">
        <v>38.211852430765703</v>
      </c>
      <c r="I286" s="77">
        <v>33.931226681691399</v>
      </c>
      <c r="J286" s="77">
        <v>37.421824726111097</v>
      </c>
      <c r="K286" s="77">
        <v>30.5824302216779</v>
      </c>
      <c r="M286" s="184" t="s">
        <v>360</v>
      </c>
      <c r="N286" s="185" t="s">
        <v>1020</v>
      </c>
      <c r="O286" s="181">
        <v>4631</v>
      </c>
      <c r="P286" s="181">
        <v>4916</v>
      </c>
      <c r="Q286" s="181">
        <v>3725</v>
      </c>
      <c r="R286" s="181">
        <v>3334</v>
      </c>
      <c r="S286" s="181">
        <v>4187</v>
      </c>
      <c r="T286" s="181">
        <v>4518</v>
      </c>
      <c r="U286" s="181">
        <v>4462</v>
      </c>
      <c r="V286" s="181">
        <v>5194</v>
      </c>
      <c r="W286" s="181"/>
      <c r="Y286" s="70" t="s">
        <v>360</v>
      </c>
      <c r="Z286" s="70" t="s">
        <v>652</v>
      </c>
      <c r="AA286" s="181">
        <f t="shared" si="35"/>
        <v>8.0675394335030468</v>
      </c>
      <c r="AB286" s="181">
        <f t="shared" si="36"/>
        <v>7.3451397672953211</v>
      </c>
      <c r="AC286" s="181">
        <f t="shared" si="37"/>
        <v>9.3653839423470071</v>
      </c>
      <c r="AD286" s="181">
        <f t="shared" si="38"/>
        <v>10.454200085927324</v>
      </c>
      <c r="AE286" s="181">
        <f t="shared" si="39"/>
        <v>8.0328344700908296</v>
      </c>
      <c r="AF286" s="181">
        <f t="shared" si="40"/>
        <v>8.45769199441472</v>
      </c>
      <c r="AG286" s="181">
        <f t="shared" si="41"/>
        <v>7.6044882746955169</v>
      </c>
      <c r="AH286" s="181">
        <f t="shared" si="42"/>
        <v>7.2048180065674039</v>
      </c>
    </row>
    <row r="287" spans="1:34" x14ac:dyDescent="0.2">
      <c r="A287" s="70" t="s">
        <v>361</v>
      </c>
      <c r="B287" s="70" t="s">
        <v>653</v>
      </c>
      <c r="C287" s="77">
        <v>32.254642530941197</v>
      </c>
      <c r="D287" s="77">
        <v>31.024958991731999</v>
      </c>
      <c r="E287" s="77">
        <v>28.518867272765299</v>
      </c>
      <c r="F287" s="77">
        <v>24.035185480326</v>
      </c>
      <c r="G287" s="77">
        <v>23.603676410996599</v>
      </c>
      <c r="H287" s="77">
        <v>19.891292164890999</v>
      </c>
      <c r="I287" s="77">
        <v>18.343851998754399</v>
      </c>
      <c r="J287" s="77">
        <v>17.3464541267935</v>
      </c>
      <c r="K287" s="77">
        <v>16.429355458164299</v>
      </c>
      <c r="M287" s="184" t="s">
        <v>361</v>
      </c>
      <c r="N287" s="185" t="s">
        <v>1021</v>
      </c>
      <c r="O287" s="181">
        <v>869</v>
      </c>
      <c r="P287" s="185">
        <v>930</v>
      </c>
      <c r="Q287" s="181">
        <v>890</v>
      </c>
      <c r="R287" s="181">
        <v>935</v>
      </c>
      <c r="S287" s="181">
        <v>930</v>
      </c>
      <c r="T287" s="181">
        <v>1058</v>
      </c>
      <c r="U287" s="181">
        <v>996</v>
      </c>
      <c r="V287" s="181">
        <v>981</v>
      </c>
      <c r="W287" s="181"/>
      <c r="Y287" s="70" t="s">
        <v>361</v>
      </c>
      <c r="Z287" s="70" t="s">
        <v>653</v>
      </c>
      <c r="AA287" s="181">
        <f t="shared" si="35"/>
        <v>37.116964937791941</v>
      </c>
      <c r="AB287" s="181">
        <f t="shared" si="36"/>
        <v>33.360170958851612</v>
      </c>
      <c r="AC287" s="181">
        <f t="shared" si="37"/>
        <v>32.043671092994721</v>
      </c>
      <c r="AD287" s="181">
        <f t="shared" si="38"/>
        <v>25.706080727621391</v>
      </c>
      <c r="AE287" s="181">
        <f t="shared" si="39"/>
        <v>25.380297216125374</v>
      </c>
      <c r="AF287" s="181">
        <f t="shared" si="40"/>
        <v>18.80084325604064</v>
      </c>
      <c r="AG287" s="181">
        <f t="shared" si="41"/>
        <v>18.41752208710281</v>
      </c>
      <c r="AH287" s="181">
        <f t="shared" si="42"/>
        <v>17.682420108861873</v>
      </c>
    </row>
    <row r="288" spans="1:34" x14ac:dyDescent="0.2">
      <c r="A288" s="70" t="s">
        <v>362</v>
      </c>
      <c r="B288" s="70" t="s">
        <v>654</v>
      </c>
      <c r="C288" s="77">
        <v>96.866641478918197</v>
      </c>
      <c r="D288" s="77">
        <v>88.372629558484903</v>
      </c>
      <c r="E288" s="77">
        <v>83.331987964153498</v>
      </c>
      <c r="F288" s="77">
        <v>80.755465185082898</v>
      </c>
      <c r="G288" s="77">
        <v>75.374591747553396</v>
      </c>
      <c r="H288" s="77">
        <v>77.284095198532</v>
      </c>
      <c r="I288" s="77">
        <v>71.964333793189695</v>
      </c>
      <c r="J288" s="77">
        <v>71.4520038225061</v>
      </c>
      <c r="K288" s="77">
        <v>63.639121702555698</v>
      </c>
      <c r="M288" s="184" t="s">
        <v>362</v>
      </c>
      <c r="N288" s="185" t="s">
        <v>1022</v>
      </c>
      <c r="O288" s="181">
        <v>4529</v>
      </c>
      <c r="P288" s="181">
        <v>4814</v>
      </c>
      <c r="Q288" s="181">
        <v>4932</v>
      </c>
      <c r="R288" s="181">
        <v>5264</v>
      </c>
      <c r="S288" s="181">
        <v>5085</v>
      </c>
      <c r="T288" s="181">
        <v>5503</v>
      </c>
      <c r="U288" s="181">
        <v>5503</v>
      </c>
      <c r="V288" s="181">
        <v>5458</v>
      </c>
      <c r="W288" s="181"/>
      <c r="Y288" s="70" t="s">
        <v>362</v>
      </c>
      <c r="Z288" s="70" t="s">
        <v>654</v>
      </c>
      <c r="AA288" s="181">
        <f t="shared" si="35"/>
        <v>21.38808599666995</v>
      </c>
      <c r="AB288" s="181">
        <f t="shared" si="36"/>
        <v>18.357422010487099</v>
      </c>
      <c r="AC288" s="181">
        <f t="shared" si="37"/>
        <v>16.896185718603711</v>
      </c>
      <c r="AD288" s="181">
        <f t="shared" si="38"/>
        <v>15.341083811755869</v>
      </c>
      <c r="AE288" s="181">
        <f t="shared" si="39"/>
        <v>14.822928563923972</v>
      </c>
      <c r="AF288" s="181">
        <f t="shared" si="40"/>
        <v>14.043993312471743</v>
      </c>
      <c r="AG288" s="181">
        <f t="shared" si="41"/>
        <v>13.07729125807554</v>
      </c>
      <c r="AH288" s="181">
        <f t="shared" si="42"/>
        <v>13.091242913614163</v>
      </c>
    </row>
    <row r="289" spans="1:35" x14ac:dyDescent="0.2">
      <c r="A289" s="70" t="s">
        <v>363</v>
      </c>
      <c r="B289" s="70" t="s">
        <v>655</v>
      </c>
      <c r="C289" s="77">
        <v>37.413101811475101</v>
      </c>
      <c r="D289" s="77">
        <v>38.296498915621598</v>
      </c>
      <c r="E289" s="77">
        <v>35.091700909977703</v>
      </c>
      <c r="F289" s="77">
        <v>28.6860230465781</v>
      </c>
      <c r="G289" s="77">
        <v>26.540302598280199</v>
      </c>
      <c r="H289" s="77">
        <v>24.9027126643646</v>
      </c>
      <c r="I289" s="77">
        <v>23.925035754960199</v>
      </c>
      <c r="J289" s="77">
        <v>23.496606644700599</v>
      </c>
      <c r="K289" s="77">
        <v>21.8892593127179</v>
      </c>
      <c r="M289" s="184" t="s">
        <v>363</v>
      </c>
      <c r="N289" s="185" t="s">
        <v>1023</v>
      </c>
      <c r="O289" s="181">
        <v>999</v>
      </c>
      <c r="P289" s="185">
        <v>1019</v>
      </c>
      <c r="Q289" s="181">
        <v>1018</v>
      </c>
      <c r="R289" s="181">
        <v>1080</v>
      </c>
      <c r="S289" s="181">
        <v>1088</v>
      </c>
      <c r="T289" s="181">
        <v>1179</v>
      </c>
      <c r="U289" s="181">
        <v>1115</v>
      </c>
      <c r="V289" s="181">
        <v>1136</v>
      </c>
      <c r="W289" s="181"/>
      <c r="Y289" s="70" t="s">
        <v>363</v>
      </c>
      <c r="Z289" s="70" t="s">
        <v>655</v>
      </c>
      <c r="AA289" s="181">
        <f t="shared" si="35"/>
        <v>37.450552363838938</v>
      </c>
      <c r="AB289" s="181">
        <f t="shared" si="36"/>
        <v>37.582432694427474</v>
      </c>
      <c r="AC289" s="181">
        <f t="shared" si="37"/>
        <v>34.471218968543916</v>
      </c>
      <c r="AD289" s="181">
        <f t="shared" si="38"/>
        <v>26.561132450535275</v>
      </c>
      <c r="AE289" s="181">
        <f t="shared" si="39"/>
        <v>24.393660476360477</v>
      </c>
      <c r="AF289" s="181">
        <f t="shared" si="40"/>
        <v>21.121893693269381</v>
      </c>
      <c r="AG289" s="181">
        <f t="shared" si="41"/>
        <v>21.45743117036789</v>
      </c>
      <c r="AH289" s="181">
        <f t="shared" si="42"/>
        <v>20.683632609771653</v>
      </c>
    </row>
    <row r="290" spans="1:35" x14ac:dyDescent="0.2">
      <c r="A290" s="70" t="s">
        <v>364</v>
      </c>
      <c r="B290" s="70" t="s">
        <v>656</v>
      </c>
      <c r="C290" s="77">
        <v>38.182368930429597</v>
      </c>
      <c r="D290" s="77">
        <v>36.993882391842803</v>
      </c>
      <c r="E290" s="77">
        <v>34.808575626944297</v>
      </c>
      <c r="F290" s="77">
        <v>33.790796100797003</v>
      </c>
      <c r="G290" s="77">
        <v>30.548273846273901</v>
      </c>
      <c r="H290" s="77">
        <v>29.341426195309001</v>
      </c>
      <c r="I290" s="77">
        <v>34.141406950713503</v>
      </c>
      <c r="J290" s="77">
        <v>47.838111358475302</v>
      </c>
      <c r="K290" s="77">
        <v>60.792429358185501</v>
      </c>
      <c r="M290" s="184" t="s">
        <v>364</v>
      </c>
      <c r="N290" s="185" t="s">
        <v>1024</v>
      </c>
      <c r="O290" s="181">
        <v>1819</v>
      </c>
      <c r="P290" s="181">
        <v>1041</v>
      </c>
      <c r="Q290" s="181">
        <v>1214</v>
      </c>
      <c r="R290" s="181">
        <v>1728</v>
      </c>
      <c r="S290" s="181">
        <v>1767</v>
      </c>
      <c r="T290" s="181">
        <v>1618</v>
      </c>
      <c r="U290" s="181">
        <v>1509</v>
      </c>
      <c r="V290" s="181">
        <v>1547</v>
      </c>
      <c r="W290" s="181"/>
      <c r="Y290" s="70" t="s">
        <v>364</v>
      </c>
      <c r="Z290" s="70" t="s">
        <v>656</v>
      </c>
      <c r="AA290" s="181">
        <f t="shared" si="35"/>
        <v>20.990857026074547</v>
      </c>
      <c r="AB290" s="181">
        <f t="shared" si="36"/>
        <v>35.536870693412872</v>
      </c>
      <c r="AC290" s="181">
        <f t="shared" si="37"/>
        <v>28.672632312145218</v>
      </c>
      <c r="AD290" s="181">
        <f t="shared" si="38"/>
        <v>19.554858854627895</v>
      </c>
      <c r="AE290" s="181">
        <f t="shared" si="39"/>
        <v>17.288213834903168</v>
      </c>
      <c r="AF290" s="181">
        <f t="shared" si="40"/>
        <v>18.13437960155068</v>
      </c>
      <c r="AG290" s="181">
        <f t="shared" si="41"/>
        <v>22.625186846065937</v>
      </c>
      <c r="AH290" s="181">
        <f t="shared" si="42"/>
        <v>30.923148906577442</v>
      </c>
    </row>
    <row r="291" spans="1:35" x14ac:dyDescent="0.2">
      <c r="A291" s="70" t="s">
        <v>365</v>
      </c>
      <c r="B291" s="70" t="s">
        <v>657</v>
      </c>
      <c r="C291" s="77">
        <v>402.92297121520397</v>
      </c>
      <c r="D291" s="77">
        <v>386.120396328129</v>
      </c>
      <c r="E291" s="77">
        <v>385.92562232209201</v>
      </c>
      <c r="F291" s="77">
        <v>363.50037090928703</v>
      </c>
      <c r="G291" s="77">
        <v>351.36218659388101</v>
      </c>
      <c r="H291" s="77">
        <v>344.60697685951499</v>
      </c>
      <c r="I291" s="77">
        <v>361.50256323857099</v>
      </c>
      <c r="J291" s="77">
        <v>356.67177527971302</v>
      </c>
      <c r="K291" s="77">
        <v>318.633589983832</v>
      </c>
      <c r="M291" s="184" t="s">
        <v>365</v>
      </c>
      <c r="N291" s="185" t="s">
        <v>1025</v>
      </c>
      <c r="O291" s="181">
        <v>14510</v>
      </c>
      <c r="P291" s="181">
        <v>13035</v>
      </c>
      <c r="Q291" s="181">
        <v>12000</v>
      </c>
      <c r="R291" s="181">
        <v>11036</v>
      </c>
      <c r="S291" s="181">
        <v>11744</v>
      </c>
      <c r="T291" s="181">
        <v>14173</v>
      </c>
      <c r="U291" s="181">
        <v>15991</v>
      </c>
      <c r="V291" s="181">
        <v>18750</v>
      </c>
      <c r="W291" s="181"/>
      <c r="Y291" s="70" t="s">
        <v>365</v>
      </c>
      <c r="Z291" s="70" t="s">
        <v>657</v>
      </c>
      <c r="AA291" s="181">
        <f t="shared" si="35"/>
        <v>27.768640331854169</v>
      </c>
      <c r="AB291" s="181">
        <f t="shared" si="36"/>
        <v>29.62181790012497</v>
      </c>
      <c r="AC291" s="181">
        <f t="shared" si="37"/>
        <v>32.160468526841001</v>
      </c>
      <c r="AD291" s="181">
        <f t="shared" si="38"/>
        <v>32.937692180979248</v>
      </c>
      <c r="AE291" s="181">
        <f t="shared" si="39"/>
        <v>29.918442318961255</v>
      </c>
      <c r="AF291" s="181">
        <f t="shared" si="40"/>
        <v>24.314328431490512</v>
      </c>
      <c r="AG291" s="181">
        <f t="shared" si="41"/>
        <v>22.606626429777435</v>
      </c>
      <c r="AH291" s="181">
        <f t="shared" si="42"/>
        <v>19.022494681584696</v>
      </c>
    </row>
    <row r="292" spans="1:35" x14ac:dyDescent="0.2">
      <c r="A292" s="70" t="s">
        <v>366</v>
      </c>
      <c r="B292" s="70" t="s">
        <v>658</v>
      </c>
      <c r="C292" s="77">
        <v>40.065679651615902</v>
      </c>
      <c r="D292" s="77">
        <v>38.298827732690803</v>
      </c>
      <c r="E292" s="77">
        <v>37.380820449451797</v>
      </c>
      <c r="F292" s="77">
        <v>37.409922712981</v>
      </c>
      <c r="G292" s="77">
        <v>35.189108555385303</v>
      </c>
      <c r="H292" s="77">
        <v>34.378342242030897</v>
      </c>
      <c r="I292" s="77">
        <v>33.058393164863404</v>
      </c>
      <c r="J292" s="77">
        <v>33.1687018182568</v>
      </c>
      <c r="K292" s="77">
        <v>33.824659775054002</v>
      </c>
      <c r="M292" s="184" t="s">
        <v>366</v>
      </c>
      <c r="N292" s="185" t="s">
        <v>1026</v>
      </c>
      <c r="O292" s="181">
        <v>2346</v>
      </c>
      <c r="P292" s="181">
        <v>2391</v>
      </c>
      <c r="Q292" s="181">
        <v>2147</v>
      </c>
      <c r="R292" s="181">
        <v>2435</v>
      </c>
      <c r="S292" s="181">
        <v>2468</v>
      </c>
      <c r="T292" s="181">
        <v>2652</v>
      </c>
      <c r="U292" s="181">
        <v>2551</v>
      </c>
      <c r="V292" s="181">
        <v>2575</v>
      </c>
      <c r="W292" s="181"/>
      <c r="Y292" s="70" t="s">
        <v>366</v>
      </c>
      <c r="Z292" s="70" t="s">
        <v>658</v>
      </c>
      <c r="AA292" s="181">
        <f t="shared" si="35"/>
        <v>17.078294821660656</v>
      </c>
      <c r="AB292" s="181">
        <f t="shared" si="36"/>
        <v>16.017912058841826</v>
      </c>
      <c r="AC292" s="181">
        <f t="shared" si="37"/>
        <v>17.41072214692678</v>
      </c>
      <c r="AD292" s="181">
        <f t="shared" si="38"/>
        <v>15.363417951942917</v>
      </c>
      <c r="AE292" s="181">
        <f t="shared" si="39"/>
        <v>14.258147712878973</v>
      </c>
      <c r="AF292" s="181">
        <f t="shared" si="40"/>
        <v>12.963175807703958</v>
      </c>
      <c r="AG292" s="181">
        <f t="shared" si="41"/>
        <v>12.958993792576795</v>
      </c>
      <c r="AH292" s="181">
        <f t="shared" si="42"/>
        <v>12.881049249808466</v>
      </c>
    </row>
    <row r="293" spans="1:35" x14ac:dyDescent="0.2">
      <c r="A293" s="70" t="s">
        <v>367</v>
      </c>
      <c r="B293" s="70" t="s">
        <v>659</v>
      </c>
      <c r="C293" s="77">
        <v>3632.7409501567799</v>
      </c>
      <c r="D293" s="77">
        <v>3523.22354529007</v>
      </c>
      <c r="E293" s="77">
        <v>3441.5246460561443</v>
      </c>
      <c r="F293" s="77">
        <v>2939.8579610335632</v>
      </c>
      <c r="G293" s="77">
        <v>3688.8051182422323</v>
      </c>
      <c r="H293" s="77">
        <v>3836.7095063949446</v>
      </c>
      <c r="I293" s="77">
        <v>3372.8243488379794</v>
      </c>
      <c r="J293" s="77">
        <v>3337.4482070648664</v>
      </c>
      <c r="K293" s="77">
        <v>3064</v>
      </c>
      <c r="M293" s="184" t="s">
        <v>367</v>
      </c>
      <c r="N293" s="185" t="s">
        <v>1027</v>
      </c>
      <c r="O293" s="181">
        <v>30269</v>
      </c>
      <c r="P293" s="181">
        <v>31953</v>
      </c>
      <c r="Q293" s="181">
        <v>33219</v>
      </c>
      <c r="R293" s="181">
        <v>33273</v>
      </c>
      <c r="S293" s="181">
        <v>34820</v>
      </c>
      <c r="T293" s="181">
        <v>37446</v>
      </c>
      <c r="U293" s="181">
        <v>38452</v>
      </c>
      <c r="V293" s="181">
        <v>39949</v>
      </c>
      <c r="W293" s="181"/>
      <c r="Y293" s="70" t="s">
        <v>367</v>
      </c>
      <c r="Z293" s="70" t="s">
        <v>659</v>
      </c>
      <c r="AA293" s="181">
        <f>(C293*1000)/O293</f>
        <v>120.01522845673065</v>
      </c>
      <c r="AB293" s="181">
        <f t="shared" si="36"/>
        <v>110.26268410759772</v>
      </c>
      <c r="AC293" s="181">
        <f t="shared" si="37"/>
        <v>103.60109112424048</v>
      </c>
      <c r="AD293" s="181">
        <f t="shared" si="38"/>
        <v>88.355662580277198</v>
      </c>
      <c r="AE293" s="181">
        <f t="shared" si="39"/>
        <v>105.93926244233866</v>
      </c>
      <c r="AF293" s="181">
        <f t="shared" si="40"/>
        <v>102.45979560954294</v>
      </c>
      <c r="AG293" s="181">
        <f t="shared" si="41"/>
        <v>87.7151864360236</v>
      </c>
      <c r="AH293" s="181">
        <f t="shared" si="42"/>
        <v>83.542722147359541</v>
      </c>
    </row>
    <row r="294" spans="1:35" x14ac:dyDescent="0.2">
      <c r="A294" s="70" t="s">
        <v>368</v>
      </c>
      <c r="B294" s="70" t="s">
        <v>660</v>
      </c>
      <c r="C294" s="77">
        <v>249.291772338616</v>
      </c>
      <c r="D294" s="77">
        <v>225.482920687172</v>
      </c>
      <c r="E294" s="77">
        <v>228.17343118830499</v>
      </c>
      <c r="F294" s="77">
        <v>221.623772694179</v>
      </c>
      <c r="G294" s="77">
        <v>204.26539439853801</v>
      </c>
      <c r="H294" s="77">
        <v>205.35503958474001</v>
      </c>
      <c r="I294" s="77">
        <v>201.02946738631701</v>
      </c>
      <c r="J294" s="77">
        <v>196.201955260044</v>
      </c>
      <c r="K294" s="77">
        <v>180.46372839020799</v>
      </c>
      <c r="M294" s="184" t="s">
        <v>368</v>
      </c>
      <c r="N294" s="185" t="s">
        <v>1028</v>
      </c>
      <c r="O294" s="181">
        <v>12368</v>
      </c>
      <c r="P294" s="181">
        <v>13370</v>
      </c>
      <c r="Q294" s="181">
        <v>14084</v>
      </c>
      <c r="R294" s="181">
        <v>15316</v>
      </c>
      <c r="S294" s="181">
        <v>15069</v>
      </c>
      <c r="T294" s="181">
        <v>16626</v>
      </c>
      <c r="U294" s="181">
        <v>18325</v>
      </c>
      <c r="V294" s="181">
        <v>18084</v>
      </c>
      <c r="W294" s="181"/>
      <c r="Y294" s="70" t="s">
        <v>368</v>
      </c>
      <c r="Z294" s="70" t="s">
        <v>660</v>
      </c>
      <c r="AA294" s="181">
        <f t="shared" si="35"/>
        <v>20.156191165800127</v>
      </c>
      <c r="AB294" s="181">
        <f t="shared" si="36"/>
        <v>16.864840739504263</v>
      </c>
      <c r="AC294" s="181">
        <f t="shared" si="37"/>
        <v>16.200896846656136</v>
      </c>
      <c r="AD294" s="181">
        <f t="shared" si="38"/>
        <v>14.47008178990461</v>
      </c>
      <c r="AE294" s="181">
        <f t="shared" si="39"/>
        <v>13.555338403247596</v>
      </c>
      <c r="AF294" s="181">
        <f t="shared" si="40"/>
        <v>12.351439888412125</v>
      </c>
      <c r="AG294" s="181">
        <f t="shared" si="41"/>
        <v>10.970230143864502</v>
      </c>
      <c r="AH294" s="181">
        <f t="shared" si="42"/>
        <v>10.849477729487059</v>
      </c>
    </row>
    <row r="295" spans="1:35" x14ac:dyDescent="0.2">
      <c r="A295" s="70" t="s">
        <v>369</v>
      </c>
      <c r="B295" s="70" t="s">
        <v>661</v>
      </c>
      <c r="C295" s="77">
        <v>141.50032366874501</v>
      </c>
      <c r="D295" s="77">
        <v>138.89105891482299</v>
      </c>
      <c r="E295" s="77">
        <v>139.770076256408</v>
      </c>
      <c r="F295" s="77">
        <v>136.19166273343001</v>
      </c>
      <c r="G295" s="77">
        <v>132.42687942470499</v>
      </c>
      <c r="H295" s="77">
        <v>132.18860011971799</v>
      </c>
      <c r="I295" s="77">
        <v>134.65433833733101</v>
      </c>
      <c r="J295" s="77">
        <v>144.39792320611201</v>
      </c>
      <c r="K295" s="77">
        <v>137.87566765789899</v>
      </c>
      <c r="M295" s="184" t="s">
        <v>369</v>
      </c>
      <c r="N295" s="185" t="s">
        <v>1029</v>
      </c>
      <c r="O295" s="181">
        <v>7136</v>
      </c>
      <c r="P295" s="181">
        <v>7324</v>
      </c>
      <c r="Q295" s="181">
        <v>7469</v>
      </c>
      <c r="R295" s="181">
        <v>7591</v>
      </c>
      <c r="S295" s="181">
        <v>7981</v>
      </c>
      <c r="T295" s="181">
        <v>8475</v>
      </c>
      <c r="U295" s="181">
        <v>8443</v>
      </c>
      <c r="V295" s="181">
        <v>8619</v>
      </c>
      <c r="W295" s="181"/>
      <c r="Y295" s="70" t="s">
        <v>369</v>
      </c>
      <c r="Z295" s="70" t="s">
        <v>661</v>
      </c>
      <c r="AA295" s="181">
        <f t="shared" si="35"/>
        <v>19.829081231606644</v>
      </c>
      <c r="AB295" s="181">
        <f t="shared" si="36"/>
        <v>18.963825630095986</v>
      </c>
      <c r="AC295" s="181">
        <f t="shared" si="37"/>
        <v>18.713358716884191</v>
      </c>
      <c r="AD295" s="181">
        <f t="shared" si="38"/>
        <v>17.941201782825715</v>
      </c>
      <c r="AE295" s="181">
        <f t="shared" si="39"/>
        <v>16.592767751497931</v>
      </c>
      <c r="AF295" s="181">
        <f t="shared" si="40"/>
        <v>15.597474940379705</v>
      </c>
      <c r="AG295" s="181">
        <f t="shared" si="41"/>
        <v>15.948636543566389</v>
      </c>
      <c r="AH295" s="181">
        <f t="shared" si="42"/>
        <v>16.753442766691265</v>
      </c>
    </row>
    <row r="296" spans="1:35" x14ac:dyDescent="0.2">
      <c r="A296" s="70" t="s">
        <v>370</v>
      </c>
      <c r="B296" s="70" t="s">
        <v>662</v>
      </c>
      <c r="C296" s="77">
        <v>43.943930275968803</v>
      </c>
      <c r="D296" s="77">
        <v>40.361043708695298</v>
      </c>
      <c r="E296" s="77">
        <v>38.909620838737297</v>
      </c>
      <c r="F296" s="77">
        <v>40.762699370773902</v>
      </c>
      <c r="G296" s="77">
        <v>39.575607313973002</v>
      </c>
      <c r="H296" s="77">
        <v>36.587218268332997</v>
      </c>
      <c r="I296" s="77">
        <v>36.488318466554098</v>
      </c>
      <c r="J296" s="77">
        <v>35.622362892055698</v>
      </c>
      <c r="K296" s="77">
        <v>33.721175645956201</v>
      </c>
      <c r="M296" s="184" t="s">
        <v>370</v>
      </c>
      <c r="N296" s="185" t="s">
        <v>1030</v>
      </c>
      <c r="O296" s="181">
        <v>2282</v>
      </c>
      <c r="P296" s="181">
        <v>2201</v>
      </c>
      <c r="Q296" s="181">
        <v>2223</v>
      </c>
      <c r="R296" s="181">
        <v>2265</v>
      </c>
      <c r="S296" s="181">
        <v>2216</v>
      </c>
      <c r="T296" s="181">
        <v>2494</v>
      </c>
      <c r="U296" s="181">
        <v>2403</v>
      </c>
      <c r="V296" s="181">
        <v>2471</v>
      </c>
      <c r="W296" s="181"/>
      <c r="Y296" s="70" t="s">
        <v>370</v>
      </c>
      <c r="Z296" s="70" t="s">
        <v>662</v>
      </c>
      <c r="AA296" s="181">
        <f t="shared" si="35"/>
        <v>19.256761733553375</v>
      </c>
      <c r="AB296" s="181">
        <f t="shared" si="36"/>
        <v>18.337593688639387</v>
      </c>
      <c r="AC296" s="181">
        <f t="shared" si="37"/>
        <v>17.503203256292082</v>
      </c>
      <c r="AD296" s="181">
        <f t="shared" si="38"/>
        <v>17.996776764138588</v>
      </c>
      <c r="AE296" s="181">
        <f t="shared" si="39"/>
        <v>17.859028571287453</v>
      </c>
      <c r="AF296" s="181">
        <f t="shared" si="40"/>
        <v>14.670095536621089</v>
      </c>
      <c r="AG296" s="181">
        <f t="shared" si="41"/>
        <v>15.184485420954681</v>
      </c>
      <c r="AH296" s="181">
        <f t="shared" si="42"/>
        <v>14.416172760848116</v>
      </c>
    </row>
    <row r="297" spans="1:35" x14ac:dyDescent="0.2">
      <c r="A297" s="70" t="s">
        <v>371</v>
      </c>
      <c r="B297" s="70" t="s">
        <v>663</v>
      </c>
      <c r="C297" s="77">
        <v>754.46684022725105</v>
      </c>
      <c r="D297" s="77">
        <v>722.28534400079604</v>
      </c>
      <c r="E297" s="77">
        <v>728.790635105349</v>
      </c>
      <c r="F297" s="77">
        <v>703.67206183277005</v>
      </c>
      <c r="G297" s="77">
        <v>727.26343517570604</v>
      </c>
      <c r="H297" s="77">
        <v>751.54702818233704</v>
      </c>
      <c r="I297" s="77">
        <v>695.89578652526495</v>
      </c>
      <c r="J297" s="77">
        <v>714.45900137824106</v>
      </c>
      <c r="K297" s="77">
        <v>702.00375300028804</v>
      </c>
      <c r="M297" s="184" t="s">
        <v>371</v>
      </c>
      <c r="N297" s="185" t="s">
        <v>1031</v>
      </c>
      <c r="O297" s="181">
        <v>19510</v>
      </c>
      <c r="P297" s="181">
        <v>17681</v>
      </c>
      <c r="Q297" s="181">
        <v>16812</v>
      </c>
      <c r="R297" s="181">
        <v>14865</v>
      </c>
      <c r="S297" s="181">
        <v>14967</v>
      </c>
      <c r="T297" s="181">
        <v>18681</v>
      </c>
      <c r="U297" s="181">
        <v>20752</v>
      </c>
      <c r="V297" s="181">
        <v>23816</v>
      </c>
      <c r="W297" s="181"/>
      <c r="Y297" s="70" t="s">
        <v>371</v>
      </c>
      <c r="Z297" s="70" t="s">
        <v>663</v>
      </c>
      <c r="AA297" s="181">
        <f t="shared" si="35"/>
        <v>38.670776023949308</v>
      </c>
      <c r="AB297" s="181">
        <f t="shared" si="36"/>
        <v>40.850932865833158</v>
      </c>
      <c r="AC297" s="181">
        <f t="shared" si="37"/>
        <v>43.3494310674131</v>
      </c>
      <c r="AD297" s="181">
        <f t="shared" si="38"/>
        <v>47.337508364128489</v>
      </c>
      <c r="AE297" s="181">
        <f t="shared" si="39"/>
        <v>48.591129496606271</v>
      </c>
      <c r="AF297" s="181">
        <f t="shared" si="40"/>
        <v>40.230556618079177</v>
      </c>
      <c r="AG297" s="181">
        <f t="shared" si="41"/>
        <v>33.53391415407021</v>
      </c>
      <c r="AH297" s="181">
        <f t="shared" si="42"/>
        <v>29.999118297709149</v>
      </c>
    </row>
    <row r="298" spans="1:35" x14ac:dyDescent="0.2">
      <c r="A298" s="70" t="s">
        <v>674</v>
      </c>
      <c r="B298" s="70" t="s">
        <v>1056</v>
      </c>
      <c r="M298" s="184" t="s">
        <v>674</v>
      </c>
      <c r="N298" s="185" t="s">
        <v>1056</v>
      </c>
      <c r="O298" s="181">
        <v>866</v>
      </c>
      <c r="P298" s="185">
        <v>891</v>
      </c>
      <c r="Q298" s="181">
        <v>888</v>
      </c>
      <c r="R298" s="181">
        <v>878</v>
      </c>
      <c r="S298" s="181">
        <v>905</v>
      </c>
      <c r="T298" s="181">
        <v>933</v>
      </c>
      <c r="U298" s="181">
        <v>897</v>
      </c>
      <c r="V298" s="181">
        <v>895</v>
      </c>
      <c r="W298" s="181"/>
      <c r="Y298" s="70" t="s">
        <v>674</v>
      </c>
      <c r="Z298" s="70" t="s">
        <v>1056</v>
      </c>
      <c r="AA298" s="181"/>
      <c r="AB298" s="181"/>
      <c r="AC298" s="181"/>
      <c r="AD298" s="181"/>
      <c r="AE298" s="181"/>
      <c r="AF298" s="181"/>
      <c r="AG298" s="181"/>
    </row>
    <row r="299" spans="1:35" x14ac:dyDescent="0.2">
      <c r="A299" s="70"/>
      <c r="B299" s="69" t="s">
        <v>675</v>
      </c>
      <c r="C299" s="78">
        <v>60034.334234928639</v>
      </c>
      <c r="D299" s="78">
        <v>58602.036190551844</v>
      </c>
      <c r="E299" s="78">
        <v>56983.268321668802</v>
      </c>
      <c r="F299" s="78">
        <v>57931.710134664623</v>
      </c>
      <c r="G299" s="78">
        <v>58100.835082478894</v>
      </c>
      <c r="H299" s="78">
        <v>57070.185776316612</v>
      </c>
      <c r="I299" s="78">
        <v>55441.341585285409</v>
      </c>
      <c r="J299" s="78">
        <v>53326.882010684778</v>
      </c>
      <c r="K299" s="78">
        <v>47616.640735321307</v>
      </c>
      <c r="M299" s="189" t="s">
        <v>1032</v>
      </c>
      <c r="N299" s="190" t="s">
        <v>675</v>
      </c>
      <c r="O299" s="191">
        <v>3743086</v>
      </c>
      <c r="P299" s="191">
        <v>3822671</v>
      </c>
      <c r="Q299" s="191">
        <v>3992730</v>
      </c>
      <c r="R299" s="191">
        <v>4260470</v>
      </c>
      <c r="S299" s="191">
        <v>4415031</v>
      </c>
      <c r="T299" s="191">
        <v>4625094</v>
      </c>
      <c r="U299" s="191">
        <v>4828306</v>
      </c>
      <c r="V299" s="191">
        <v>5049619</v>
      </c>
      <c r="W299" s="191"/>
      <c r="Z299" s="69" t="s">
        <v>675</v>
      </c>
      <c r="AA299" s="191">
        <f>(C299*1000)/O299</f>
        <v>16.038726931448714</v>
      </c>
      <c r="AB299" s="191">
        <f t="shared" ref="AB299:AF299" si="43">(D299*1000)/P299</f>
        <v>15.330128119985174</v>
      </c>
      <c r="AC299" s="191">
        <f t="shared" si="43"/>
        <v>14.271755996941643</v>
      </c>
      <c r="AD299" s="191">
        <f t="shared" si="43"/>
        <v>13.597492796490675</v>
      </c>
      <c r="AE299" s="191">
        <f t="shared" si="43"/>
        <v>13.159779644237808</v>
      </c>
      <c r="AF299" s="191">
        <f t="shared" si="43"/>
        <v>12.339248840416349</v>
      </c>
      <c r="AG299" s="191">
        <f>(I299*1000)/U299</f>
        <v>11.482565849240999</v>
      </c>
      <c r="AH299" s="191">
        <f>(J299*1000)/V299</f>
        <v>10.560575364336355</v>
      </c>
      <c r="AI299" s="191"/>
    </row>
    <row r="300" spans="1:35" x14ac:dyDescent="0.2">
      <c r="C300" s="36"/>
      <c r="D300" s="36"/>
      <c r="E300" s="36"/>
      <c r="F300" s="36"/>
      <c r="G300" s="36"/>
      <c r="H300" s="36"/>
      <c r="I300" s="36"/>
      <c r="J300" s="36"/>
      <c r="K300" s="36"/>
    </row>
    <row r="301" spans="1:35" x14ac:dyDescent="0.2">
      <c r="N301" s="92"/>
      <c r="O301" s="92"/>
      <c r="P301" s="92"/>
      <c r="Q301" s="92"/>
      <c r="R301" s="92"/>
      <c r="S301" s="92"/>
      <c r="T301" s="92"/>
      <c r="U301" s="92"/>
      <c r="V301" s="92"/>
      <c r="W301" s="92"/>
    </row>
    <row r="302" spans="1:35" x14ac:dyDescent="0.2">
      <c r="M302" s="237" t="s">
        <v>1048</v>
      </c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Y302" s="237" t="s">
        <v>1048</v>
      </c>
    </row>
    <row r="303" spans="1:35" x14ac:dyDescent="0.2">
      <c r="M303" s="238" t="s">
        <v>1049</v>
      </c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Y303" s="238" t="s">
        <v>1049</v>
      </c>
    </row>
    <row r="304" spans="1:35" x14ac:dyDescent="0.2">
      <c r="M304" s="237" t="s">
        <v>1102</v>
      </c>
      <c r="N304" s="92"/>
      <c r="O304" s="92"/>
      <c r="P304" s="92"/>
      <c r="Q304" s="92"/>
      <c r="R304" s="92"/>
      <c r="S304" s="92"/>
      <c r="T304" s="92"/>
      <c r="U304" s="92"/>
      <c r="V304" s="92"/>
      <c r="W304" s="92"/>
    </row>
    <row r="305" spans="13:23" ht="12.75" customHeight="1" x14ac:dyDescent="0.2">
      <c r="M305" s="238" t="s">
        <v>1103</v>
      </c>
      <c r="N305" s="237"/>
      <c r="O305" s="237"/>
      <c r="P305" s="237"/>
      <c r="Q305" s="237"/>
      <c r="R305" s="237"/>
      <c r="S305" s="237"/>
      <c r="T305" s="237"/>
      <c r="U305" s="92"/>
      <c r="V305" s="92"/>
      <c r="W305" s="92"/>
    </row>
    <row r="306" spans="13:23" x14ac:dyDescent="0.2">
      <c r="N306" s="237"/>
      <c r="O306" s="237"/>
      <c r="P306" s="237"/>
      <c r="Q306" s="237"/>
      <c r="R306" s="237"/>
      <c r="S306" s="237"/>
      <c r="T306" s="237"/>
      <c r="U306" s="92"/>
      <c r="V306" s="92"/>
      <c r="W306" s="92"/>
    </row>
    <row r="307" spans="13:23" x14ac:dyDescent="0.2">
      <c r="N307" s="92"/>
      <c r="O307" s="92"/>
      <c r="P307" s="92"/>
      <c r="Q307" s="92"/>
      <c r="R307" s="92"/>
      <c r="S307" s="92"/>
      <c r="T307" s="92"/>
      <c r="U307" s="92"/>
      <c r="V307" s="92"/>
      <c r="W307" s="92"/>
    </row>
    <row r="308" spans="13:23" x14ac:dyDescent="0.2">
      <c r="N308" s="92"/>
      <c r="O308" s="92"/>
      <c r="P308" s="92"/>
      <c r="Q308" s="92"/>
      <c r="R308" s="92"/>
      <c r="S308" s="92"/>
      <c r="T308" s="92"/>
      <c r="U308" s="92"/>
      <c r="V308" s="92"/>
      <c r="W308" s="92"/>
    </row>
    <row r="309" spans="13:23" x14ac:dyDescent="0.2">
      <c r="N309" s="92"/>
      <c r="O309" s="92"/>
      <c r="P309" s="92"/>
      <c r="Q309" s="92"/>
      <c r="R309" s="92"/>
      <c r="S309" s="92"/>
      <c r="T309" s="92"/>
      <c r="U309" s="92"/>
      <c r="V309" s="92"/>
      <c r="W309" s="92"/>
    </row>
    <row r="310" spans="13:23" x14ac:dyDescent="0.2">
      <c r="N310" s="92"/>
      <c r="O310" s="92"/>
      <c r="P310" s="92"/>
      <c r="Q310" s="92"/>
      <c r="R310" s="92"/>
      <c r="S310" s="92"/>
      <c r="T310" s="92"/>
      <c r="U310" s="92"/>
      <c r="V310" s="92"/>
      <c r="W310" s="92"/>
    </row>
    <row r="311" spans="13:23" x14ac:dyDescent="0.2">
      <c r="N311" s="92"/>
      <c r="O311" s="92"/>
      <c r="P311" s="92"/>
      <c r="Q311" s="92"/>
      <c r="R311" s="92"/>
      <c r="S311" s="92"/>
      <c r="T311" s="92"/>
      <c r="U311" s="92"/>
      <c r="V311" s="92"/>
      <c r="W311" s="92"/>
    </row>
    <row r="312" spans="13:23" x14ac:dyDescent="0.2">
      <c r="N312" s="92"/>
      <c r="O312" s="92"/>
      <c r="P312" s="92"/>
      <c r="Q312" s="92"/>
      <c r="R312" s="92"/>
      <c r="S312" s="92"/>
      <c r="T312" s="92"/>
      <c r="U312" s="92"/>
      <c r="V312" s="92"/>
      <c r="W312" s="92"/>
    </row>
    <row r="313" spans="13:23" x14ac:dyDescent="0.2">
      <c r="N313" s="92"/>
      <c r="O313" s="92"/>
      <c r="P313" s="92"/>
      <c r="Q313" s="92"/>
      <c r="R313" s="92"/>
      <c r="S313" s="92"/>
      <c r="T313" s="92"/>
      <c r="U313" s="92"/>
      <c r="V313" s="92"/>
      <c r="W313" s="92"/>
    </row>
    <row r="314" spans="13:23" x14ac:dyDescent="0.2">
      <c r="N314" s="92"/>
      <c r="O314" s="92"/>
      <c r="P314" s="92"/>
      <c r="Q314" s="92"/>
      <c r="R314" s="92"/>
      <c r="S314" s="92"/>
      <c r="T314" s="92"/>
      <c r="U314" s="92"/>
      <c r="V314" s="92"/>
      <c r="W314" s="92"/>
    </row>
    <row r="315" spans="13:23" x14ac:dyDescent="0.2">
      <c r="N315" s="92"/>
      <c r="O315" s="92"/>
      <c r="P315" s="92"/>
      <c r="Q315" s="92"/>
      <c r="R315" s="92"/>
      <c r="S315" s="92"/>
      <c r="T315" s="92"/>
      <c r="U315" s="92"/>
      <c r="V315" s="92"/>
      <c r="W315" s="92"/>
    </row>
    <row r="316" spans="13:23" x14ac:dyDescent="0.2">
      <c r="N316" s="92"/>
      <c r="O316" s="92"/>
      <c r="P316" s="92"/>
      <c r="Q316" s="92"/>
      <c r="R316" s="92"/>
      <c r="S316" s="92"/>
      <c r="T316" s="92"/>
      <c r="U316" s="92"/>
      <c r="V316" s="92"/>
      <c r="W316" s="92"/>
    </row>
    <row r="317" spans="13:23" x14ac:dyDescent="0.2">
      <c r="N317" s="92"/>
      <c r="O317" s="92"/>
      <c r="P317" s="92"/>
      <c r="Q317" s="92"/>
      <c r="R317" s="92"/>
      <c r="S317" s="92"/>
      <c r="T317" s="92"/>
      <c r="U317" s="92"/>
      <c r="V317" s="92"/>
      <c r="W317" s="92"/>
    </row>
    <row r="318" spans="13:23" x14ac:dyDescent="0.2">
      <c r="N318" s="92"/>
      <c r="O318" s="92"/>
      <c r="P318" s="92"/>
      <c r="Q318" s="92"/>
      <c r="R318" s="92"/>
      <c r="S318" s="92"/>
      <c r="T318" s="92"/>
      <c r="U318" s="92"/>
      <c r="V318" s="92"/>
      <c r="W318" s="92"/>
    </row>
    <row r="319" spans="13:23" x14ac:dyDescent="0.2">
      <c r="N319" s="92"/>
      <c r="O319" s="92"/>
      <c r="P319" s="92"/>
      <c r="Q319" s="92"/>
      <c r="R319" s="92"/>
      <c r="S319" s="92"/>
      <c r="T319" s="92"/>
      <c r="U319" s="92"/>
      <c r="V319" s="92"/>
      <c r="W319" s="92"/>
    </row>
    <row r="320" spans="13:23" x14ac:dyDescent="0.2">
      <c r="N320" s="92"/>
      <c r="O320" s="92"/>
      <c r="P320" s="92"/>
      <c r="Q320" s="92"/>
      <c r="R320" s="92"/>
      <c r="S320" s="92"/>
      <c r="T320" s="92"/>
      <c r="U320" s="92"/>
      <c r="V320" s="92"/>
      <c r="W320" s="92"/>
    </row>
    <row r="321" spans="14:23" x14ac:dyDescent="0.2">
      <c r="N321" s="92"/>
      <c r="O321" s="92"/>
      <c r="P321" s="92"/>
      <c r="Q321" s="92"/>
      <c r="R321" s="92"/>
      <c r="S321" s="92"/>
      <c r="T321" s="92"/>
      <c r="U321" s="92"/>
      <c r="V321" s="92"/>
      <c r="W321" s="92"/>
    </row>
    <row r="322" spans="14:23" x14ac:dyDescent="0.2">
      <c r="N322" s="92"/>
      <c r="O322" s="92"/>
      <c r="P322" s="92"/>
      <c r="Q322" s="92"/>
      <c r="R322" s="92"/>
      <c r="S322" s="92"/>
      <c r="T322" s="92"/>
      <c r="U322" s="92"/>
      <c r="V322" s="92"/>
      <c r="W322" s="92"/>
    </row>
    <row r="323" spans="14:23" x14ac:dyDescent="0.2">
      <c r="N323" s="92"/>
      <c r="O323" s="92"/>
      <c r="P323" s="92"/>
      <c r="Q323" s="92"/>
      <c r="R323" s="92"/>
      <c r="S323" s="92"/>
      <c r="T323" s="92"/>
      <c r="U323" s="92"/>
      <c r="V323" s="92"/>
      <c r="W323" s="92"/>
    </row>
    <row r="324" spans="14:23" x14ac:dyDescent="0.2">
      <c r="N324" s="92"/>
      <c r="O324" s="92"/>
      <c r="P324" s="92"/>
      <c r="Q324" s="92"/>
      <c r="R324" s="92"/>
      <c r="S324" s="92"/>
      <c r="T324" s="92"/>
      <c r="U324" s="92"/>
      <c r="V324" s="92"/>
      <c r="W324" s="92"/>
    </row>
    <row r="325" spans="14:23" x14ac:dyDescent="0.2">
      <c r="N325" s="92"/>
      <c r="O325" s="92"/>
      <c r="P325" s="92"/>
      <c r="Q325" s="92"/>
      <c r="R325" s="92"/>
      <c r="S325" s="92"/>
      <c r="T325" s="92"/>
      <c r="U325" s="92"/>
      <c r="V325" s="92"/>
      <c r="W325" s="92"/>
    </row>
    <row r="326" spans="14:23" x14ac:dyDescent="0.2">
      <c r="N326" s="92"/>
      <c r="O326" s="92"/>
      <c r="P326" s="92"/>
      <c r="Q326" s="92"/>
      <c r="R326" s="92"/>
      <c r="S326" s="92"/>
      <c r="T326" s="92"/>
      <c r="U326" s="92"/>
      <c r="V326" s="92"/>
      <c r="W326" s="92"/>
    </row>
    <row r="327" spans="14:23" x14ac:dyDescent="0.2">
      <c r="N327" s="92"/>
      <c r="O327" s="92"/>
      <c r="P327" s="92"/>
      <c r="Q327" s="92"/>
      <c r="R327" s="92"/>
      <c r="S327" s="92"/>
      <c r="T327" s="92"/>
      <c r="U327" s="92"/>
      <c r="V327" s="92"/>
      <c r="W327" s="92"/>
    </row>
    <row r="328" spans="14:23" x14ac:dyDescent="0.2">
      <c r="N328" s="92"/>
      <c r="O328" s="92"/>
      <c r="P328" s="92"/>
      <c r="Q328" s="92"/>
      <c r="R328" s="92"/>
      <c r="S328" s="92"/>
      <c r="T328" s="92"/>
      <c r="U328" s="92"/>
      <c r="V328" s="92"/>
      <c r="W328" s="92"/>
    </row>
    <row r="329" spans="14:23" x14ac:dyDescent="0.2">
      <c r="N329" s="92"/>
      <c r="O329" s="92"/>
      <c r="P329" s="92"/>
      <c r="Q329" s="92"/>
      <c r="R329" s="92"/>
      <c r="S329" s="92"/>
      <c r="T329" s="92"/>
      <c r="U329" s="92"/>
      <c r="V329" s="92"/>
      <c r="W329" s="92"/>
    </row>
    <row r="330" spans="14:23" x14ac:dyDescent="0.2">
      <c r="N330" s="92"/>
      <c r="O330" s="92"/>
      <c r="P330" s="92"/>
      <c r="Q330" s="92"/>
      <c r="R330" s="92"/>
      <c r="S330" s="92"/>
      <c r="T330" s="92"/>
      <c r="U330" s="92"/>
      <c r="V330" s="92"/>
      <c r="W330" s="92"/>
    </row>
    <row r="331" spans="14:23" x14ac:dyDescent="0.2">
      <c r="N331" s="92"/>
      <c r="O331" s="92"/>
      <c r="P331" s="92"/>
      <c r="Q331" s="92"/>
      <c r="R331" s="92"/>
      <c r="S331" s="92"/>
      <c r="T331" s="92"/>
      <c r="U331" s="92"/>
      <c r="V331" s="92"/>
      <c r="W331" s="92"/>
    </row>
    <row r="332" spans="14:23" x14ac:dyDescent="0.2">
      <c r="N332" s="92"/>
      <c r="O332" s="92"/>
      <c r="P332" s="92"/>
      <c r="Q332" s="92"/>
      <c r="R332" s="92"/>
      <c r="S332" s="92"/>
      <c r="T332" s="92"/>
      <c r="U332" s="92"/>
      <c r="V332" s="92"/>
      <c r="W332" s="92"/>
    </row>
    <row r="333" spans="14:23" x14ac:dyDescent="0.2">
      <c r="N333" s="92"/>
      <c r="O333" s="92"/>
      <c r="P333" s="92"/>
      <c r="Q333" s="92"/>
      <c r="R333" s="92"/>
      <c r="S333" s="92"/>
      <c r="T333" s="92"/>
      <c r="U333" s="92"/>
      <c r="V333" s="92"/>
      <c r="W333" s="92"/>
    </row>
    <row r="334" spans="14:23" x14ac:dyDescent="0.2">
      <c r="N334" s="92"/>
      <c r="O334" s="92"/>
      <c r="P334" s="92"/>
      <c r="Q334" s="92"/>
      <c r="R334" s="92"/>
      <c r="S334" s="92"/>
      <c r="T334" s="92"/>
      <c r="U334" s="92"/>
      <c r="V334" s="92"/>
      <c r="W334" s="92"/>
    </row>
    <row r="335" spans="14:23" x14ac:dyDescent="0.2">
      <c r="N335" s="92"/>
      <c r="O335" s="92"/>
      <c r="P335" s="92"/>
      <c r="Q335" s="92"/>
      <c r="R335" s="92"/>
      <c r="S335" s="92"/>
      <c r="T335" s="92"/>
      <c r="U335" s="92"/>
      <c r="V335" s="92"/>
      <c r="W335" s="92"/>
    </row>
    <row r="336" spans="14:23" x14ac:dyDescent="0.2">
      <c r="N336" s="92"/>
      <c r="O336" s="92"/>
      <c r="P336" s="92"/>
      <c r="Q336" s="92"/>
      <c r="R336" s="92"/>
      <c r="S336" s="92"/>
      <c r="T336" s="92"/>
      <c r="U336" s="92"/>
      <c r="V336" s="92"/>
      <c r="W336" s="92"/>
    </row>
    <row r="337" spans="14:23" x14ac:dyDescent="0.2">
      <c r="N337" s="92"/>
      <c r="O337" s="92"/>
      <c r="P337" s="92"/>
      <c r="Q337" s="92"/>
      <c r="R337" s="92"/>
      <c r="S337" s="92"/>
      <c r="T337" s="92"/>
      <c r="U337" s="92"/>
      <c r="V337" s="92"/>
      <c r="W337" s="92"/>
    </row>
    <row r="338" spans="14:23" x14ac:dyDescent="0.2">
      <c r="N338" s="92"/>
      <c r="O338" s="92"/>
      <c r="P338" s="92"/>
      <c r="Q338" s="92"/>
      <c r="R338" s="92"/>
      <c r="S338" s="92"/>
      <c r="T338" s="92"/>
      <c r="U338" s="92"/>
      <c r="V338" s="92"/>
      <c r="W338" s="92"/>
    </row>
    <row r="339" spans="14:23" x14ac:dyDescent="0.2">
      <c r="N339" s="92"/>
      <c r="O339" s="92"/>
      <c r="P339" s="92"/>
      <c r="Q339" s="92"/>
      <c r="R339" s="92"/>
      <c r="S339" s="92"/>
      <c r="T339" s="92"/>
      <c r="U339" s="92"/>
      <c r="V339" s="92"/>
      <c r="W339" s="92"/>
    </row>
    <row r="340" spans="14:23" x14ac:dyDescent="0.2">
      <c r="N340" s="92"/>
      <c r="O340" s="92"/>
      <c r="P340" s="92"/>
      <c r="Q340" s="92"/>
      <c r="R340" s="92"/>
      <c r="S340" s="92"/>
      <c r="T340" s="92"/>
      <c r="U340" s="92"/>
      <c r="V340" s="92"/>
      <c r="W340" s="92"/>
    </row>
    <row r="341" spans="14:23" x14ac:dyDescent="0.2">
      <c r="N341" s="92"/>
      <c r="O341" s="92"/>
      <c r="P341" s="92"/>
      <c r="Q341" s="92"/>
      <c r="R341" s="92"/>
      <c r="S341" s="92"/>
      <c r="T341" s="92"/>
      <c r="U341" s="92"/>
      <c r="V341" s="92"/>
      <c r="W341" s="92"/>
    </row>
    <row r="342" spans="14:23" x14ac:dyDescent="0.2">
      <c r="N342" s="92"/>
      <c r="O342" s="92"/>
      <c r="P342" s="92"/>
      <c r="Q342" s="92"/>
      <c r="R342" s="92"/>
      <c r="S342" s="92"/>
      <c r="T342" s="92"/>
      <c r="U342" s="92"/>
      <c r="V342" s="92"/>
      <c r="W342" s="92"/>
    </row>
    <row r="343" spans="14:23" x14ac:dyDescent="0.2">
      <c r="N343" s="92"/>
      <c r="O343" s="92"/>
      <c r="P343" s="92"/>
      <c r="Q343" s="92"/>
      <c r="R343" s="92"/>
      <c r="S343" s="92"/>
      <c r="T343" s="92"/>
      <c r="U343" s="92"/>
      <c r="V343" s="92"/>
      <c r="W343" s="92"/>
    </row>
    <row r="344" spans="14:23" x14ac:dyDescent="0.2">
      <c r="N344" s="92"/>
      <c r="O344" s="92"/>
      <c r="P344" s="92"/>
      <c r="Q344" s="92"/>
      <c r="R344" s="92"/>
      <c r="S344" s="92"/>
      <c r="T344" s="92"/>
      <c r="U344" s="92"/>
      <c r="V344" s="92"/>
      <c r="W344" s="92"/>
    </row>
    <row r="345" spans="14:23" x14ac:dyDescent="0.2">
      <c r="N345" s="92"/>
      <c r="O345" s="92"/>
      <c r="P345" s="92"/>
      <c r="Q345" s="92"/>
      <c r="R345" s="92"/>
      <c r="S345" s="92"/>
      <c r="T345" s="92"/>
      <c r="U345" s="92"/>
      <c r="V345" s="92"/>
      <c r="W345" s="92"/>
    </row>
    <row r="346" spans="14:23" x14ac:dyDescent="0.2">
      <c r="N346" s="92"/>
      <c r="O346" s="92"/>
      <c r="P346" s="92"/>
      <c r="Q346" s="92"/>
      <c r="R346" s="92"/>
      <c r="S346" s="92"/>
      <c r="T346" s="92"/>
      <c r="U346" s="92"/>
      <c r="V346" s="92"/>
      <c r="W346" s="92"/>
    </row>
    <row r="347" spans="14:23" x14ac:dyDescent="0.2">
      <c r="N347" s="92"/>
      <c r="O347" s="92"/>
      <c r="P347" s="92"/>
      <c r="Q347" s="92"/>
      <c r="R347" s="92"/>
      <c r="S347" s="92"/>
      <c r="T347" s="92"/>
      <c r="U347" s="92"/>
      <c r="V347" s="92"/>
      <c r="W347" s="92"/>
    </row>
    <row r="348" spans="14:23" x14ac:dyDescent="0.2">
      <c r="N348" s="92"/>
      <c r="O348" s="92"/>
      <c r="P348" s="92"/>
      <c r="Q348" s="92"/>
      <c r="R348" s="92"/>
      <c r="S348" s="92"/>
      <c r="T348" s="92"/>
      <c r="U348" s="92"/>
      <c r="V348" s="92"/>
      <c r="W348" s="92"/>
    </row>
    <row r="349" spans="14:23" x14ac:dyDescent="0.2">
      <c r="N349" s="92"/>
      <c r="O349" s="92"/>
      <c r="P349" s="92"/>
      <c r="Q349" s="92"/>
      <c r="R349" s="92"/>
      <c r="S349" s="92"/>
      <c r="T349" s="92"/>
      <c r="U349" s="92"/>
      <c r="V349" s="92"/>
      <c r="W349" s="92"/>
    </row>
    <row r="350" spans="14:23" x14ac:dyDescent="0.2">
      <c r="N350" s="92"/>
      <c r="O350" s="92"/>
      <c r="P350" s="92"/>
      <c r="Q350" s="92"/>
      <c r="R350" s="92"/>
      <c r="S350" s="92"/>
      <c r="T350" s="92"/>
      <c r="U350" s="92"/>
      <c r="V350" s="92"/>
      <c r="W350" s="92"/>
    </row>
  </sheetData>
  <sortState xmlns:xlrd2="http://schemas.microsoft.com/office/spreadsheetml/2017/richdata2" ref="Y8:AB298">
    <sortCondition ref="Y8:Y298"/>
  </sortState>
  <mergeCells count="6">
    <mergeCell ref="Y3:AB3"/>
    <mergeCell ref="Y4:AB4"/>
    <mergeCell ref="A3:D3"/>
    <mergeCell ref="A4:D4"/>
    <mergeCell ref="M3:P3"/>
    <mergeCell ref="M4:P4"/>
  </mergeCells>
  <hyperlinks>
    <hyperlink ref="A1" location="'Innehåll-Content'!A1" display="Tillbaka till innehåll - Back to content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179"/>
  <sheetViews>
    <sheetView zoomScaleNormal="100" workbookViewId="0">
      <pane ySplit="7" topLeftCell="A127" activePane="bottomLeft" state="frozen"/>
      <selection pane="bottomLeft" activeCell="O1" sqref="O1"/>
    </sheetView>
  </sheetViews>
  <sheetFormatPr defaultColWidth="9.140625" defaultRowHeight="12.75" x14ac:dyDescent="0.2"/>
  <cols>
    <col min="1" max="1" width="11" style="264" bestFit="1" customWidth="1"/>
    <col min="2" max="25" width="9.140625" style="264"/>
    <col min="26" max="26" width="5.28515625" style="264" bestFit="1" customWidth="1"/>
    <col min="27" max="27" width="13.5703125" style="264" bestFit="1" customWidth="1"/>
    <col min="28" max="29" width="34.140625" style="264" customWidth="1"/>
    <col min="30" max="30" width="22.28515625" style="264" bestFit="1" customWidth="1"/>
    <col min="31" max="39" width="6.28515625" style="264" customWidth="1"/>
    <col min="40" max="40" width="6.140625" style="264" customWidth="1"/>
    <col min="41" max="41" width="6.5703125" style="264" customWidth="1"/>
    <col min="42" max="16384" width="9.140625" style="264"/>
  </cols>
  <sheetData>
    <row r="1" spans="1:43" s="139" customFormat="1" x14ac:dyDescent="0.2">
      <c r="A1" s="138" t="s">
        <v>692</v>
      </c>
      <c r="L1" s="264"/>
      <c r="M1" s="264"/>
    </row>
    <row r="2" spans="1:43" s="139" customFormat="1" x14ac:dyDescent="0.2">
      <c r="L2" s="264"/>
      <c r="M2" s="264"/>
    </row>
    <row r="3" spans="1:43" s="104" customFormat="1" ht="15.75" x14ac:dyDescent="0.25">
      <c r="A3" s="105" t="s">
        <v>1059</v>
      </c>
      <c r="B3" s="265"/>
      <c r="Z3" s="105" t="s">
        <v>1060</v>
      </c>
      <c r="AA3" s="266"/>
      <c r="AB3" s="265"/>
    </row>
    <row r="4" spans="1:43" s="104" customFormat="1" ht="15" x14ac:dyDescent="0.2">
      <c r="A4" s="106" t="s">
        <v>1099</v>
      </c>
      <c r="B4" s="267"/>
      <c r="Z4" s="106" t="s">
        <v>1100</v>
      </c>
      <c r="AA4" s="268"/>
      <c r="AB4" s="267"/>
    </row>
    <row r="5" spans="1:43" s="104" customFormat="1" ht="15" x14ac:dyDescent="0.2">
      <c r="A5" s="106"/>
      <c r="B5" s="267"/>
      <c r="AE5" s="106"/>
    </row>
    <row r="6" spans="1:43" s="104" customFormat="1" ht="15" x14ac:dyDescent="0.2">
      <c r="A6" s="106"/>
      <c r="B6" s="267"/>
      <c r="Z6" s="108" t="s">
        <v>36</v>
      </c>
      <c r="AA6" s="108" t="s">
        <v>37</v>
      </c>
      <c r="AB6" s="108" t="s">
        <v>38</v>
      </c>
      <c r="AC6" s="108"/>
      <c r="AD6" s="108" t="s">
        <v>80</v>
      </c>
    </row>
    <row r="7" spans="1:43" s="104" customFormat="1" ht="15" x14ac:dyDescent="0.2">
      <c r="A7" s="106"/>
      <c r="B7" s="267"/>
      <c r="Z7" s="109" t="s">
        <v>39</v>
      </c>
      <c r="AA7" s="109" t="s">
        <v>40</v>
      </c>
      <c r="AB7" s="109"/>
      <c r="AC7" s="109" t="s">
        <v>41</v>
      </c>
      <c r="AD7" s="109" t="s">
        <v>79</v>
      </c>
      <c r="AE7" s="108">
        <v>2008</v>
      </c>
      <c r="AF7" s="108">
        <v>2009</v>
      </c>
      <c r="AG7" s="108">
        <v>2010</v>
      </c>
      <c r="AH7" s="108">
        <v>2011</v>
      </c>
      <c r="AI7" s="108">
        <v>2012</v>
      </c>
      <c r="AJ7" s="108">
        <v>2013</v>
      </c>
      <c r="AK7" s="108">
        <v>2014</v>
      </c>
      <c r="AL7" s="108">
        <v>2015</v>
      </c>
      <c r="AM7" s="108" t="s">
        <v>1047</v>
      </c>
      <c r="AN7" s="108">
        <v>2017</v>
      </c>
      <c r="AO7" s="108">
        <v>2018</v>
      </c>
      <c r="AP7" s="108">
        <v>2019</v>
      </c>
      <c r="AQ7" s="108" t="s">
        <v>1083</v>
      </c>
    </row>
    <row r="8" spans="1:43" s="104" customFormat="1" x14ac:dyDescent="0.2">
      <c r="Z8" s="110" t="s">
        <v>10</v>
      </c>
      <c r="AA8" s="111" t="s">
        <v>35</v>
      </c>
      <c r="AB8" s="112" t="s">
        <v>677</v>
      </c>
      <c r="AC8" s="111"/>
      <c r="AD8" s="112" t="s">
        <v>677</v>
      </c>
      <c r="AE8" s="110">
        <f>'1'!F6/'1'!AH6</f>
        <v>8.5786235608052941</v>
      </c>
      <c r="AF8" s="110">
        <f>'1'!G6/'1'!AI6</f>
        <v>7.9824680693862389</v>
      </c>
      <c r="AG8" s="110">
        <f>'1'!H6/'1'!AJ6</f>
        <v>8.0781207634768322</v>
      </c>
      <c r="AH8" s="110">
        <f>'1'!I6/'1'!AK6</f>
        <v>7.264440906660071</v>
      </c>
      <c r="AI8" s="110">
        <f>'1'!J6/'1'!AL6</f>
        <v>6.6992584523786762</v>
      </c>
      <c r="AJ8" s="110">
        <f>'1'!K6/'1'!AM6</f>
        <v>6.658227847395354</v>
      </c>
      <c r="AK8" s="110">
        <f>'1'!L6/'1'!AN6</f>
        <v>6.5168737597364919</v>
      </c>
      <c r="AL8" s="110">
        <f>'1'!M6/'1'!AO6</f>
        <v>6.5890614025945426</v>
      </c>
      <c r="AM8" s="110">
        <f>'1'!N6/'1'!AP6</f>
        <v>6.7860706207858135</v>
      </c>
      <c r="AN8" s="110">
        <f>'1'!O6/'1'!AQ6</f>
        <v>6.4415633193104664</v>
      </c>
      <c r="AO8" s="110">
        <f>'1'!P6/'1'!AR6</f>
        <v>6.1626990049625672</v>
      </c>
      <c r="AP8" s="110">
        <f>'1'!Q6/'1'!AS6</f>
        <v>5.5780960051035891</v>
      </c>
      <c r="AQ8" s="110">
        <f>'1'!R6/'1'!AT6</f>
        <v>4.3826559764608222</v>
      </c>
    </row>
    <row r="9" spans="1:43" s="104" customFormat="1" x14ac:dyDescent="0.2">
      <c r="AB9" s="114" t="s">
        <v>45</v>
      </c>
      <c r="AC9" s="115" t="s">
        <v>46</v>
      </c>
      <c r="AD9" s="114" t="s">
        <v>11</v>
      </c>
      <c r="AE9" s="110">
        <f>'1'!F7/'1'!AH7</f>
        <v>19.856186422408022</v>
      </c>
      <c r="AF9" s="110">
        <f>'1'!G7/'1'!AI7</f>
        <v>19.003690396194244</v>
      </c>
      <c r="AG9" s="110">
        <f>'1'!H7/'1'!AJ7</f>
        <v>20.635698644170347</v>
      </c>
      <c r="AH9" s="110">
        <f>'1'!I7/'1'!AK7</f>
        <v>16.927593898115866</v>
      </c>
      <c r="AI9" s="110">
        <f>'1'!J7/'1'!AL7</f>
        <v>15.108340563266665</v>
      </c>
      <c r="AJ9" s="110">
        <f>'1'!K7/'1'!AM7</f>
        <v>15.318943575577256</v>
      </c>
      <c r="AK9" s="110">
        <f>'1'!L7/'1'!AN7</f>
        <v>14.670612861494744</v>
      </c>
      <c r="AL9" s="110">
        <f>'1'!M7/'1'!AO7</f>
        <v>15.176356184607581</v>
      </c>
      <c r="AM9" s="110">
        <f>'1'!N7/'1'!AP7</f>
        <v>13.834517003301446</v>
      </c>
      <c r="AN9" s="110">
        <f>'1'!O7/'1'!AQ7</f>
        <v>12.299495620593904</v>
      </c>
      <c r="AO9" s="110">
        <f>'1'!P7/'1'!AR7</f>
        <v>12.142715786281356</v>
      </c>
      <c r="AP9" s="110">
        <f>'1'!Q7/'1'!AS7</f>
        <v>10.470107741333278</v>
      </c>
      <c r="AQ9" s="110">
        <f>'1'!R7/'1'!AT7</f>
        <v>9.8586387794107697</v>
      </c>
    </row>
    <row r="10" spans="1:43" x14ac:dyDescent="0.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AB10" s="269" t="s">
        <v>47</v>
      </c>
      <c r="AC10" s="270" t="s">
        <v>48</v>
      </c>
      <c r="AD10" s="269" t="s">
        <v>12</v>
      </c>
      <c r="AE10" s="110">
        <f>'1'!F8/'1'!AH8</f>
        <v>6.6829648004111872</v>
      </c>
      <c r="AF10" s="110">
        <f>'1'!G8/'1'!AI8</f>
        <v>5.8786053977150994</v>
      </c>
      <c r="AG10" s="110">
        <f>'1'!H8/'1'!AJ8</f>
        <v>5.8155549956614072</v>
      </c>
      <c r="AH10" s="110">
        <f>'1'!I8/'1'!AK8</f>
        <v>5.4583481853850824</v>
      </c>
      <c r="AI10" s="110">
        <f>'1'!J8/'1'!AL8</f>
        <v>5.076890862583558</v>
      </c>
      <c r="AJ10" s="110">
        <f>'1'!K8/'1'!AM8</f>
        <v>5.0910925708567181</v>
      </c>
      <c r="AK10" s="110">
        <f>'1'!L8/'1'!AN8</f>
        <v>4.9847133146916009</v>
      </c>
      <c r="AL10" s="110">
        <f>'1'!M8/'1'!AO8</f>
        <v>5.0248309416291441</v>
      </c>
      <c r="AM10" s="110">
        <f>'1'!N8/'1'!AP8</f>
        <v>5.7111984309464487</v>
      </c>
      <c r="AN10" s="110">
        <f>'1'!O8/'1'!AQ8</f>
        <v>5.5257870715538813</v>
      </c>
      <c r="AO10" s="110">
        <f>'1'!P8/'1'!AR8</f>
        <v>5.2129137618377799</v>
      </c>
      <c r="AP10" s="110">
        <f>'1'!Q8/'1'!AS8</f>
        <v>4.6756075293101667</v>
      </c>
      <c r="AQ10" s="110">
        <f>'1'!R8/'1'!AT8</f>
        <v>3.0373130636180741</v>
      </c>
    </row>
    <row r="11" spans="1:43" x14ac:dyDescent="0.2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AB11" s="269" t="s">
        <v>49</v>
      </c>
      <c r="AC11" s="270" t="s">
        <v>50</v>
      </c>
      <c r="AD11" s="269" t="s">
        <v>13</v>
      </c>
      <c r="AE11" s="110">
        <f>'1'!F9/'1'!AH9</f>
        <v>0.30821777245249371</v>
      </c>
      <c r="AF11" s="110">
        <f>'1'!G9/'1'!AI9</f>
        <v>0.32964215316857171</v>
      </c>
      <c r="AG11" s="110">
        <f>'1'!H9/'1'!AJ9</f>
        <v>0.32080724898247448</v>
      </c>
      <c r="AH11" s="110">
        <f>'1'!I9/'1'!AK9</f>
        <v>0.29760347620528771</v>
      </c>
      <c r="AI11" s="110">
        <f>'1'!J9/'1'!AL9</f>
        <v>0.30458409857475655</v>
      </c>
      <c r="AJ11" s="110">
        <f>'1'!K9/'1'!AM9</f>
        <v>0.2468731211355879</v>
      </c>
      <c r="AK11" s="110">
        <f>'1'!L9/'1'!AN9</f>
        <v>0.23450498919201221</v>
      </c>
      <c r="AL11" s="110">
        <f>'1'!M9/'1'!AO9</f>
        <v>0.22733894514304001</v>
      </c>
      <c r="AM11" s="110">
        <f>'1'!N9/'1'!AP9</f>
        <v>0.21694969402347916</v>
      </c>
      <c r="AN11" s="110">
        <f>'1'!O9/'1'!AQ9</f>
        <v>0.20385271636843602</v>
      </c>
      <c r="AO11" s="110">
        <f>'1'!P9/'1'!AR9</f>
        <v>0.18169562011826304</v>
      </c>
      <c r="AP11" s="110">
        <f>'1'!Q9/'1'!AS9</f>
        <v>0.19179116389640449</v>
      </c>
      <c r="AQ11" s="110">
        <f>'1'!R9/'1'!AT9</f>
        <v>0.18234866357454224</v>
      </c>
    </row>
    <row r="12" spans="1:43" x14ac:dyDescent="0.2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AB12" s="269" t="s">
        <v>51</v>
      </c>
      <c r="AC12" s="270" t="s">
        <v>52</v>
      </c>
      <c r="AD12" s="269" t="s">
        <v>14</v>
      </c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</row>
    <row r="13" spans="1:43" x14ac:dyDescent="0.2">
      <c r="AB13" s="272" t="s">
        <v>56</v>
      </c>
      <c r="AC13" s="273" t="s">
        <v>57</v>
      </c>
      <c r="AD13" s="269" t="s">
        <v>58</v>
      </c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</row>
    <row r="14" spans="1:43" x14ac:dyDescent="0.2">
      <c r="Z14" s="272"/>
      <c r="AA14" s="273"/>
      <c r="AB14" s="273"/>
      <c r="AC14" s="273"/>
      <c r="AD14" s="269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</row>
    <row r="15" spans="1:43" x14ac:dyDescent="0.2">
      <c r="Z15" s="274" t="s">
        <v>15</v>
      </c>
      <c r="AA15" s="110" t="s">
        <v>42</v>
      </c>
      <c r="AB15" s="112" t="s">
        <v>677</v>
      </c>
      <c r="AC15" s="110"/>
      <c r="AD15" s="275" t="s">
        <v>677</v>
      </c>
      <c r="AE15" s="110">
        <f>'1'!F13/'1'!AH13</f>
        <v>9.9486991243679146</v>
      </c>
      <c r="AF15" s="110">
        <f>'1'!G13/'1'!AI13</f>
        <v>9.7720786794939603</v>
      </c>
      <c r="AG15" s="110">
        <f>'1'!H13/'1'!AJ13</f>
        <v>12.668174549620936</v>
      </c>
      <c r="AH15" s="110">
        <f>'1'!I13/'1'!AK13</f>
        <v>10.983547069811598</v>
      </c>
      <c r="AI15" s="110">
        <f>'1'!J13/'1'!AL13</f>
        <v>10.124615155254794</v>
      </c>
      <c r="AJ15" s="110">
        <f>'1'!K13/'1'!AM13</f>
        <v>9.8944087276021513</v>
      </c>
      <c r="AK15" s="110">
        <f>'1'!L13/'1'!AN13</f>
        <v>8.9925522823226132</v>
      </c>
      <c r="AL15" s="110">
        <f>'1'!M13/'1'!AO13</f>
        <v>8.8176182196577972</v>
      </c>
      <c r="AM15" s="110">
        <f>'1'!N13/'1'!AP13</f>
        <v>8.6895280449185996</v>
      </c>
      <c r="AN15" s="110">
        <f>'1'!O13/'1'!AQ13</f>
        <v>7.9974241005736451</v>
      </c>
      <c r="AO15" s="110">
        <f>'1'!P13/'1'!AR13</f>
        <v>8.2720697450029466</v>
      </c>
      <c r="AP15" s="110">
        <f>'1'!Q13/'1'!AS13</f>
        <v>7.3010436951130036</v>
      </c>
      <c r="AQ15" s="110">
        <f>'1'!R13/'1'!AT13</f>
        <v>6.354513663680164</v>
      </c>
    </row>
    <row r="16" spans="1:43" x14ac:dyDescent="0.2">
      <c r="AB16" s="269" t="s">
        <v>45</v>
      </c>
      <c r="AC16" s="270" t="s">
        <v>46</v>
      </c>
      <c r="AD16" s="269" t="s">
        <v>11</v>
      </c>
      <c r="AE16" s="110">
        <f>'1'!F14/'1'!AH14</f>
        <v>26.331783651150641</v>
      </c>
      <c r="AF16" s="110">
        <f>'1'!G14/'1'!AI14</f>
        <v>26.919796689143926</v>
      </c>
      <c r="AG16" s="110">
        <f>'1'!H14/'1'!AJ14</f>
        <v>41.807737399104042</v>
      </c>
      <c r="AH16" s="110">
        <f>'1'!I14/'1'!AK14</f>
        <v>33.823204026441196</v>
      </c>
      <c r="AI16" s="110">
        <f>'1'!J14/'1'!AL14</f>
        <v>31.079826307225847</v>
      </c>
      <c r="AJ16" s="110">
        <f>'1'!K14/'1'!AM14</f>
        <v>30.89733955453374</v>
      </c>
      <c r="AK16" s="110">
        <f>'1'!L14/'1'!AN14</f>
        <v>27.389972095850336</v>
      </c>
      <c r="AL16" s="110">
        <f>'1'!M14/'1'!AO14</f>
        <v>26.984890044600871</v>
      </c>
      <c r="AM16" s="110">
        <f>'1'!N14/'1'!AP14</f>
        <v>28.281483689764912</v>
      </c>
      <c r="AN16" s="110">
        <f>'1'!O14/'1'!AQ14</f>
        <v>25.288991000308332</v>
      </c>
      <c r="AO16" s="110">
        <f>'1'!P14/'1'!AR14</f>
        <v>27.451901588134373</v>
      </c>
      <c r="AP16" s="110">
        <f>'1'!Q14/'1'!AS14</f>
        <v>23.666376104616653</v>
      </c>
      <c r="AQ16" s="110">
        <f>'1'!R14/'1'!AT14</f>
        <v>20.242034344673769</v>
      </c>
    </row>
    <row r="17" spans="26:43" x14ac:dyDescent="0.2">
      <c r="AB17" s="269" t="s">
        <v>47</v>
      </c>
      <c r="AC17" s="270" t="s">
        <v>48</v>
      </c>
      <c r="AD17" s="269" t="s">
        <v>12</v>
      </c>
      <c r="AE17" s="110">
        <f>'1'!F15/'1'!AH15</f>
        <v>4.2713142385328249</v>
      </c>
      <c r="AF17" s="110">
        <f>'1'!G15/'1'!AI15</f>
        <v>3.9295144448202035</v>
      </c>
      <c r="AG17" s="110">
        <f>'1'!H15/'1'!AJ15</f>
        <v>3.9696664860280357</v>
      </c>
      <c r="AH17" s="110">
        <f>'1'!I15/'1'!AK15</f>
        <v>3.7645130703185665</v>
      </c>
      <c r="AI17" s="110">
        <f>'1'!J15/'1'!AL15</f>
        <v>3.3870204583552459</v>
      </c>
      <c r="AJ17" s="110">
        <f>'1'!K15/'1'!AM15</f>
        <v>3.2221881688902663</v>
      </c>
      <c r="AK17" s="110">
        <f>'1'!L15/'1'!AN15</f>
        <v>3.0570107763882595</v>
      </c>
      <c r="AL17" s="110">
        <f>'1'!M15/'1'!AO15</f>
        <v>2.8389739029496157</v>
      </c>
      <c r="AM17" s="110">
        <f>'1'!N15/'1'!AP15</f>
        <v>2.5162794588654394</v>
      </c>
      <c r="AN17" s="110">
        <f>'1'!O15/'1'!AQ15</f>
        <v>2.4447094109665319</v>
      </c>
      <c r="AO17" s="110">
        <f>'1'!P15/'1'!AR15</f>
        <v>2.3559153321460031</v>
      </c>
      <c r="AP17" s="110">
        <f>'1'!Q15/'1'!AS15</f>
        <v>2.2118428337684914</v>
      </c>
      <c r="AQ17" s="110">
        <f>'1'!R15/'1'!AT15</f>
        <v>1.9585921464178395</v>
      </c>
    </row>
    <row r="18" spans="26:43" x14ac:dyDescent="0.2">
      <c r="AB18" s="269" t="s">
        <v>49</v>
      </c>
      <c r="AC18" s="270" t="s">
        <v>50</v>
      </c>
      <c r="AD18" s="269" t="s">
        <v>13</v>
      </c>
      <c r="AE18" s="110">
        <f>'1'!F16/'1'!AH16</f>
        <v>0.22361743329710113</v>
      </c>
      <c r="AF18" s="110">
        <f>'1'!G16/'1'!AI16</f>
        <v>0.20716310237177143</v>
      </c>
      <c r="AG18" s="110">
        <f>'1'!H16/'1'!AJ16</f>
        <v>0.21706710418020031</v>
      </c>
      <c r="AH18" s="110">
        <f>'1'!I16/'1'!AK16</f>
        <v>0.20670795052815275</v>
      </c>
      <c r="AI18" s="110">
        <f>'1'!J16/'1'!AL16</f>
        <v>0.1915236335603871</v>
      </c>
      <c r="AJ18" s="110">
        <f>'1'!K16/'1'!AM16</f>
        <v>0.17206201876616892</v>
      </c>
      <c r="AK18" s="110">
        <f>'1'!L16/'1'!AN16</f>
        <v>0.14015615730729419</v>
      </c>
      <c r="AL18" s="110">
        <f>'1'!M16/'1'!AO16</f>
        <v>0.1993168487758786</v>
      </c>
      <c r="AM18" s="110">
        <f>'1'!N16/'1'!AP16</f>
        <v>0.18836711977680318</v>
      </c>
      <c r="AN18" s="110">
        <f>'1'!O16/'1'!AQ16</f>
        <v>0.17537930556590259</v>
      </c>
      <c r="AO18" s="110">
        <f>'1'!P16/'1'!AR16</f>
        <v>0.15246244453783289</v>
      </c>
      <c r="AP18" s="110">
        <f>'1'!Q16/'1'!AS16</f>
        <v>0.14135420083242639</v>
      </c>
      <c r="AQ18" s="110">
        <f>'1'!R16/'1'!AT16</f>
        <v>0.13755002575714573</v>
      </c>
    </row>
    <row r="19" spans="26:43" x14ac:dyDescent="0.2">
      <c r="AB19" s="269" t="s">
        <v>51</v>
      </c>
      <c r="AC19" s="270" t="s">
        <v>52</v>
      </c>
      <c r="AD19" s="269" t="s">
        <v>14</v>
      </c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</row>
    <row r="20" spans="26:43" x14ac:dyDescent="0.2">
      <c r="AB20" s="272" t="s">
        <v>56</v>
      </c>
      <c r="AC20" s="273" t="s">
        <v>57</v>
      </c>
      <c r="AD20" s="269" t="s">
        <v>58</v>
      </c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</row>
    <row r="21" spans="26:43" x14ac:dyDescent="0.2">
      <c r="Z21" s="272"/>
      <c r="AA21" s="273"/>
      <c r="AB21" s="273"/>
      <c r="AC21" s="273"/>
      <c r="AD21" s="269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</row>
    <row r="22" spans="26:43" x14ac:dyDescent="0.2">
      <c r="Z22" s="274" t="s">
        <v>16</v>
      </c>
      <c r="AA22" s="110" t="s">
        <v>43</v>
      </c>
      <c r="AB22" s="112" t="s">
        <v>677</v>
      </c>
      <c r="AC22" s="110"/>
      <c r="AD22" s="275" t="s">
        <v>677</v>
      </c>
      <c r="AE22" s="110">
        <f>'1'!F20/'1'!AH20</f>
        <v>31.328888294197178</v>
      </c>
      <c r="AF22" s="110">
        <f>'1'!G20/'1'!AI20</f>
        <v>19.639401355944919</v>
      </c>
      <c r="AG22" s="110">
        <f>'1'!H20/'1'!AJ20</f>
        <v>29.084508183122381</v>
      </c>
      <c r="AH22" s="110">
        <f>'1'!I20/'1'!AK20</f>
        <v>26.295784365630361</v>
      </c>
      <c r="AI22" s="110">
        <f>'1'!J20/'1'!AL20</f>
        <v>21.562182100507854</v>
      </c>
      <c r="AJ22" s="110">
        <f>'1'!K20/'1'!AM20</f>
        <v>22.162931487002904</v>
      </c>
      <c r="AK22" s="110">
        <f>'1'!L20/'1'!AN20</f>
        <v>22.863855046556907</v>
      </c>
      <c r="AL22" s="110">
        <f>'1'!M20/'1'!AO20</f>
        <v>28.556840437621201</v>
      </c>
      <c r="AM22" s="110">
        <f>'1'!N20/'1'!AP20</f>
        <v>21.361177095641555</v>
      </c>
      <c r="AN22" s="110">
        <f>'1'!O20/'1'!AQ20</f>
        <v>21.376699039004443</v>
      </c>
      <c r="AO22" s="110">
        <f>'1'!P20/'1'!AR20</f>
        <v>20.409850573213415</v>
      </c>
      <c r="AP22" s="110">
        <f>'1'!Q20/'1'!AS20</f>
        <v>25.559750185977315</v>
      </c>
      <c r="AQ22" s="110">
        <f>'1'!R20/'1'!AT20</f>
        <v>20.024958402662229</v>
      </c>
    </row>
    <row r="23" spans="26:43" x14ac:dyDescent="0.2">
      <c r="AB23" s="269" t="s">
        <v>45</v>
      </c>
      <c r="AC23" s="270" t="s">
        <v>46</v>
      </c>
      <c r="AD23" s="269" t="s">
        <v>11</v>
      </c>
      <c r="AE23" s="110">
        <f>'1'!F21/'1'!AH21</f>
        <v>86.429561102206804</v>
      </c>
      <c r="AF23" s="110">
        <f>'1'!G21/'1'!AI21</f>
        <v>50.956695069429394</v>
      </c>
      <c r="AG23" s="110">
        <f>'1'!H21/'1'!AJ21</f>
        <v>83.709045643325737</v>
      </c>
      <c r="AH23" s="110">
        <f>'1'!I21/'1'!AK21</f>
        <v>74.171874002094668</v>
      </c>
      <c r="AI23" s="110">
        <f>'1'!J21/'1'!AL21</f>
        <v>60.558145374046447</v>
      </c>
      <c r="AJ23" s="110">
        <f>'1'!K21/'1'!AM21</f>
        <v>64.052303159185712</v>
      </c>
      <c r="AK23" s="110">
        <f>'1'!L21/'1'!AN21</f>
        <v>67.710450081444847</v>
      </c>
      <c r="AL23" s="110">
        <f>'1'!M21/'1'!AO21</f>
        <v>89.632762087942609</v>
      </c>
      <c r="AM23" s="110">
        <f>'1'!N21/'1'!AP21</f>
        <v>66.807608173600272</v>
      </c>
      <c r="AN23" s="110">
        <f>'1'!O21/'1'!AQ21</f>
        <v>66.971732813776143</v>
      </c>
      <c r="AO23" s="110">
        <f>'1'!P21/'1'!AR21</f>
        <v>63.655736951496877</v>
      </c>
      <c r="AP23" s="110">
        <f>'1'!Q21/'1'!AS21</f>
        <v>83.517381481197901</v>
      </c>
      <c r="AQ23" s="110">
        <f>'1'!R21/'1'!AT21</f>
        <v>63.702531645569614</v>
      </c>
    </row>
    <row r="24" spans="26:43" x14ac:dyDescent="0.2">
      <c r="AB24" s="269" t="s">
        <v>47</v>
      </c>
      <c r="AC24" s="270" t="s">
        <v>48</v>
      </c>
      <c r="AD24" s="269" t="s">
        <v>12</v>
      </c>
      <c r="AE24" s="110">
        <f>'1'!F22/'1'!AH22</f>
        <v>5.0672155352651593</v>
      </c>
      <c r="AF24" s="110">
        <f>'1'!G22/'1'!AI22</f>
        <v>4.7206282742784769</v>
      </c>
      <c r="AG24" s="110">
        <f>'1'!H22/'1'!AJ22</f>
        <v>4.6586046851201823</v>
      </c>
      <c r="AH24" s="110">
        <f>'1'!I22/'1'!AK22</f>
        <v>4.4737702720891832</v>
      </c>
      <c r="AI24" s="110">
        <f>'1'!J22/'1'!AL22</f>
        <v>3.9110283893289268</v>
      </c>
      <c r="AJ24" s="110">
        <f>'1'!K22/'1'!AM22</f>
        <v>3.6995226050014742</v>
      </c>
      <c r="AK24" s="110">
        <f>'1'!L22/'1'!AN22</f>
        <v>3.5901286046352907</v>
      </c>
      <c r="AL24" s="110">
        <f>'1'!M22/'1'!AO22</f>
        <v>3.4945492400506004</v>
      </c>
      <c r="AM24" s="110">
        <f>'1'!N22/'1'!AP22</f>
        <v>3.1718203283759401</v>
      </c>
      <c r="AN24" s="110">
        <f>'1'!O22/'1'!AQ22</f>
        <v>3.0033899412021947</v>
      </c>
      <c r="AO24" s="110">
        <f>'1'!P22/'1'!AR22</f>
        <v>2.9213088660077426</v>
      </c>
      <c r="AP24" s="110">
        <f>'1'!Q22/'1'!AS22</f>
        <v>2.9236705163810344</v>
      </c>
      <c r="AQ24" s="110">
        <f>'1'!R22/'1'!AT22</f>
        <v>2.691415313225058</v>
      </c>
    </row>
    <row r="25" spans="26:43" x14ac:dyDescent="0.2">
      <c r="AB25" s="269" t="s">
        <v>49</v>
      </c>
      <c r="AC25" s="270" t="s">
        <v>50</v>
      </c>
      <c r="AD25" s="269" t="s">
        <v>13</v>
      </c>
      <c r="AE25" s="110">
        <f>'1'!F23/'1'!AH23</f>
        <v>0.36189098629319849</v>
      </c>
      <c r="AF25" s="110">
        <f>'1'!G23/'1'!AI23</f>
        <v>0.35669803990043669</v>
      </c>
      <c r="AG25" s="110">
        <f>'1'!H23/'1'!AJ23</f>
        <v>0.35902093291502624</v>
      </c>
      <c r="AH25" s="110">
        <f>'1'!I23/'1'!AK23</f>
        <v>0.31924311233879632</v>
      </c>
      <c r="AI25" s="110">
        <f>'1'!J23/'1'!AL23</f>
        <v>0.3786036824092251</v>
      </c>
      <c r="AJ25" s="110">
        <f>'1'!K23/'1'!AM23</f>
        <v>0.28957455014234096</v>
      </c>
      <c r="AK25" s="110">
        <f>'1'!L23/'1'!AN23</f>
        <v>0.28414374254317126</v>
      </c>
      <c r="AL25" s="110">
        <f>'1'!M23/'1'!AO23</f>
        <v>0.24982439077007995</v>
      </c>
      <c r="AM25" s="110">
        <f>'1'!N23/'1'!AP23</f>
        <v>0.24630710290440891</v>
      </c>
      <c r="AN25" s="110">
        <f>'1'!O23/'1'!AQ23</f>
        <v>0.23307943134210782</v>
      </c>
      <c r="AO25" s="110">
        <f>'1'!P23/'1'!AR23</f>
        <v>0.23946148643652349</v>
      </c>
      <c r="AP25" s="110">
        <f>'1'!Q23/'1'!AS23</f>
        <v>0.24952920032402198</v>
      </c>
      <c r="AQ25" s="110">
        <f>'1'!R23/'1'!AT23</f>
        <v>0.21978021978021978</v>
      </c>
    </row>
    <row r="26" spans="26:43" x14ac:dyDescent="0.2">
      <c r="AB26" s="269" t="s">
        <v>51</v>
      </c>
      <c r="AC26" s="270" t="s">
        <v>52</v>
      </c>
      <c r="AD26" s="269" t="s">
        <v>14</v>
      </c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</row>
    <row r="27" spans="26:43" x14ac:dyDescent="0.2">
      <c r="AB27" s="272" t="s">
        <v>56</v>
      </c>
      <c r="AC27" s="273" t="s">
        <v>57</v>
      </c>
      <c r="AD27" s="269" t="s">
        <v>58</v>
      </c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</row>
    <row r="28" spans="26:43" x14ac:dyDescent="0.2">
      <c r="Z28" s="269"/>
      <c r="AA28" s="270"/>
      <c r="AB28" s="270"/>
      <c r="AC28" s="270"/>
      <c r="AD28" s="269"/>
      <c r="AE28" s="271"/>
      <c r="AF28" s="271"/>
      <c r="AG28" s="271"/>
      <c r="AH28" s="271"/>
      <c r="AI28" s="271"/>
      <c r="AJ28" s="271"/>
      <c r="AK28" s="271"/>
      <c r="AL28" s="271"/>
      <c r="AM28" s="271"/>
      <c r="AN28" s="271"/>
      <c r="AO28" s="271"/>
    </row>
    <row r="29" spans="26:43" x14ac:dyDescent="0.2">
      <c r="Z29" s="274" t="s">
        <v>17</v>
      </c>
      <c r="AA29" s="110" t="s">
        <v>44</v>
      </c>
      <c r="AB29" s="112" t="s">
        <v>677</v>
      </c>
      <c r="AC29" s="110"/>
      <c r="AD29" s="275" t="s">
        <v>677</v>
      </c>
      <c r="AE29" s="110">
        <f>'1'!F27/'1'!AH27</f>
        <v>11.771759580034315</v>
      </c>
      <c r="AF29" s="110">
        <f>'1'!G27/'1'!AI27</f>
        <v>11.868175221392217</v>
      </c>
      <c r="AG29" s="110">
        <f>'1'!H27/'1'!AJ27</f>
        <v>12.249529913977929</v>
      </c>
      <c r="AH29" s="110">
        <f>'1'!I27/'1'!AK27</f>
        <v>10.768005904147264</v>
      </c>
      <c r="AI29" s="110">
        <f>'1'!J27/'1'!AL27</f>
        <v>10.676430287248325</v>
      </c>
      <c r="AJ29" s="110">
        <f>'1'!K27/'1'!AM27</f>
        <v>10.266651158586885</v>
      </c>
      <c r="AK29" s="110">
        <f>'1'!L27/'1'!AN27</f>
        <v>9.403628280406549</v>
      </c>
      <c r="AL29" s="110">
        <f>'1'!M27/'1'!AO27</f>
        <v>9.3921585756243147</v>
      </c>
      <c r="AM29" s="110">
        <f>'1'!N27/'1'!AP27</f>
        <v>9.3246467536848989</v>
      </c>
      <c r="AN29" s="110">
        <f>'1'!O27/'1'!AQ27</f>
        <v>8.8145850380507316</v>
      </c>
      <c r="AO29" s="110">
        <f>'1'!P27/'1'!AR27</f>
        <v>8.4168960797037045</v>
      </c>
      <c r="AP29" s="110">
        <f>'1'!Q27/'1'!AS27</f>
        <v>8.1178436225223827</v>
      </c>
      <c r="AQ29" s="110">
        <f>'1'!R27/'1'!AT27</f>
        <v>7.8643787961466263</v>
      </c>
    </row>
    <row r="30" spans="26:43" x14ac:dyDescent="0.2">
      <c r="Z30" s="269"/>
      <c r="AA30" s="270"/>
      <c r="AB30" s="269" t="s">
        <v>45</v>
      </c>
      <c r="AC30" s="270" t="s">
        <v>46</v>
      </c>
      <c r="AD30" s="269" t="s">
        <v>11</v>
      </c>
      <c r="AE30" s="110">
        <f>'1'!F28/'1'!AH28</f>
        <v>24.03858305425242</v>
      </c>
      <c r="AF30" s="110">
        <f>'1'!G28/'1'!AI28</f>
        <v>24.490003486381013</v>
      </c>
      <c r="AG30" s="110">
        <f>'1'!H28/'1'!AJ28</f>
        <v>27.396412114199613</v>
      </c>
      <c r="AH30" s="110">
        <f>'1'!I28/'1'!AK28</f>
        <v>24.843106058060911</v>
      </c>
      <c r="AI30" s="110">
        <f>'1'!J28/'1'!AL28</f>
        <v>25.434009965760996</v>
      </c>
      <c r="AJ30" s="110">
        <f>'1'!K28/'1'!AM28</f>
        <v>24.860533380888313</v>
      </c>
      <c r="AK30" s="110">
        <f>'1'!L28/'1'!AN28</f>
        <v>22.345077035297905</v>
      </c>
      <c r="AL30" s="110">
        <f>'1'!M28/'1'!AO28</f>
        <v>23.082017263879429</v>
      </c>
      <c r="AM30" s="110">
        <f>'1'!N28/'1'!AP28</f>
        <v>24.560284332630768</v>
      </c>
      <c r="AN30" s="110">
        <f>'1'!O28/'1'!AQ28</f>
        <v>22.841818707706469</v>
      </c>
      <c r="AO30" s="110">
        <f>'1'!P28/'1'!AR28</f>
        <v>22.33810983038131</v>
      </c>
      <c r="AP30" s="110">
        <f>'1'!Q28/'1'!AS28</f>
        <v>20.992340599504967</v>
      </c>
      <c r="AQ30" s="110">
        <f>'1'!R28/'1'!AT28</f>
        <v>20.391116295246114</v>
      </c>
    </row>
    <row r="31" spans="26:43" x14ac:dyDescent="0.2">
      <c r="Z31" s="269"/>
      <c r="AA31" s="270"/>
      <c r="AB31" s="269" t="s">
        <v>47</v>
      </c>
      <c r="AC31" s="270" t="s">
        <v>48</v>
      </c>
      <c r="AD31" s="269" t="s">
        <v>12</v>
      </c>
      <c r="AE31" s="110">
        <f>'1'!F29/'1'!AH29</f>
        <v>5.559509703756194</v>
      </c>
      <c r="AF31" s="110">
        <f>'1'!G29/'1'!AI29</f>
        <v>5.5771988665136005</v>
      </c>
      <c r="AG31" s="110">
        <f>'1'!H29/'1'!AJ29</f>
        <v>5.2665927851125707</v>
      </c>
      <c r="AH31" s="110">
        <f>'1'!I29/'1'!AK29</f>
        <v>3.88818170178364</v>
      </c>
      <c r="AI31" s="110">
        <f>'1'!J29/'1'!AL29</f>
        <v>3.6710603668280903</v>
      </c>
      <c r="AJ31" s="110">
        <f>'1'!K29/'1'!AM29</f>
        <v>3.321484462404118</v>
      </c>
      <c r="AK31" s="110">
        <f>'1'!L29/'1'!AN29</f>
        <v>3.0280543112559997</v>
      </c>
      <c r="AL31" s="110">
        <f>'1'!M29/'1'!AO29</f>
        <v>2.8214126815253278</v>
      </c>
      <c r="AM31" s="110">
        <f>'1'!N29/'1'!AP29</f>
        <v>2.4841858354099999</v>
      </c>
      <c r="AN31" s="110">
        <f>'1'!O29/'1'!AQ29</f>
        <v>2.2799494044568451</v>
      </c>
      <c r="AO31" s="110">
        <f>'1'!P29/'1'!AR29</f>
        <v>2.1440201660906002</v>
      </c>
      <c r="AP31" s="110">
        <f>'1'!Q29/'1'!AS29</f>
        <v>2.143121957233058</v>
      </c>
      <c r="AQ31" s="110">
        <f>'1'!R29/'1'!AT29</f>
        <v>2.2259919713699254</v>
      </c>
    </row>
    <row r="32" spans="26:43" x14ac:dyDescent="0.2">
      <c r="Z32" s="269"/>
      <c r="AA32" s="270"/>
      <c r="AB32" s="269" t="s">
        <v>49</v>
      </c>
      <c r="AC32" s="270" t="s">
        <v>50</v>
      </c>
      <c r="AD32" s="269" t="s">
        <v>13</v>
      </c>
      <c r="AE32" s="110">
        <f>'1'!F30/'1'!AH30</f>
        <v>0.39282245066977983</v>
      </c>
      <c r="AF32" s="110">
        <f>'1'!G30/'1'!AI30</f>
        <v>0.38916716071965213</v>
      </c>
      <c r="AG32" s="110">
        <f>'1'!H30/'1'!AJ30</f>
        <v>0.36950186642743582</v>
      </c>
      <c r="AH32" s="110">
        <f>'1'!I30/'1'!AK30</f>
        <v>0.32676470265046309</v>
      </c>
      <c r="AI32" s="110">
        <f>'1'!J30/'1'!AL30</f>
        <v>0.31721150126672815</v>
      </c>
      <c r="AJ32" s="110">
        <f>'1'!K30/'1'!AM30</f>
        <v>0.28676842901989802</v>
      </c>
      <c r="AK32" s="110">
        <f>'1'!L30/'1'!AN30</f>
        <v>0.26358640993088028</v>
      </c>
      <c r="AL32" s="110">
        <f>'1'!M30/'1'!AO30</f>
        <v>0.33162396103662145</v>
      </c>
      <c r="AM32" s="110">
        <f>'1'!N30/'1'!AP30</f>
        <v>0.28686993886192785</v>
      </c>
      <c r="AN32" s="110">
        <f>'1'!O30/'1'!AQ30</f>
        <v>0.27056516841409789</v>
      </c>
      <c r="AO32" s="110">
        <f>'1'!P30/'1'!AR30</f>
        <v>0.24203451926517267</v>
      </c>
      <c r="AP32" s="110">
        <f>'1'!Q30/'1'!AS30</f>
        <v>0.2500942191630201</v>
      </c>
      <c r="AQ32" s="110">
        <f>'1'!R30/'1'!AT30</f>
        <v>0.24106712202604144</v>
      </c>
    </row>
    <row r="33" spans="26:43" x14ac:dyDescent="0.2">
      <c r="Z33" s="269"/>
      <c r="AA33" s="270"/>
      <c r="AB33" s="269" t="s">
        <v>51</v>
      </c>
      <c r="AC33" s="270" t="s">
        <v>52</v>
      </c>
      <c r="AD33" s="269" t="s">
        <v>14</v>
      </c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</row>
    <row r="34" spans="26:43" x14ac:dyDescent="0.2">
      <c r="Z34" s="272"/>
      <c r="AA34" s="273"/>
      <c r="AB34" s="272" t="s">
        <v>56</v>
      </c>
      <c r="AC34" s="273" t="s">
        <v>57</v>
      </c>
      <c r="AD34" s="269" t="s">
        <v>58</v>
      </c>
      <c r="AE34" s="271"/>
      <c r="AF34" s="271"/>
      <c r="AG34" s="271"/>
      <c r="AH34" s="271"/>
      <c r="AI34" s="271"/>
      <c r="AJ34" s="271"/>
      <c r="AK34" s="271"/>
      <c r="AL34" s="271"/>
      <c r="AM34" s="271"/>
      <c r="AN34" s="271"/>
      <c r="AO34" s="271"/>
    </row>
    <row r="35" spans="26:43" x14ac:dyDescent="0.2">
      <c r="Z35" s="269"/>
      <c r="AA35" s="270"/>
      <c r="AB35" s="270"/>
      <c r="AC35" s="270"/>
      <c r="AD35" s="269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</row>
    <row r="36" spans="26:43" x14ac:dyDescent="0.2">
      <c r="Z36" s="276" t="s">
        <v>18</v>
      </c>
      <c r="AA36" s="120" t="s">
        <v>59</v>
      </c>
      <c r="AB36" s="112" t="s">
        <v>677</v>
      </c>
      <c r="AC36" s="120"/>
      <c r="AD36" s="275" t="s">
        <v>677</v>
      </c>
      <c r="AE36" s="110">
        <f>'1'!F34/'1'!AH34</f>
        <v>10.566656170347084</v>
      </c>
      <c r="AF36" s="110">
        <f>'1'!G34/'1'!AI34</f>
        <v>10.929480728500202</v>
      </c>
      <c r="AG36" s="110">
        <f>'1'!H34/'1'!AJ34</f>
        <v>11.114368764782062</v>
      </c>
      <c r="AH36" s="110">
        <f>'1'!I34/'1'!AK34</f>
        <v>10.16096185548539</v>
      </c>
      <c r="AI36" s="110">
        <f>'1'!J34/'1'!AL34</f>
        <v>9.908657362367558</v>
      </c>
      <c r="AJ36" s="110">
        <f>'1'!K34/'1'!AM34</f>
        <v>9.8144363174841462</v>
      </c>
      <c r="AK36" s="110">
        <f>'1'!L34/'1'!AN34</f>
        <v>9.3375366785146419</v>
      </c>
      <c r="AL36" s="110">
        <f>'1'!M34/'1'!AO34</f>
        <v>9.0515065854425671</v>
      </c>
      <c r="AM36" s="110">
        <f>'1'!N34/'1'!AP34</f>
        <v>8.4588841615537991</v>
      </c>
      <c r="AN36" s="110">
        <f>'1'!O34/'1'!AQ34</f>
        <v>8.3222260036775815</v>
      </c>
      <c r="AO36" s="110">
        <f>'1'!P34/'1'!AR34</f>
        <v>7.9051824668643063</v>
      </c>
      <c r="AP36" s="110">
        <f>'1'!Q34/'1'!AS34</f>
        <v>7.7519473159416332</v>
      </c>
      <c r="AQ36" s="110">
        <f>'1'!R34/'1'!AT34</f>
        <v>7.3466394745849062</v>
      </c>
    </row>
    <row r="37" spans="26:43" x14ac:dyDescent="0.2">
      <c r="Z37" s="269"/>
      <c r="AA37" s="270"/>
      <c r="AB37" s="269" t="s">
        <v>45</v>
      </c>
      <c r="AC37" s="270" t="s">
        <v>46</v>
      </c>
      <c r="AD37" s="269" t="s">
        <v>11</v>
      </c>
      <c r="AE37" s="110">
        <f>'1'!F35/'1'!AH35</f>
        <v>16.374390767489192</v>
      </c>
      <c r="AF37" s="110">
        <f>'1'!G35/'1'!AI35</f>
        <v>18.363233361618295</v>
      </c>
      <c r="AG37" s="110">
        <f>'1'!H35/'1'!AJ35</f>
        <v>18.544233957166725</v>
      </c>
      <c r="AH37" s="110">
        <f>'1'!I35/'1'!AK35</f>
        <v>16.346208225880446</v>
      </c>
      <c r="AI37" s="110">
        <f>'1'!J35/'1'!AL35</f>
        <v>16.492719846719901</v>
      </c>
      <c r="AJ37" s="110">
        <f>'1'!K35/'1'!AM35</f>
        <v>16.847019125056828</v>
      </c>
      <c r="AK37" s="110">
        <f>'1'!L35/'1'!AN35</f>
        <v>16.316810036315353</v>
      </c>
      <c r="AL37" s="110">
        <f>'1'!M35/'1'!AO35</f>
        <v>15.78577657758394</v>
      </c>
      <c r="AM37" s="110">
        <f>'1'!N35/'1'!AP35</f>
        <v>15.296319489941661</v>
      </c>
      <c r="AN37" s="110">
        <f>'1'!O35/'1'!AQ35</f>
        <v>15.237834467409524</v>
      </c>
      <c r="AO37" s="110">
        <f>'1'!P35/'1'!AR35</f>
        <v>14.362189349790979</v>
      </c>
      <c r="AP37" s="110">
        <f>'1'!Q35/'1'!AS35</f>
        <v>13.981194452164063</v>
      </c>
      <c r="AQ37" s="110">
        <f>'1'!R35/'1'!AT35</f>
        <v>13.481513129650763</v>
      </c>
    </row>
    <row r="38" spans="26:43" x14ac:dyDescent="0.2">
      <c r="Z38" s="269"/>
      <c r="AA38" s="270"/>
      <c r="AB38" s="269" t="s">
        <v>47</v>
      </c>
      <c r="AC38" s="270" t="s">
        <v>48</v>
      </c>
      <c r="AD38" s="269" t="s">
        <v>12</v>
      </c>
      <c r="AE38" s="110">
        <f>'1'!F36/'1'!AH36</f>
        <v>6.0219801547167044</v>
      </c>
      <c r="AF38" s="110">
        <f>'1'!G36/'1'!AI36</f>
        <v>5.6073107515450573</v>
      </c>
      <c r="AG38" s="110">
        <f>'1'!H36/'1'!AJ36</f>
        <v>5.8876787455587793</v>
      </c>
      <c r="AH38" s="110">
        <f>'1'!I36/'1'!AK36</f>
        <v>5.6638354916600004</v>
      </c>
      <c r="AI38" s="110">
        <f>'1'!J36/'1'!AL36</f>
        <v>5.2195730544250454</v>
      </c>
      <c r="AJ38" s="110">
        <f>'1'!K36/'1'!AM36</f>
        <v>4.9025410675549912</v>
      </c>
      <c r="AK38" s="110">
        <f>'1'!L36/'1'!AN36</f>
        <v>4.4847067817965058</v>
      </c>
      <c r="AL38" s="110">
        <f>'1'!M36/'1'!AO36</f>
        <v>4.3040458275810529</v>
      </c>
      <c r="AM38" s="110">
        <f>'1'!N36/'1'!AP36</f>
        <v>3.6403595973888332</v>
      </c>
      <c r="AN38" s="110">
        <f>'1'!O36/'1'!AQ36</f>
        <v>3.3502002492681715</v>
      </c>
      <c r="AO38" s="110">
        <f>'1'!P36/'1'!AR36</f>
        <v>3.1165533898937463</v>
      </c>
      <c r="AP38" s="110">
        <f>'1'!Q36/'1'!AS36</f>
        <v>3.0953047712872701</v>
      </c>
      <c r="AQ38" s="110">
        <f>'1'!R36/'1'!AT36</f>
        <v>2.8176311467920439</v>
      </c>
    </row>
    <row r="39" spans="26:43" x14ac:dyDescent="0.2">
      <c r="Z39" s="269"/>
      <c r="AA39" s="270"/>
      <c r="AB39" s="269" t="s">
        <v>49</v>
      </c>
      <c r="AC39" s="270" t="s">
        <v>50</v>
      </c>
      <c r="AD39" s="269" t="s">
        <v>13</v>
      </c>
      <c r="AE39" s="110">
        <f>'1'!F37/'1'!AH37</f>
        <v>0.57962713237093499</v>
      </c>
      <c r="AF39" s="110">
        <f>'1'!G37/'1'!AI37</f>
        <v>0.45725962174220608</v>
      </c>
      <c r="AG39" s="110">
        <f>'1'!H37/'1'!AJ37</f>
        <v>0.45513167097016122</v>
      </c>
      <c r="AH39" s="110">
        <f>'1'!I37/'1'!AK37</f>
        <v>0.41920727951035969</v>
      </c>
      <c r="AI39" s="110">
        <f>'1'!J37/'1'!AL37</f>
        <v>0.40060456027156272</v>
      </c>
      <c r="AJ39" s="110">
        <f>'1'!K37/'1'!AM37</f>
        <v>0.4057522467747593</v>
      </c>
      <c r="AK39" s="110">
        <f>'1'!L37/'1'!AN37</f>
        <v>0.355647952004782</v>
      </c>
      <c r="AL39" s="110">
        <f>'1'!M37/'1'!AO37</f>
        <v>0.2940182940320219</v>
      </c>
      <c r="AM39" s="110">
        <f>'1'!N37/'1'!AP37</f>
        <v>0.28951414259203401</v>
      </c>
      <c r="AN39" s="110">
        <f>'1'!O37/'1'!AQ37</f>
        <v>0.26444000888572117</v>
      </c>
      <c r="AO39" s="110">
        <f>'1'!P37/'1'!AR37</f>
        <v>0.26016922624023348</v>
      </c>
      <c r="AP39" s="110">
        <f>'1'!Q37/'1'!AS37</f>
        <v>0.26883678112245529</v>
      </c>
      <c r="AQ39" s="110">
        <f>'1'!R37/'1'!AT37</f>
        <v>0.23934842363913636</v>
      </c>
    </row>
    <row r="40" spans="26:43" x14ac:dyDescent="0.2">
      <c r="Z40" s="269"/>
      <c r="AA40" s="270"/>
      <c r="AB40" s="269" t="s">
        <v>51</v>
      </c>
      <c r="AC40" s="270" t="s">
        <v>52</v>
      </c>
      <c r="AD40" s="269" t="s">
        <v>14</v>
      </c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</row>
    <row r="41" spans="26:43" x14ac:dyDescent="0.2">
      <c r="Z41" s="272"/>
      <c r="AA41" s="273"/>
      <c r="AB41" s="272" t="s">
        <v>56</v>
      </c>
      <c r="AC41" s="273" t="s">
        <v>57</v>
      </c>
      <c r="AD41" s="269" t="s">
        <v>58</v>
      </c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271"/>
    </row>
    <row r="42" spans="26:43" x14ac:dyDescent="0.2">
      <c r="Z42" s="269"/>
      <c r="AA42" s="270"/>
      <c r="AB42" s="270"/>
      <c r="AC42" s="270"/>
      <c r="AD42" s="269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</row>
    <row r="43" spans="26:43" x14ac:dyDescent="0.2">
      <c r="Z43" s="276" t="s">
        <v>19</v>
      </c>
      <c r="AA43" s="120" t="s">
        <v>60</v>
      </c>
      <c r="AB43" s="112" t="s">
        <v>677</v>
      </c>
      <c r="AC43" s="120"/>
      <c r="AD43" s="275" t="s">
        <v>677</v>
      </c>
      <c r="AE43" s="110">
        <f>'1'!F41/'1'!AH41</f>
        <v>10.922134026010022</v>
      </c>
      <c r="AF43" s="110">
        <f>'1'!G41/'1'!AI41</f>
        <v>11.242491297378635</v>
      </c>
      <c r="AG43" s="110">
        <f>'1'!H41/'1'!AJ41</f>
        <v>11.515417257521213</v>
      </c>
      <c r="AH43" s="110">
        <f>'1'!I41/'1'!AK41</f>
        <v>10.674728218862109</v>
      </c>
      <c r="AI43" s="110">
        <f>'1'!J41/'1'!AL41</f>
        <v>10.340846704997551</v>
      </c>
      <c r="AJ43" s="110">
        <f>'1'!K41/'1'!AM41</f>
        <v>9.7306325481520499</v>
      </c>
      <c r="AK43" s="110">
        <f>'1'!L41/'1'!AN41</f>
        <v>9.3337305079131436</v>
      </c>
      <c r="AL43" s="110">
        <f>'1'!M41/'1'!AO41</f>
        <v>9.0047909374856019</v>
      </c>
      <c r="AM43" s="110">
        <f>'1'!N41/'1'!AP41</f>
        <v>8.6374360705021633</v>
      </c>
      <c r="AN43" s="110">
        <f>'1'!O41/'1'!AQ41</f>
        <v>8.2305232844026062</v>
      </c>
      <c r="AO43" s="110">
        <f>'1'!P41/'1'!AR41</f>
        <v>7.8641225725220494</v>
      </c>
      <c r="AP43" s="110">
        <f>'1'!Q41/'1'!AS41</f>
        <v>7.6949372353216958</v>
      </c>
      <c r="AQ43" s="110">
        <f>'1'!R41/'1'!AT41</f>
        <v>7.3177755439671399</v>
      </c>
    </row>
    <row r="44" spans="26:43" x14ac:dyDescent="0.2">
      <c r="Z44" s="269"/>
      <c r="AA44" s="270"/>
      <c r="AB44" s="269" t="s">
        <v>45</v>
      </c>
      <c r="AC44" s="270" t="s">
        <v>46</v>
      </c>
      <c r="AD44" s="269" t="s">
        <v>11</v>
      </c>
      <c r="AE44" s="110">
        <f>'1'!F42/'1'!AH42</f>
        <v>17.415931990643937</v>
      </c>
      <c r="AF44" s="110">
        <f>'1'!G42/'1'!AI42</f>
        <v>19.172728967485995</v>
      </c>
      <c r="AG44" s="110">
        <f>'1'!H42/'1'!AJ42</f>
        <v>19.592992353715836</v>
      </c>
      <c r="AH44" s="110">
        <f>'1'!I42/'1'!AK42</f>
        <v>17.903429534781157</v>
      </c>
      <c r="AI44" s="110">
        <f>'1'!J42/'1'!AL42</f>
        <v>18.692734511857456</v>
      </c>
      <c r="AJ44" s="110">
        <f>'1'!K42/'1'!AM42</f>
        <v>17.711892373171324</v>
      </c>
      <c r="AK44" s="110">
        <f>'1'!L42/'1'!AN42</f>
        <v>17.19670964272391</v>
      </c>
      <c r="AL44" s="110">
        <f>'1'!M42/'1'!AO42</f>
        <v>17.536128517589081</v>
      </c>
      <c r="AM44" s="110">
        <f>'1'!N42/'1'!AP42</f>
        <v>17.377394873472401</v>
      </c>
      <c r="AN44" s="110">
        <f>'1'!O42/'1'!AQ42</f>
        <v>16.682294900392783</v>
      </c>
      <c r="AO44" s="110">
        <f>'1'!P42/'1'!AR42</f>
        <v>15.743298202209147</v>
      </c>
      <c r="AP44" s="110">
        <f>'1'!Q42/'1'!AS42</f>
        <v>15.152273054576384</v>
      </c>
      <c r="AQ44" s="110">
        <f>'1'!R42/'1'!AT42</f>
        <v>14.916550950415651</v>
      </c>
    </row>
    <row r="45" spans="26:43" x14ac:dyDescent="0.2">
      <c r="Z45" s="269"/>
      <c r="AA45" s="270"/>
      <c r="AB45" s="269" t="s">
        <v>47</v>
      </c>
      <c r="AC45" s="270" t="s">
        <v>48</v>
      </c>
      <c r="AD45" s="269" t="s">
        <v>12</v>
      </c>
      <c r="AE45" s="110">
        <f>'1'!F43/'1'!AH43</f>
        <v>6.022339836774611</v>
      </c>
      <c r="AF45" s="110">
        <f>'1'!G43/'1'!AI43</f>
        <v>5.7176263510065217</v>
      </c>
      <c r="AG45" s="110">
        <f>'1'!H43/'1'!AJ43</f>
        <v>5.8974572490421471</v>
      </c>
      <c r="AH45" s="110">
        <f>'1'!I43/'1'!AK43</f>
        <v>5.630794373692658</v>
      </c>
      <c r="AI45" s="110">
        <f>'1'!J43/'1'!AL43</f>
        <v>5.0247321882549407</v>
      </c>
      <c r="AJ45" s="110">
        <f>'1'!K43/'1'!AM43</f>
        <v>4.6243520367661848</v>
      </c>
      <c r="AK45" s="110">
        <f>'1'!L43/'1'!AN43</f>
        <v>4.3436955551716521</v>
      </c>
      <c r="AL45" s="110">
        <f>'1'!M43/'1'!AO43</f>
        <v>3.7699509341387367</v>
      </c>
      <c r="AM45" s="110">
        <f>'1'!N43/'1'!AP43</f>
        <v>3.4762504064621869</v>
      </c>
      <c r="AN45" s="110">
        <f>'1'!O43/'1'!AQ43</f>
        <v>3.2106348693015736</v>
      </c>
      <c r="AO45" s="110">
        <f>'1'!P43/'1'!AR43</f>
        <v>2.9643501197811646</v>
      </c>
      <c r="AP45" s="110">
        <f>'1'!Q43/'1'!AS43</f>
        <v>2.8912308837939187</v>
      </c>
      <c r="AQ45" s="110">
        <f>'1'!R43/'1'!AT43</f>
        <v>2.6932569913939743</v>
      </c>
    </row>
    <row r="46" spans="26:43" x14ac:dyDescent="0.2">
      <c r="Z46" s="269"/>
      <c r="AA46" s="270"/>
      <c r="AB46" s="269" t="s">
        <v>49</v>
      </c>
      <c r="AC46" s="270" t="s">
        <v>50</v>
      </c>
      <c r="AD46" s="269" t="s">
        <v>13</v>
      </c>
      <c r="AE46" s="110">
        <f>'1'!F44/'1'!AH44</f>
        <v>0.39936979742957501</v>
      </c>
      <c r="AF46" s="110">
        <f>'1'!G44/'1'!AI44</f>
        <v>0.35443232344080683</v>
      </c>
      <c r="AG46" s="110">
        <f>'1'!H44/'1'!AJ44</f>
        <v>0.45804610828969594</v>
      </c>
      <c r="AH46" s="110">
        <f>'1'!I44/'1'!AK44</f>
        <v>0.43224956413242066</v>
      </c>
      <c r="AI46" s="110">
        <f>'1'!J44/'1'!AL44</f>
        <v>0.37055402638780288</v>
      </c>
      <c r="AJ46" s="110">
        <f>'1'!K44/'1'!AM44</f>
        <v>0.32195741043642084</v>
      </c>
      <c r="AK46" s="110">
        <f>'1'!L44/'1'!AN44</f>
        <v>0.34433687666693608</v>
      </c>
      <c r="AL46" s="110">
        <f>'1'!M44/'1'!AO44</f>
        <v>0.24995990160451992</v>
      </c>
      <c r="AM46" s="110">
        <f>'1'!N44/'1'!AP44</f>
        <v>0.25361043155998519</v>
      </c>
      <c r="AN46" s="110">
        <f>'1'!O44/'1'!AQ44</f>
        <v>0.25604955647491068</v>
      </c>
      <c r="AO46" s="110">
        <f>'1'!P44/'1'!AR44</f>
        <v>0.27655025266347599</v>
      </c>
      <c r="AP46" s="110">
        <f>'1'!Q44/'1'!AS44</f>
        <v>0.24375518420858527</v>
      </c>
      <c r="AQ46" s="110">
        <f>'1'!R44/'1'!AT44</f>
        <v>0.24030059453305397</v>
      </c>
    </row>
    <row r="47" spans="26:43" x14ac:dyDescent="0.2">
      <c r="Z47" s="269"/>
      <c r="AA47" s="270"/>
      <c r="AB47" s="269" t="s">
        <v>51</v>
      </c>
      <c r="AC47" s="270" t="s">
        <v>52</v>
      </c>
      <c r="AD47" s="269" t="s">
        <v>14</v>
      </c>
      <c r="AE47" s="271"/>
      <c r="AF47" s="271"/>
      <c r="AG47" s="271"/>
      <c r="AH47" s="271"/>
      <c r="AI47" s="271"/>
      <c r="AJ47" s="271"/>
      <c r="AK47" s="271"/>
      <c r="AL47" s="271"/>
      <c r="AM47" s="271"/>
      <c r="AN47" s="271"/>
      <c r="AO47" s="271"/>
    </row>
    <row r="48" spans="26:43" x14ac:dyDescent="0.2">
      <c r="Z48" s="272"/>
      <c r="AA48" s="273"/>
      <c r="AB48" s="272" t="s">
        <v>56</v>
      </c>
      <c r="AC48" s="273" t="s">
        <v>57</v>
      </c>
      <c r="AD48" s="269" t="s">
        <v>58</v>
      </c>
      <c r="AE48" s="271"/>
      <c r="AF48" s="271"/>
      <c r="AG48" s="271"/>
      <c r="AH48" s="271"/>
      <c r="AI48" s="271"/>
      <c r="AJ48" s="271"/>
      <c r="AK48" s="271"/>
      <c r="AL48" s="271"/>
      <c r="AM48" s="271"/>
      <c r="AN48" s="271"/>
      <c r="AO48" s="271"/>
    </row>
    <row r="49" spans="26:43" x14ac:dyDescent="0.2">
      <c r="Z49" s="269"/>
      <c r="AA49" s="270"/>
      <c r="AB49" s="270"/>
      <c r="AC49" s="270"/>
      <c r="AD49" s="269"/>
      <c r="AE49" s="271"/>
      <c r="AF49" s="271"/>
      <c r="AG49" s="271"/>
      <c r="AH49" s="271"/>
      <c r="AI49" s="271"/>
      <c r="AJ49" s="271"/>
      <c r="AK49" s="271"/>
      <c r="AL49" s="271"/>
      <c r="AM49" s="271"/>
      <c r="AN49" s="271"/>
      <c r="AO49" s="271"/>
    </row>
    <row r="50" spans="26:43" x14ac:dyDescent="0.2">
      <c r="Z50" s="276" t="s">
        <v>20</v>
      </c>
      <c r="AA50" s="120" t="s">
        <v>61</v>
      </c>
      <c r="AB50" s="112" t="s">
        <v>677</v>
      </c>
      <c r="AC50" s="120"/>
      <c r="AD50" s="275" t="s">
        <v>677</v>
      </c>
      <c r="AE50" s="110">
        <f>'1'!F48/'1'!AH48</f>
        <v>18.556732204420193</v>
      </c>
      <c r="AF50" s="110">
        <f>'1'!G48/'1'!AI48</f>
        <v>18.023414547472065</v>
      </c>
      <c r="AG50" s="110">
        <f>'1'!H48/'1'!AJ48</f>
        <v>19.084410690230833</v>
      </c>
      <c r="AH50" s="110">
        <f>'1'!I48/'1'!AK48</f>
        <v>18.781503154428254</v>
      </c>
      <c r="AI50" s="110">
        <f>'1'!J48/'1'!AL48</f>
        <v>18.053176338128576</v>
      </c>
      <c r="AJ50" s="110">
        <f>'1'!K48/'1'!AM48</f>
        <v>16.815105854193021</v>
      </c>
      <c r="AK50" s="110">
        <f>'1'!L48/'1'!AN48</f>
        <v>16.97529712285904</v>
      </c>
      <c r="AL50" s="110">
        <f>'1'!M48/'1'!AO48</f>
        <v>16.381621967348444</v>
      </c>
      <c r="AM50" s="110">
        <f>'1'!N48/'1'!AP48</f>
        <v>15.709875002276704</v>
      </c>
      <c r="AN50" s="110">
        <f>'1'!O48/'1'!AQ48</f>
        <v>15.746450895201825</v>
      </c>
      <c r="AO50" s="110">
        <f>'1'!P48/'1'!AR48</f>
        <v>15.055129080074156</v>
      </c>
      <c r="AP50" s="110">
        <f>'1'!Q48/'1'!AS48</f>
        <v>12.904823197230426</v>
      </c>
      <c r="AQ50" s="110">
        <f>'1'!R48/'1'!AT48</f>
        <v>11.713621291973796</v>
      </c>
    </row>
    <row r="51" spans="26:43" x14ac:dyDescent="0.2">
      <c r="Z51" s="269"/>
      <c r="AA51" s="270"/>
      <c r="AB51" s="269" t="s">
        <v>45</v>
      </c>
      <c r="AC51" s="270" t="s">
        <v>46</v>
      </c>
      <c r="AD51" s="269" t="s">
        <v>11</v>
      </c>
      <c r="AE51" s="110">
        <f>'1'!F49/'1'!AH49</f>
        <v>35.191506604664539</v>
      </c>
      <c r="AF51" s="110">
        <f>'1'!G49/'1'!AI49</f>
        <v>35.1975633068989</v>
      </c>
      <c r="AG51" s="110">
        <f>'1'!H49/'1'!AJ49</f>
        <v>38.812546026009223</v>
      </c>
      <c r="AH51" s="110">
        <f>'1'!I49/'1'!AK49</f>
        <v>38.02227804639417</v>
      </c>
      <c r="AI51" s="110">
        <f>'1'!J49/'1'!AL49</f>
        <v>37.735383753649295</v>
      </c>
      <c r="AJ51" s="110">
        <f>'1'!K49/'1'!AM49</f>
        <v>35.252836417928371</v>
      </c>
      <c r="AK51" s="110">
        <f>'1'!L49/'1'!AN49</f>
        <v>35.899896985299428</v>
      </c>
      <c r="AL51" s="110">
        <f>'1'!M49/'1'!AO49</f>
        <v>35.043087378839253</v>
      </c>
      <c r="AM51" s="110">
        <f>'1'!N49/'1'!AP49</f>
        <v>35.192788210296499</v>
      </c>
      <c r="AN51" s="110">
        <f>'1'!O49/'1'!AQ49</f>
        <v>36.063665891509061</v>
      </c>
      <c r="AO51" s="110">
        <f>'1'!P49/'1'!AR49</f>
        <v>33.436965229393486</v>
      </c>
      <c r="AP51" s="110">
        <f>'1'!Q49/'1'!AS49</f>
        <v>27.199729615305241</v>
      </c>
      <c r="AQ51" s="110">
        <f>'1'!R49/'1'!AT49</f>
        <v>25.2005500879206</v>
      </c>
    </row>
    <row r="52" spans="26:43" x14ac:dyDescent="0.2">
      <c r="Z52" s="269"/>
      <c r="AA52" s="270"/>
      <c r="AB52" s="269" t="s">
        <v>47</v>
      </c>
      <c r="AC52" s="270" t="s">
        <v>48</v>
      </c>
      <c r="AD52" s="269" t="s">
        <v>12</v>
      </c>
      <c r="AE52" s="110">
        <f>'1'!F50/'1'!AH50</f>
        <v>7.9138441698617514</v>
      </c>
      <c r="AF52" s="110">
        <f>'1'!G50/'1'!AI50</f>
        <v>7.578018006969546</v>
      </c>
      <c r="AG52" s="110">
        <f>'1'!H50/'1'!AJ50</f>
        <v>7.6331699883799997</v>
      </c>
      <c r="AH52" s="110">
        <f>'1'!I50/'1'!AK50</f>
        <v>7.6930358832691859</v>
      </c>
      <c r="AI52" s="110">
        <f>'1'!J50/'1'!AL50</f>
        <v>6.7346153935909907</v>
      </c>
      <c r="AJ52" s="110">
        <f>'1'!K50/'1'!AM50</f>
        <v>6.0883057295715624</v>
      </c>
      <c r="AK52" s="110">
        <f>'1'!L50/'1'!AN50</f>
        <v>6.1062443139251856</v>
      </c>
      <c r="AL52" s="110">
        <f>'1'!M50/'1'!AO50</f>
        <v>5.6507768116567787</v>
      </c>
      <c r="AM52" s="110">
        <f>'1'!N50/'1'!AP50</f>
        <v>4.9669478009681054</v>
      </c>
      <c r="AN52" s="110">
        <f>'1'!O50/'1'!AQ50</f>
        <v>4.6838175277488565</v>
      </c>
      <c r="AO52" s="110">
        <f>'1'!P50/'1'!AR50</f>
        <v>4.6689513108060883</v>
      </c>
      <c r="AP52" s="110">
        <f>'1'!Q50/'1'!AS50</f>
        <v>4.4002911283120847</v>
      </c>
      <c r="AQ52" s="110">
        <f>'1'!R50/'1'!AT50</f>
        <v>3.78303538429997</v>
      </c>
    </row>
    <row r="53" spans="26:43" x14ac:dyDescent="0.2">
      <c r="Z53" s="269"/>
      <c r="AA53" s="270"/>
      <c r="AB53" s="269" t="s">
        <v>49</v>
      </c>
      <c r="AC53" s="270" t="s">
        <v>50</v>
      </c>
      <c r="AD53" s="269" t="s">
        <v>13</v>
      </c>
      <c r="AE53" s="110">
        <f>'1'!F51/'1'!AH51</f>
        <v>0.51798120661567115</v>
      </c>
      <c r="AF53" s="110">
        <f>'1'!G51/'1'!AI51</f>
        <v>0.48474517691967217</v>
      </c>
      <c r="AG53" s="110">
        <f>'1'!H51/'1'!AJ51</f>
        <v>0.48738427250757921</v>
      </c>
      <c r="AH53" s="110">
        <f>'1'!I51/'1'!AK51</f>
        <v>0.43905143378669886</v>
      </c>
      <c r="AI53" s="110">
        <f>'1'!J51/'1'!AL51</f>
        <v>0.44390375660614012</v>
      </c>
      <c r="AJ53" s="110">
        <f>'1'!K51/'1'!AM51</f>
        <v>0.3960482176899231</v>
      </c>
      <c r="AK53" s="110">
        <f>'1'!L51/'1'!AN51</f>
        <v>0.38279135693373295</v>
      </c>
      <c r="AL53" s="110">
        <f>'1'!M51/'1'!AO51</f>
        <v>0.3618983489038396</v>
      </c>
      <c r="AM53" s="110">
        <f>'1'!N51/'1'!AP51</f>
        <v>0.3325884877139067</v>
      </c>
      <c r="AN53" s="110">
        <f>'1'!O51/'1'!AQ51</f>
        <v>0.30056921819652416</v>
      </c>
      <c r="AO53" s="110">
        <f>'1'!P51/'1'!AR51</f>
        <v>0.30726376080848716</v>
      </c>
      <c r="AP53" s="110">
        <f>'1'!Q51/'1'!AS51</f>
        <v>0.31807056465401512</v>
      </c>
      <c r="AQ53" s="110">
        <f>'1'!R51/'1'!AT51</f>
        <v>0.28465282088231986</v>
      </c>
    </row>
    <row r="54" spans="26:43" x14ac:dyDescent="0.2">
      <c r="Z54" s="269"/>
      <c r="AA54" s="270"/>
      <c r="AB54" s="269" t="s">
        <v>51</v>
      </c>
      <c r="AC54" s="270" t="s">
        <v>52</v>
      </c>
      <c r="AD54" s="269" t="s">
        <v>14</v>
      </c>
      <c r="AE54" s="271"/>
      <c r="AF54" s="271"/>
      <c r="AG54" s="271"/>
      <c r="AH54" s="271"/>
      <c r="AI54" s="271"/>
      <c r="AJ54" s="271"/>
      <c r="AK54" s="271"/>
      <c r="AL54" s="271"/>
      <c r="AM54" s="271"/>
      <c r="AN54" s="271"/>
      <c r="AO54" s="271"/>
    </row>
    <row r="55" spans="26:43" x14ac:dyDescent="0.2">
      <c r="Z55" s="272"/>
      <c r="AA55" s="273"/>
      <c r="AB55" s="272" t="s">
        <v>56</v>
      </c>
      <c r="AC55" s="273" t="s">
        <v>57</v>
      </c>
      <c r="AD55" s="269" t="s">
        <v>58</v>
      </c>
      <c r="AE55" s="271"/>
      <c r="AF55" s="271"/>
      <c r="AG55" s="271"/>
      <c r="AH55" s="271"/>
      <c r="AI55" s="271"/>
      <c r="AJ55" s="271"/>
      <c r="AK55" s="271"/>
      <c r="AL55" s="271"/>
      <c r="AM55" s="271"/>
      <c r="AN55" s="271"/>
      <c r="AO55" s="271"/>
    </row>
    <row r="56" spans="26:43" x14ac:dyDescent="0.2">
      <c r="Z56" s="269"/>
      <c r="AA56" s="270"/>
      <c r="AB56" s="270"/>
      <c r="AC56" s="270"/>
      <c r="AD56" s="269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</row>
    <row r="57" spans="26:43" x14ac:dyDescent="0.2">
      <c r="Z57" s="276" t="s">
        <v>21</v>
      </c>
      <c r="AA57" s="120" t="s">
        <v>62</v>
      </c>
      <c r="AB57" s="112" t="s">
        <v>677</v>
      </c>
      <c r="AC57" s="120"/>
      <c r="AD57" s="275" t="s">
        <v>677</v>
      </c>
      <c r="AE57" s="110">
        <f>'1'!F55/'1'!AH55</f>
        <v>97.133108165408231</v>
      </c>
      <c r="AF57" s="110">
        <f>'1'!G55/'1'!AI55</f>
        <v>84.671830351563699</v>
      </c>
      <c r="AG57" s="110">
        <f>'1'!H55/'1'!AJ55</f>
        <v>94.506704548647448</v>
      </c>
      <c r="AH57" s="110">
        <f>'1'!I55/'1'!AK55</f>
        <v>95.255172161983836</v>
      </c>
      <c r="AI57" s="110">
        <f>'1'!J55/'1'!AL55</f>
        <v>98.800674816680853</v>
      </c>
      <c r="AJ57" s="110">
        <f>'1'!K55/'1'!AM55</f>
        <v>92.908082383845041</v>
      </c>
      <c r="AK57" s="110">
        <f>'1'!L55/'1'!AN55</f>
        <v>89.950572499092829</v>
      </c>
      <c r="AL57" s="110">
        <f>'1'!M55/'1'!AO55</f>
        <v>100.81986934189865</v>
      </c>
      <c r="AM57" s="110">
        <f>'1'!N55/'1'!AP55</f>
        <v>95.103372977783067</v>
      </c>
      <c r="AN57" s="110">
        <f>'1'!O55/'1'!AQ55</f>
        <v>90.641622407859217</v>
      </c>
      <c r="AO57" s="110">
        <f>'1'!P55/'1'!AR55</f>
        <v>94.971251421430154</v>
      </c>
      <c r="AP57" s="110">
        <f>'1'!Q55/'1'!AS55</f>
        <v>85.086772758212675</v>
      </c>
      <c r="AQ57" s="110">
        <f>'1'!R55/'1'!AT55</f>
        <v>80.332308373209102</v>
      </c>
    </row>
    <row r="58" spans="26:43" x14ac:dyDescent="0.2">
      <c r="Z58" s="269"/>
      <c r="AA58" s="270"/>
      <c r="AB58" s="269" t="s">
        <v>45</v>
      </c>
      <c r="AC58" s="270" t="s">
        <v>46</v>
      </c>
      <c r="AD58" s="269" t="s">
        <v>11</v>
      </c>
      <c r="AE58" s="110">
        <f>'1'!F56/'1'!AH56</f>
        <v>362.89849903478159</v>
      </c>
      <c r="AF58" s="110">
        <f>'1'!G56/'1'!AI56</f>
        <v>305.73941749201339</v>
      </c>
      <c r="AG58" s="110">
        <f>'1'!H56/'1'!AJ56</f>
        <v>352.28240250883488</v>
      </c>
      <c r="AH58" s="110">
        <f>'1'!I56/'1'!AK56</f>
        <v>338.14411529757496</v>
      </c>
      <c r="AI58" s="110">
        <f>'1'!J56/'1'!AL56</f>
        <v>352.84308571880001</v>
      </c>
      <c r="AJ58" s="110">
        <f>'1'!K56/'1'!AM56</f>
        <v>342.96374811602573</v>
      </c>
      <c r="AK58" s="110">
        <f>'1'!L56/'1'!AN56</f>
        <v>324.38668833280957</v>
      </c>
      <c r="AL58" s="110">
        <f>'1'!M56/'1'!AO56</f>
        <v>361.44633362535484</v>
      </c>
      <c r="AM58" s="110">
        <f>'1'!N56/'1'!AP56</f>
        <v>346.52933738835833</v>
      </c>
      <c r="AN58" s="110">
        <f>'1'!O56/'1'!AQ56</f>
        <v>319.26025394510401</v>
      </c>
      <c r="AO58" s="110">
        <f>'1'!P56/'1'!AR56</f>
        <v>344.48051269458375</v>
      </c>
      <c r="AP58" s="110">
        <f>'1'!Q56/'1'!AS56</f>
        <v>318.97537602950433</v>
      </c>
      <c r="AQ58" s="110">
        <f>'1'!R56/'1'!AT56</f>
        <v>297.41845974308143</v>
      </c>
    </row>
    <row r="59" spans="26:43" x14ac:dyDescent="0.2">
      <c r="Z59" s="269"/>
      <c r="AA59" s="270"/>
      <c r="AB59" s="269" t="s">
        <v>47</v>
      </c>
      <c r="AC59" s="270" t="s">
        <v>48</v>
      </c>
      <c r="AD59" s="269" t="s">
        <v>12</v>
      </c>
      <c r="AE59" s="110">
        <f>'1'!F57/'1'!AH57</f>
        <v>27.853815486967367</v>
      </c>
      <c r="AF59" s="110">
        <f>'1'!G57/'1'!AI57</f>
        <v>25.627930933184956</v>
      </c>
      <c r="AG59" s="110">
        <f>'1'!H57/'1'!AJ57</f>
        <v>21.316575281116084</v>
      </c>
      <c r="AH59" s="110">
        <f>'1'!I57/'1'!AK57</f>
        <v>18.461682092578418</v>
      </c>
      <c r="AI59" s="110">
        <f>'1'!J57/'1'!AL57</f>
        <v>16.957523700230496</v>
      </c>
      <c r="AJ59" s="110">
        <f>'1'!K57/'1'!AM57</f>
        <v>18.797988027809016</v>
      </c>
      <c r="AK59" s="110">
        <f>'1'!L57/'1'!AN57</f>
        <v>19.704709327693223</v>
      </c>
      <c r="AL59" s="110">
        <f>'1'!M57/'1'!AO57</f>
        <v>21.696685357624713</v>
      </c>
      <c r="AM59" s="110">
        <f>'1'!N57/'1'!AP57</f>
        <v>21.780463392739843</v>
      </c>
      <c r="AN59" s="110">
        <f>'1'!O57/'1'!AQ57</f>
        <v>20.960481301238982</v>
      </c>
      <c r="AO59" s="110">
        <f>'1'!P57/'1'!AR57</f>
        <v>21.64852362935488</v>
      </c>
      <c r="AP59" s="110">
        <f>'1'!Q57/'1'!AS57</f>
        <v>18.107186217446859</v>
      </c>
      <c r="AQ59" s="110">
        <f>'1'!R57/'1'!AT57</f>
        <v>15.735517421015629</v>
      </c>
    </row>
    <row r="60" spans="26:43" x14ac:dyDescent="0.2">
      <c r="Z60" s="269"/>
      <c r="AA60" s="270"/>
      <c r="AB60" s="269" t="s">
        <v>49</v>
      </c>
      <c r="AC60" s="270" t="s">
        <v>50</v>
      </c>
      <c r="AD60" s="269" t="s">
        <v>13</v>
      </c>
      <c r="AE60" s="110">
        <f>'1'!F58/'1'!AH58</f>
        <v>0.66632760663503643</v>
      </c>
      <c r="AF60" s="110">
        <f>'1'!G58/'1'!AI58</f>
        <v>0.71883832151525884</v>
      </c>
      <c r="AG60" s="110">
        <f>'1'!H58/'1'!AJ58</f>
        <v>0.88593965965662536</v>
      </c>
      <c r="AH60" s="110">
        <f>'1'!I58/'1'!AK58</f>
        <v>0.74051556301521759</v>
      </c>
      <c r="AI60" s="110">
        <f>'1'!J58/'1'!AL58</f>
        <v>0.77288826956540413</v>
      </c>
      <c r="AJ60" s="110">
        <f>'1'!K58/'1'!AM58</f>
        <v>0.58856692392212473</v>
      </c>
      <c r="AK60" s="110">
        <f>'1'!L58/'1'!AN58</f>
        <v>0.51430796797318579</v>
      </c>
      <c r="AL60" s="110">
        <f>'1'!M58/'1'!AO58</f>
        <v>0.52380636495595634</v>
      </c>
      <c r="AM60" s="110">
        <f>'1'!N58/'1'!AP58</f>
        <v>0.52684371998747548</v>
      </c>
      <c r="AN60" s="110">
        <f>'1'!O58/'1'!AQ58</f>
        <v>0.47860097178150868</v>
      </c>
      <c r="AO60" s="110">
        <f>'1'!P58/'1'!AR58</f>
        <v>0.46066605857287501</v>
      </c>
      <c r="AP60" s="110">
        <f>'1'!Q58/'1'!AS58</f>
        <v>0.58797235239865142</v>
      </c>
      <c r="AQ60" s="110">
        <f>'1'!R58/'1'!AT58</f>
        <v>0.53456177080002787</v>
      </c>
    </row>
    <row r="61" spans="26:43" x14ac:dyDescent="0.2">
      <c r="Z61" s="269"/>
      <c r="AA61" s="270"/>
      <c r="AB61" s="269" t="s">
        <v>51</v>
      </c>
      <c r="AC61" s="270" t="s">
        <v>52</v>
      </c>
      <c r="AD61" s="269" t="s">
        <v>14</v>
      </c>
      <c r="AE61" s="271"/>
      <c r="AF61" s="271"/>
      <c r="AG61" s="271"/>
      <c r="AH61" s="271"/>
      <c r="AI61" s="271"/>
      <c r="AJ61" s="271"/>
      <c r="AK61" s="271"/>
      <c r="AL61" s="271"/>
      <c r="AM61" s="271"/>
      <c r="AN61" s="271"/>
      <c r="AO61" s="271"/>
    </row>
    <row r="62" spans="26:43" x14ac:dyDescent="0.2">
      <c r="Z62" s="272"/>
      <c r="AA62" s="273"/>
      <c r="AB62" s="272" t="s">
        <v>56</v>
      </c>
      <c r="AC62" s="273" t="s">
        <v>57</v>
      </c>
      <c r="AD62" s="269" t="s">
        <v>58</v>
      </c>
      <c r="AE62" s="271"/>
      <c r="AF62" s="271"/>
      <c r="AG62" s="271"/>
      <c r="AH62" s="271"/>
      <c r="AI62" s="271"/>
      <c r="AJ62" s="271"/>
      <c r="AK62" s="271"/>
      <c r="AL62" s="271"/>
      <c r="AM62" s="271"/>
      <c r="AN62" s="271"/>
      <c r="AO62" s="271"/>
    </row>
    <row r="63" spans="26:43" x14ac:dyDescent="0.2">
      <c r="AD63" s="269"/>
      <c r="AE63" s="271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</row>
    <row r="64" spans="26:43" x14ac:dyDescent="0.2">
      <c r="Z64" s="276" t="s">
        <v>22</v>
      </c>
      <c r="AA64" s="120" t="s">
        <v>63</v>
      </c>
      <c r="AB64" s="112" t="s">
        <v>677</v>
      </c>
      <c r="AC64" s="121"/>
      <c r="AD64" s="275" t="s">
        <v>677</v>
      </c>
      <c r="AE64" s="110">
        <f>'1'!F62/'1'!AH62</f>
        <v>11.847864749864222</v>
      </c>
      <c r="AF64" s="110">
        <f>'1'!G62/'1'!AI62</f>
        <v>12.128779063654799</v>
      </c>
      <c r="AG64" s="110">
        <f>'1'!H62/'1'!AJ62</f>
        <v>12.861908377132126</v>
      </c>
      <c r="AH64" s="110">
        <f>'1'!I62/'1'!AK62</f>
        <v>10.333609814033299</v>
      </c>
      <c r="AI64" s="110">
        <f>'1'!J62/'1'!AL62</f>
        <v>10.25981368082344</v>
      </c>
      <c r="AJ64" s="110">
        <f>'1'!K62/'1'!AM62</f>
        <v>9.2422334846916385</v>
      </c>
      <c r="AK64" s="110">
        <f>'1'!L62/'1'!AN62</f>
        <v>8.861434435740815</v>
      </c>
      <c r="AL64" s="110">
        <f>'1'!M62/'1'!AO62</f>
        <v>8.9010448572701115</v>
      </c>
      <c r="AM64" s="110">
        <f>'1'!N62/'1'!AP62</f>
        <v>8.1992464741976114</v>
      </c>
      <c r="AN64" s="110">
        <f>'1'!O62/'1'!AQ62</f>
        <v>7.6938651484225566</v>
      </c>
      <c r="AO64" s="110">
        <f>'1'!P62/'1'!AR62</f>
        <v>7.9402426665511747</v>
      </c>
      <c r="AP64" s="110">
        <f>'1'!Q62/'1'!AS62</f>
        <v>7.3767713654761895</v>
      </c>
      <c r="AQ64" s="110">
        <f>'1'!R62/'1'!AT62</f>
        <v>7.0615775005753578</v>
      </c>
    </row>
    <row r="65" spans="1:43" x14ac:dyDescent="0.2">
      <c r="Z65" s="269"/>
      <c r="AA65" s="270"/>
      <c r="AB65" s="269" t="s">
        <v>45</v>
      </c>
      <c r="AC65" s="270" t="s">
        <v>46</v>
      </c>
      <c r="AD65" s="269" t="s">
        <v>11</v>
      </c>
      <c r="AE65" s="110">
        <f>'1'!F63/'1'!AH63</f>
        <v>21.222350301273018</v>
      </c>
      <c r="AF65" s="110">
        <f>'1'!G63/'1'!AI63</f>
        <v>23.985165428726436</v>
      </c>
      <c r="AG65" s="110">
        <f>'1'!H63/'1'!AJ63</f>
        <v>26.679418634106426</v>
      </c>
      <c r="AH65" s="110">
        <f>'1'!I63/'1'!AK63</f>
        <v>18.61232658442335</v>
      </c>
      <c r="AI65" s="110">
        <f>'1'!J63/'1'!AL63</f>
        <v>19.527009610082111</v>
      </c>
      <c r="AJ65" s="110">
        <f>'1'!K63/'1'!AM63</f>
        <v>17.165464988446249</v>
      </c>
      <c r="AK65" s="110">
        <f>'1'!L63/'1'!AN63</f>
        <v>15.574949654208236</v>
      </c>
      <c r="AL65" s="110">
        <f>'1'!M63/'1'!AO63</f>
        <v>15.724740010333973</v>
      </c>
      <c r="AM65" s="110">
        <f>'1'!N63/'1'!AP63</f>
        <v>15.254358455945528</v>
      </c>
      <c r="AN65" s="110">
        <f>'1'!O63/'1'!AQ63</f>
        <v>13.647101702857979</v>
      </c>
      <c r="AO65" s="110">
        <f>'1'!P63/'1'!AR63</f>
        <v>15.061119104557241</v>
      </c>
      <c r="AP65" s="110">
        <f>'1'!Q63/'1'!AS63</f>
        <v>13.213322150558934</v>
      </c>
      <c r="AQ65" s="110">
        <f>'1'!R63/'1'!AT63</f>
        <v>13.011927777399794</v>
      </c>
    </row>
    <row r="66" spans="1:43" x14ac:dyDescent="0.2">
      <c r="Z66" s="269"/>
      <c r="AA66" s="270"/>
      <c r="AB66" s="269" t="s">
        <v>47</v>
      </c>
      <c r="AC66" s="270" t="s">
        <v>48</v>
      </c>
      <c r="AD66" s="269" t="s">
        <v>12</v>
      </c>
      <c r="AE66" s="110">
        <f>'1'!F64/'1'!AH64</f>
        <v>6.0091167204969036</v>
      </c>
      <c r="AF66" s="110">
        <f>'1'!G64/'1'!AI64</f>
        <v>5.5267469476577036</v>
      </c>
      <c r="AG66" s="110">
        <f>'1'!H64/'1'!AJ64</f>
        <v>5.7068387399233327</v>
      </c>
      <c r="AH66" s="110">
        <f>'1'!I64/'1'!AK64</f>
        <v>5.3675062041577606</v>
      </c>
      <c r="AI66" s="110">
        <f>'1'!J64/'1'!AL64</f>
        <v>4.6534896682938411</v>
      </c>
      <c r="AJ66" s="110">
        <f>'1'!K64/'1'!AM64</f>
        <v>4.6093883590900147</v>
      </c>
      <c r="AK66" s="110">
        <f>'1'!L64/'1'!AN64</f>
        <v>4.7053908943382146</v>
      </c>
      <c r="AL66" s="110">
        <f>'1'!M64/'1'!AO64</f>
        <v>4.3468718837056812</v>
      </c>
      <c r="AM66" s="110">
        <f>'1'!N64/'1'!AP64</f>
        <v>3.9577747013396545</v>
      </c>
      <c r="AN66" s="110">
        <f>'1'!O64/'1'!AQ64</f>
        <v>3.5448604401682871</v>
      </c>
      <c r="AO66" s="110">
        <f>'1'!P64/'1'!AR64</f>
        <v>3.4326194039911742</v>
      </c>
      <c r="AP66" s="110">
        <f>'1'!Q64/'1'!AS64</f>
        <v>3.4603406685495917</v>
      </c>
      <c r="AQ66" s="110">
        <f>'1'!R64/'1'!AT64</f>
        <v>3.2681064184669206</v>
      </c>
    </row>
    <row r="67" spans="1:43" x14ac:dyDescent="0.2">
      <c r="Z67" s="269"/>
      <c r="AA67" s="270"/>
      <c r="AB67" s="269" t="s">
        <v>49</v>
      </c>
      <c r="AC67" s="270" t="s">
        <v>50</v>
      </c>
      <c r="AD67" s="269" t="s">
        <v>13</v>
      </c>
      <c r="AE67" s="110">
        <f>'1'!F65/'1'!AH65</f>
        <v>0.66721312194653026</v>
      </c>
      <c r="AF67" s="110">
        <f>'1'!G65/'1'!AI65</f>
        <v>0.58333929033963827</v>
      </c>
      <c r="AG67" s="110">
        <f>'1'!H65/'1'!AJ65</f>
        <v>0.62193034247992662</v>
      </c>
      <c r="AH67" s="110">
        <f>'1'!I65/'1'!AK65</f>
        <v>0.50413832842469708</v>
      </c>
      <c r="AI67" s="110">
        <f>'1'!J65/'1'!AL65</f>
        <v>0.58404421059813183</v>
      </c>
      <c r="AJ67" s="110">
        <f>'1'!K65/'1'!AM65</f>
        <v>0.39862212734117747</v>
      </c>
      <c r="AK67" s="110">
        <f>'1'!L65/'1'!AN65</f>
        <v>0.42873463968179504</v>
      </c>
      <c r="AL67" s="110">
        <f>'1'!M65/'1'!AO65</f>
        <v>0.38926828579181111</v>
      </c>
      <c r="AM67" s="110">
        <f>'1'!N65/'1'!AP65</f>
        <v>0.33985298394705421</v>
      </c>
      <c r="AN67" s="110">
        <f>'1'!O65/'1'!AQ65</f>
        <v>0.31181945388593008</v>
      </c>
      <c r="AO67" s="110">
        <f>'1'!P65/'1'!AR65</f>
        <v>0.31639255442589442</v>
      </c>
      <c r="AP67" s="110">
        <f>'1'!Q65/'1'!AS65</f>
        <v>0.37807965609338967</v>
      </c>
      <c r="AQ67" s="110">
        <f>'1'!R65/'1'!AT65</f>
        <v>0.34719034359680628</v>
      </c>
    </row>
    <row r="68" spans="1:43" x14ac:dyDescent="0.2">
      <c r="Z68" s="269"/>
      <c r="AA68" s="270"/>
      <c r="AB68" s="269" t="s">
        <v>51</v>
      </c>
      <c r="AC68" s="270" t="s">
        <v>52</v>
      </c>
      <c r="AD68" s="269" t="s">
        <v>14</v>
      </c>
      <c r="AE68" s="271"/>
      <c r="AF68" s="271"/>
      <c r="AG68" s="271"/>
      <c r="AH68" s="271"/>
      <c r="AI68" s="271"/>
      <c r="AJ68" s="271"/>
      <c r="AK68" s="271"/>
      <c r="AL68" s="271"/>
      <c r="AM68" s="271"/>
      <c r="AN68" s="271"/>
      <c r="AO68" s="271"/>
    </row>
    <row r="69" spans="1:43" x14ac:dyDescent="0.2">
      <c r="Z69" s="272"/>
      <c r="AA69" s="273"/>
      <c r="AB69" s="272" t="s">
        <v>56</v>
      </c>
      <c r="AC69" s="273" t="s">
        <v>57</v>
      </c>
      <c r="AD69" s="269" t="s">
        <v>58</v>
      </c>
      <c r="AE69" s="271"/>
      <c r="AF69" s="271"/>
      <c r="AG69" s="271"/>
      <c r="AH69" s="271"/>
      <c r="AI69" s="271"/>
      <c r="AJ69" s="271"/>
      <c r="AK69" s="271"/>
      <c r="AL69" s="271"/>
      <c r="AM69" s="271"/>
      <c r="AN69" s="271"/>
      <c r="AO69" s="271"/>
    </row>
    <row r="70" spans="1:43" x14ac:dyDescent="0.2">
      <c r="AD70" s="269"/>
      <c r="AE70" s="271"/>
      <c r="AF70" s="271"/>
      <c r="AG70" s="271"/>
      <c r="AH70" s="271"/>
      <c r="AI70" s="271"/>
      <c r="AJ70" s="271"/>
      <c r="AK70" s="271"/>
      <c r="AL70" s="271"/>
      <c r="AM70" s="271"/>
      <c r="AN70" s="271"/>
      <c r="AO70" s="271"/>
    </row>
    <row r="71" spans="1:43" x14ac:dyDescent="0.2">
      <c r="Z71" s="276" t="s">
        <v>23</v>
      </c>
      <c r="AA71" s="120" t="s">
        <v>64</v>
      </c>
      <c r="AB71" s="112" t="s">
        <v>677</v>
      </c>
      <c r="AC71" s="120"/>
      <c r="AD71" s="275" t="s">
        <v>677</v>
      </c>
      <c r="AE71" s="110">
        <f>'1'!F69/'1'!AH69</f>
        <v>12.635280635134325</v>
      </c>
      <c r="AF71" s="110">
        <f>'1'!G69/'1'!AI69</f>
        <v>13.053834897614278</v>
      </c>
      <c r="AG71" s="110">
        <f>'1'!H69/'1'!AJ69</f>
        <v>14.683258345214879</v>
      </c>
      <c r="AH71" s="110">
        <f>'1'!I69/'1'!AK69</f>
        <v>12.950098914370157</v>
      </c>
      <c r="AI71" s="110">
        <f>'1'!J69/'1'!AL69</f>
        <v>11.851913587994455</v>
      </c>
      <c r="AJ71" s="110">
        <f>'1'!K69/'1'!AM69</f>
        <v>11.791856969498191</v>
      </c>
      <c r="AK71" s="110">
        <f>'1'!L69/'1'!AN69</f>
        <v>10.811601304218662</v>
      </c>
      <c r="AL71" s="110">
        <f>'1'!M69/'1'!AO69</f>
        <v>10.910737370991312</v>
      </c>
      <c r="AM71" s="110">
        <f>'1'!N69/'1'!AP69</f>
        <v>10.235321168176611</v>
      </c>
      <c r="AN71" s="110">
        <f>'1'!O69/'1'!AQ69</f>
        <v>9.4271275925983478</v>
      </c>
      <c r="AO71" s="110">
        <f>'1'!P69/'1'!AR69</f>
        <v>8.871970812158132</v>
      </c>
      <c r="AP71" s="110">
        <f>'1'!Q69/'1'!AS69</f>
        <v>8.7886000376990427</v>
      </c>
      <c r="AQ71" s="110">
        <f>'1'!R69/'1'!AT69</f>
        <v>8.5395860413595894</v>
      </c>
    </row>
    <row r="72" spans="1:43" x14ac:dyDescent="0.2">
      <c r="Z72" s="269"/>
      <c r="AA72" s="270"/>
      <c r="AB72" s="269" t="s">
        <v>45</v>
      </c>
      <c r="AC72" s="270" t="s">
        <v>46</v>
      </c>
      <c r="AD72" s="269" t="s">
        <v>11</v>
      </c>
      <c r="AE72" s="110">
        <f>'1'!F70/'1'!AH70</f>
        <v>27.100726738195064</v>
      </c>
      <c r="AF72" s="110">
        <f>'1'!G70/'1'!AI70</f>
        <v>30.54313326730977</v>
      </c>
      <c r="AG72" s="110">
        <f>'1'!H70/'1'!AJ70</f>
        <v>38.269940648993156</v>
      </c>
      <c r="AH72" s="110">
        <f>'1'!I70/'1'!AK70</f>
        <v>33.055270771302183</v>
      </c>
      <c r="AI72" s="110">
        <f>'1'!J70/'1'!AL70</f>
        <v>30.824658388432734</v>
      </c>
      <c r="AJ72" s="110">
        <f>'1'!K70/'1'!AM70</f>
        <v>31.280907087124284</v>
      </c>
      <c r="AK72" s="110">
        <f>'1'!L70/'1'!AN70</f>
        <v>27.877959784735278</v>
      </c>
      <c r="AL72" s="110">
        <f>'1'!M70/'1'!AO70</f>
        <v>28.985386451218652</v>
      </c>
      <c r="AM72" s="110">
        <f>'1'!N70/'1'!AP70</f>
        <v>28.256295094343898</v>
      </c>
      <c r="AN72" s="110">
        <f>'1'!O70/'1'!AQ70</f>
        <v>25.530973481281169</v>
      </c>
      <c r="AO72" s="110">
        <f>'1'!P70/'1'!AR70</f>
        <v>24.000885718140424</v>
      </c>
      <c r="AP72" s="110">
        <f>'1'!Q70/'1'!AS70</f>
        <v>24.05015870817925</v>
      </c>
      <c r="AQ72" s="110">
        <f>'1'!R70/'1'!AT70</f>
        <v>24.211872594356489</v>
      </c>
    </row>
    <row r="73" spans="1:43" x14ac:dyDescent="0.2">
      <c r="Z73" s="269"/>
      <c r="AA73" s="270"/>
      <c r="AB73" s="269" t="s">
        <v>47</v>
      </c>
      <c r="AC73" s="270" t="s">
        <v>48</v>
      </c>
      <c r="AD73" s="269" t="s">
        <v>12</v>
      </c>
      <c r="AE73" s="110">
        <f>'1'!F71/'1'!AH71</f>
        <v>7.4170249870662888</v>
      </c>
      <c r="AF73" s="110">
        <f>'1'!G71/'1'!AI71</f>
        <v>6.8190345423870289</v>
      </c>
      <c r="AG73" s="110">
        <f>'1'!H71/'1'!AJ71</f>
        <v>7.0769361332225698</v>
      </c>
      <c r="AH73" s="110">
        <f>'1'!I71/'1'!AK71</f>
        <v>6.4780003580550307</v>
      </c>
      <c r="AI73" s="110">
        <f>'1'!J71/'1'!AL71</f>
        <v>5.4597069200889461</v>
      </c>
      <c r="AJ73" s="110">
        <f>'1'!K71/'1'!AM71</f>
        <v>5.5391433230063898</v>
      </c>
      <c r="AK73" s="110">
        <f>'1'!L71/'1'!AN71</f>
        <v>5.1632925325121271</v>
      </c>
      <c r="AL73" s="110">
        <f>'1'!M71/'1'!AO71</f>
        <v>5.1713239819738668</v>
      </c>
      <c r="AM73" s="110">
        <f>'1'!N71/'1'!AP71</f>
        <v>4.5679134982470471</v>
      </c>
      <c r="AN73" s="110">
        <f>'1'!O71/'1'!AQ71</f>
        <v>3.9933635364596207</v>
      </c>
      <c r="AO73" s="110">
        <f>'1'!P71/'1'!AR71</f>
        <v>3.6988831328414076</v>
      </c>
      <c r="AP73" s="110">
        <f>'1'!Q71/'1'!AS71</f>
        <v>3.5950952812401762</v>
      </c>
      <c r="AQ73" s="110">
        <f>'1'!R71/'1'!AT71</f>
        <v>3.4040429398639076</v>
      </c>
    </row>
    <row r="74" spans="1:43" x14ac:dyDescent="0.2">
      <c r="A74" s="277"/>
      <c r="Z74" s="269"/>
      <c r="AA74" s="270"/>
      <c r="AB74" s="269" t="s">
        <v>49</v>
      </c>
      <c r="AC74" s="270" t="s">
        <v>50</v>
      </c>
      <c r="AD74" s="269" t="s">
        <v>13</v>
      </c>
      <c r="AE74" s="110">
        <f>'1'!F72/'1'!AH72</f>
        <v>0.64551514398962362</v>
      </c>
      <c r="AF74" s="110">
        <f>'1'!G72/'1'!AI72</f>
        <v>0.59636799855406819</v>
      </c>
      <c r="AG74" s="110">
        <f>'1'!H72/'1'!AJ72</f>
        <v>0.65471012503128223</v>
      </c>
      <c r="AH74" s="110">
        <f>'1'!I72/'1'!AK72</f>
        <v>0.5506062133336862</v>
      </c>
      <c r="AI74" s="110">
        <f>'1'!J72/'1'!AL72</f>
        <v>0.57025813359743049</v>
      </c>
      <c r="AJ74" s="110">
        <f>'1'!K72/'1'!AM72</f>
        <v>0.45636615955054749</v>
      </c>
      <c r="AK74" s="110">
        <f>'1'!L72/'1'!AN72</f>
        <v>0.39380679004717895</v>
      </c>
      <c r="AL74" s="110">
        <f>'1'!M72/'1'!AO72</f>
        <v>0.36049408251125786</v>
      </c>
      <c r="AM74" s="110">
        <f>'1'!N72/'1'!AP72</f>
        <v>0.3489001235735858</v>
      </c>
      <c r="AN74" s="110">
        <f>'1'!O72/'1'!AQ72</f>
        <v>0.3175668290371817</v>
      </c>
      <c r="AO74" s="110">
        <f>'1'!P72/'1'!AR72</f>
        <v>0.31995592531663147</v>
      </c>
      <c r="AP74" s="110">
        <f>'1'!Q72/'1'!AS72</f>
        <v>0.38793101798883445</v>
      </c>
      <c r="AQ74" s="110">
        <f>'1'!R72/'1'!AT72</f>
        <v>0.34013000120462122</v>
      </c>
    </row>
    <row r="75" spans="1:43" x14ac:dyDescent="0.2">
      <c r="Z75" s="269"/>
      <c r="AA75" s="270"/>
      <c r="AB75" s="269" t="s">
        <v>51</v>
      </c>
      <c r="AC75" s="270" t="s">
        <v>52</v>
      </c>
      <c r="AD75" s="269" t="s">
        <v>14</v>
      </c>
      <c r="AE75" s="271"/>
      <c r="AF75" s="271"/>
      <c r="AG75" s="271"/>
      <c r="AH75" s="271"/>
      <c r="AI75" s="271"/>
      <c r="AJ75" s="271"/>
      <c r="AK75" s="271"/>
      <c r="AL75" s="271"/>
      <c r="AM75" s="271"/>
      <c r="AN75" s="271"/>
      <c r="AO75" s="271"/>
    </row>
    <row r="76" spans="1:43" x14ac:dyDescent="0.2">
      <c r="Z76" s="272"/>
      <c r="AA76" s="273"/>
      <c r="AB76" s="272" t="s">
        <v>56</v>
      </c>
      <c r="AC76" s="273" t="s">
        <v>57</v>
      </c>
      <c r="AD76" s="269" t="s">
        <v>58</v>
      </c>
      <c r="AE76" s="271"/>
      <c r="AF76" s="271"/>
      <c r="AG76" s="271"/>
      <c r="AH76" s="271"/>
      <c r="AI76" s="271"/>
      <c r="AJ76" s="271"/>
      <c r="AK76" s="271"/>
      <c r="AL76" s="271"/>
      <c r="AM76" s="271"/>
      <c r="AN76" s="271"/>
      <c r="AO76" s="271"/>
    </row>
    <row r="77" spans="1:43" x14ac:dyDescent="0.2">
      <c r="AD77" s="269"/>
      <c r="AE77" s="271"/>
      <c r="AF77" s="271"/>
      <c r="AG77" s="271"/>
      <c r="AH77" s="271"/>
      <c r="AI77" s="271"/>
      <c r="AJ77" s="271"/>
      <c r="AK77" s="271"/>
      <c r="AL77" s="271"/>
      <c r="AM77" s="271"/>
      <c r="AN77" s="271"/>
      <c r="AO77" s="271"/>
    </row>
    <row r="78" spans="1:43" x14ac:dyDescent="0.2">
      <c r="Z78" s="276" t="s">
        <v>24</v>
      </c>
      <c r="AA78" s="120" t="s">
        <v>65</v>
      </c>
      <c r="AB78" s="112" t="s">
        <v>677</v>
      </c>
      <c r="AC78" s="120"/>
      <c r="AD78" s="275" t="s">
        <v>677</v>
      </c>
      <c r="AE78" s="110">
        <f>'1'!F76/'1'!AH76</f>
        <v>14.071111231498934</v>
      </c>
      <c r="AF78" s="110">
        <f>'1'!G76/'1'!AI76</f>
        <v>13.570291168705799</v>
      </c>
      <c r="AG78" s="110">
        <f>'1'!H76/'1'!AJ76</f>
        <v>13.607217940711264</v>
      </c>
      <c r="AH78" s="110">
        <f>'1'!I76/'1'!AK76</f>
        <v>12.471857855411921</v>
      </c>
      <c r="AI78" s="110">
        <f>'1'!J76/'1'!AL76</f>
        <v>11.799639954760853</v>
      </c>
      <c r="AJ78" s="110">
        <f>'1'!K76/'1'!AM76</f>
        <v>10.373960977066236</v>
      </c>
      <c r="AK78" s="110">
        <f>'1'!L76/'1'!AN76</f>
        <v>10.263260166667941</v>
      </c>
      <c r="AL78" s="110">
        <f>'1'!M76/'1'!AO76</f>
        <v>10.080686986936723</v>
      </c>
      <c r="AM78" s="110">
        <f>'1'!N76/'1'!AP76</f>
        <v>9.7213129003224967</v>
      </c>
      <c r="AN78" s="110">
        <f>'1'!O76/'1'!AQ76</f>
        <v>9.3262319256179573</v>
      </c>
      <c r="AO78" s="110">
        <f>'1'!P76/'1'!AR76</f>
        <v>8.7980379944931677</v>
      </c>
      <c r="AP78" s="110">
        <f>'1'!Q76/'1'!AS76</f>
        <v>8.741725968823685</v>
      </c>
      <c r="AQ78" s="110">
        <f>'1'!R76/'1'!AT76</f>
        <v>8.332576651035204</v>
      </c>
    </row>
    <row r="79" spans="1:43" x14ac:dyDescent="0.2">
      <c r="Z79" s="269"/>
      <c r="AA79" s="270"/>
      <c r="AB79" s="269" t="s">
        <v>45</v>
      </c>
      <c r="AC79" s="270" t="s">
        <v>46</v>
      </c>
      <c r="AD79" s="269" t="s">
        <v>11</v>
      </c>
      <c r="AE79" s="110">
        <f>'1'!F77/'1'!AH77</f>
        <v>27.951946775486768</v>
      </c>
      <c r="AF79" s="110">
        <f>'1'!G77/'1'!AI77</f>
        <v>27.503575193168167</v>
      </c>
      <c r="AG79" s="110">
        <f>'1'!H77/'1'!AJ77</f>
        <v>28.167813856550939</v>
      </c>
      <c r="AH79" s="110">
        <f>'1'!I77/'1'!AK77</f>
        <v>25.755729885528545</v>
      </c>
      <c r="AI79" s="110">
        <f>'1'!J77/'1'!AL77</f>
        <v>24.688418861919462</v>
      </c>
      <c r="AJ79" s="110">
        <f>'1'!K77/'1'!AM77</f>
        <v>20.908834044405307</v>
      </c>
      <c r="AK79" s="110">
        <f>'1'!L77/'1'!AN77</f>
        <v>21.73174699752186</v>
      </c>
      <c r="AL79" s="110">
        <f>'1'!M77/'1'!AO77</f>
        <v>21.209533691805117</v>
      </c>
      <c r="AM79" s="110">
        <f>'1'!N77/'1'!AP77</f>
        <v>21.052250154714294</v>
      </c>
      <c r="AN79" s="110">
        <f>'1'!O77/'1'!AQ77</f>
        <v>20.293296023860641</v>
      </c>
      <c r="AO79" s="110">
        <f>'1'!P77/'1'!AR77</f>
        <v>19.136235745328118</v>
      </c>
      <c r="AP79" s="110">
        <f>'1'!Q77/'1'!AS77</f>
        <v>19.254372575651324</v>
      </c>
      <c r="AQ79" s="110">
        <f>'1'!R77/'1'!AT77</f>
        <v>18.838213163614608</v>
      </c>
    </row>
    <row r="80" spans="1:43" x14ac:dyDescent="0.2">
      <c r="Z80" s="269"/>
      <c r="AA80" s="270"/>
      <c r="AB80" s="269" t="s">
        <v>47</v>
      </c>
      <c r="AC80" s="270" t="s">
        <v>48</v>
      </c>
      <c r="AD80" s="269" t="s">
        <v>12</v>
      </c>
      <c r="AE80" s="110">
        <f>'1'!F78/'1'!AH78</f>
        <v>6.045187421001331</v>
      </c>
      <c r="AF80" s="110">
        <f>'1'!G78/'1'!AI78</f>
        <v>5.5777831893619503</v>
      </c>
      <c r="AG80" s="110">
        <f>'1'!H78/'1'!AJ78</f>
        <v>5.7117418764503354</v>
      </c>
      <c r="AH80" s="110">
        <f>'1'!I78/'1'!AK78</f>
        <v>5.3292101493358155</v>
      </c>
      <c r="AI80" s="110">
        <f>'1'!J78/'1'!AL78</f>
        <v>4.6270155758185423</v>
      </c>
      <c r="AJ80" s="110">
        <f>'1'!K78/'1'!AM78</f>
        <v>4.2832173328384293</v>
      </c>
      <c r="AK80" s="110">
        <f>'1'!L78/'1'!AN78</f>
        <v>4.0186986307015777</v>
      </c>
      <c r="AL80" s="110">
        <f>'1'!M78/'1'!AO78</f>
        <v>3.8278557421689499</v>
      </c>
      <c r="AM80" s="110">
        <f>'1'!N78/'1'!AP78</f>
        <v>3.5313790484574588</v>
      </c>
      <c r="AN80" s="110">
        <f>'1'!O78/'1'!AQ78</f>
        <v>3.1856377829650575</v>
      </c>
      <c r="AO80" s="110">
        <f>'1'!P78/'1'!AR78</f>
        <v>2.9549379376865073</v>
      </c>
      <c r="AP80" s="110">
        <f>'1'!Q78/'1'!AS78</f>
        <v>2.8750554404031448</v>
      </c>
      <c r="AQ80" s="110">
        <f>'1'!R78/'1'!AT78</f>
        <v>2.7347079247404911</v>
      </c>
    </row>
    <row r="81" spans="26:43" x14ac:dyDescent="0.2">
      <c r="Z81" s="269"/>
      <c r="AA81" s="270"/>
      <c r="AB81" s="269" t="s">
        <v>49</v>
      </c>
      <c r="AC81" s="270" t="s">
        <v>50</v>
      </c>
      <c r="AD81" s="269" t="s">
        <v>13</v>
      </c>
      <c r="AE81" s="110">
        <f>'1'!F79/'1'!AH79</f>
        <v>0.70114513049772054</v>
      </c>
      <c r="AF81" s="110">
        <f>'1'!G79/'1'!AI79</f>
        <v>0.69016884500255715</v>
      </c>
      <c r="AG81" s="110">
        <f>'1'!H79/'1'!AJ79</f>
        <v>0.75102392789279315</v>
      </c>
      <c r="AH81" s="110">
        <f>'1'!I79/'1'!AK79</f>
        <v>0.63672192831639318</v>
      </c>
      <c r="AI81" s="110">
        <f>'1'!J79/'1'!AL79</f>
        <v>0.67404393631647952</v>
      </c>
      <c r="AJ81" s="110">
        <f>'1'!K79/'1'!AM79</f>
        <v>0.52014927970850244</v>
      </c>
      <c r="AK81" s="110">
        <f>'1'!L79/'1'!AN79</f>
        <v>0.47518498809288495</v>
      </c>
      <c r="AL81" s="110">
        <f>'1'!M79/'1'!AO79</f>
        <v>0.48606458319571627</v>
      </c>
      <c r="AM81" s="110">
        <f>'1'!N79/'1'!AP79</f>
        <v>0.44555522718153612</v>
      </c>
      <c r="AN81" s="110">
        <f>'1'!O79/'1'!AQ79</f>
        <v>0.39832552352618994</v>
      </c>
      <c r="AO81" s="110">
        <f>'1'!P79/'1'!AR79</f>
        <v>0.36750832705813125</v>
      </c>
      <c r="AP81" s="110">
        <f>'1'!Q79/'1'!AS79</f>
        <v>0.44944651311307865</v>
      </c>
      <c r="AQ81" s="110">
        <f>'1'!R79/'1'!AT79</f>
        <v>0.37998573133403618</v>
      </c>
    </row>
    <row r="82" spans="26:43" x14ac:dyDescent="0.2">
      <c r="Z82" s="269"/>
      <c r="AA82" s="270"/>
      <c r="AB82" s="269" t="s">
        <v>51</v>
      </c>
      <c r="AC82" s="270" t="s">
        <v>52</v>
      </c>
      <c r="AD82" s="269" t="s">
        <v>14</v>
      </c>
      <c r="AE82" s="271"/>
      <c r="AF82" s="271"/>
      <c r="AG82" s="271"/>
      <c r="AH82" s="271"/>
      <c r="AI82" s="271"/>
      <c r="AJ82" s="271"/>
      <c r="AK82" s="271"/>
      <c r="AL82" s="271"/>
      <c r="AM82" s="271"/>
      <c r="AN82" s="271"/>
      <c r="AO82" s="271"/>
    </row>
    <row r="83" spans="26:43" x14ac:dyDescent="0.2">
      <c r="Z83" s="272"/>
      <c r="AA83" s="273"/>
      <c r="AB83" s="272" t="s">
        <v>56</v>
      </c>
      <c r="AC83" s="273" t="s">
        <v>57</v>
      </c>
      <c r="AD83" s="269" t="s">
        <v>58</v>
      </c>
      <c r="AE83" s="271"/>
      <c r="AF83" s="271"/>
      <c r="AG83" s="271"/>
      <c r="AH83" s="271"/>
      <c r="AI83" s="271"/>
      <c r="AJ83" s="271"/>
      <c r="AK83" s="271"/>
      <c r="AL83" s="271"/>
      <c r="AM83" s="271"/>
      <c r="AN83" s="271"/>
      <c r="AO83" s="271"/>
    </row>
    <row r="84" spans="26:43" x14ac:dyDescent="0.2">
      <c r="AD84" s="269"/>
      <c r="AE84" s="271"/>
      <c r="AF84" s="271"/>
      <c r="AG84" s="271"/>
      <c r="AH84" s="271"/>
      <c r="AI84" s="271"/>
      <c r="AJ84" s="271"/>
      <c r="AK84" s="271"/>
      <c r="AL84" s="271"/>
      <c r="AM84" s="271"/>
      <c r="AN84" s="271"/>
      <c r="AO84" s="271"/>
    </row>
    <row r="85" spans="26:43" x14ac:dyDescent="0.2">
      <c r="Z85" s="276" t="s">
        <v>25</v>
      </c>
      <c r="AA85" s="120" t="s">
        <v>66</v>
      </c>
      <c r="AB85" s="112" t="s">
        <v>677</v>
      </c>
      <c r="AC85" s="120"/>
      <c r="AD85" s="275" t="s">
        <v>677</v>
      </c>
      <c r="AE85" s="110">
        <f>'1'!F83/'1'!AH83</f>
        <v>17.870409077723693</v>
      </c>
      <c r="AF85" s="110">
        <f>'1'!G83/'1'!AI83</f>
        <v>17.356070930489871</v>
      </c>
      <c r="AG85" s="110">
        <f>'1'!H83/'1'!AJ83</f>
        <v>18.345479089860689</v>
      </c>
      <c r="AH85" s="110">
        <f>'1'!I83/'1'!AK83</f>
        <v>15.835473905554815</v>
      </c>
      <c r="AI85" s="110">
        <f>'1'!J83/'1'!AL83</f>
        <v>14.748281039178131</v>
      </c>
      <c r="AJ85" s="110">
        <f>'1'!K83/'1'!AM83</f>
        <v>14.395647335483861</v>
      </c>
      <c r="AK85" s="110">
        <f>'1'!L83/'1'!AN83</f>
        <v>13.917881456416218</v>
      </c>
      <c r="AL85" s="110">
        <f>'1'!M83/'1'!AO83</f>
        <v>14.28806433534246</v>
      </c>
      <c r="AM85" s="110">
        <f>'1'!N83/'1'!AP83</f>
        <v>14.412916780603128</v>
      </c>
      <c r="AN85" s="110">
        <f>'1'!O83/'1'!AQ83</f>
        <v>13.466400779169449</v>
      </c>
      <c r="AO85" s="110">
        <f>'1'!P83/'1'!AR83</f>
        <v>12.997132886507233</v>
      </c>
      <c r="AP85" s="110">
        <f>'1'!Q83/'1'!AS83</f>
        <v>12.215337128830592</v>
      </c>
      <c r="AQ85" s="110">
        <f>'1'!R83/'1'!AT83</f>
        <v>11.004377484585623</v>
      </c>
    </row>
    <row r="86" spans="26:43" x14ac:dyDescent="0.2">
      <c r="Z86" s="269"/>
      <c r="AA86" s="270"/>
      <c r="AB86" s="269" t="s">
        <v>45</v>
      </c>
      <c r="AC86" s="270" t="s">
        <v>46</v>
      </c>
      <c r="AD86" s="269" t="s">
        <v>11</v>
      </c>
      <c r="AE86" s="110">
        <f>'1'!F84/'1'!AH84</f>
        <v>37.638791782044628</v>
      </c>
      <c r="AF86" s="110">
        <f>'1'!G84/'1'!AI84</f>
        <v>37.931206391574477</v>
      </c>
      <c r="AG86" s="110">
        <f>'1'!H84/'1'!AJ84</f>
        <v>42.380213299442936</v>
      </c>
      <c r="AH86" s="110">
        <f>'1'!I84/'1'!AK84</f>
        <v>37.825088440529996</v>
      </c>
      <c r="AI86" s="110">
        <f>'1'!J84/'1'!AL84</f>
        <v>37.436005561990591</v>
      </c>
      <c r="AJ86" s="110">
        <f>'1'!K84/'1'!AM84</f>
        <v>35.44993470483633</v>
      </c>
      <c r="AK86" s="110">
        <f>'1'!L84/'1'!AN84</f>
        <v>34.515778672226219</v>
      </c>
      <c r="AL86" s="110">
        <f>'1'!M84/'1'!AO84</f>
        <v>34.522002933251095</v>
      </c>
      <c r="AM86" s="110">
        <f>'1'!N84/'1'!AP84</f>
        <v>35.046263990990688</v>
      </c>
      <c r="AN86" s="110">
        <f>'1'!O84/'1'!AQ84</f>
        <v>33.258758830515838</v>
      </c>
      <c r="AO86" s="110">
        <f>'1'!P84/'1'!AR84</f>
        <v>33.60022828541058</v>
      </c>
      <c r="AP86" s="110">
        <f>'1'!Q84/'1'!AS84</f>
        <v>32.247542679248966</v>
      </c>
      <c r="AQ86" s="110">
        <f>'1'!R84/'1'!AT84</f>
        <v>29.300650087086591</v>
      </c>
    </row>
    <row r="87" spans="26:43" x14ac:dyDescent="0.2">
      <c r="Z87" s="269"/>
      <c r="AA87" s="270"/>
      <c r="AB87" s="269" t="s">
        <v>47</v>
      </c>
      <c r="AC87" s="270" t="s">
        <v>48</v>
      </c>
      <c r="AD87" s="269" t="s">
        <v>12</v>
      </c>
      <c r="AE87" s="110">
        <f>'1'!F85/'1'!AH85</f>
        <v>12.71688428986082</v>
      </c>
      <c r="AF87" s="110">
        <f>'1'!G85/'1'!AI85</f>
        <v>11.687929780043232</v>
      </c>
      <c r="AG87" s="110">
        <f>'1'!H85/'1'!AJ85</f>
        <v>11.652289173830029</v>
      </c>
      <c r="AH87" s="110">
        <f>'1'!I85/'1'!AK85</f>
        <v>8.8381638373697058</v>
      </c>
      <c r="AI87" s="110">
        <f>'1'!J85/'1'!AL85</f>
        <v>6.9880884646782837</v>
      </c>
      <c r="AJ87" s="110">
        <f>'1'!K85/'1'!AM85</f>
        <v>7.5739563141944215</v>
      </c>
      <c r="AK87" s="110">
        <f>'1'!L85/'1'!AN85</f>
        <v>7.5084824457679762</v>
      </c>
      <c r="AL87" s="110">
        <f>'1'!M85/'1'!AO85</f>
        <v>8.6428622194803406</v>
      </c>
      <c r="AM87" s="110">
        <f>'1'!N85/'1'!AP85</f>
        <v>9.2059408304484922</v>
      </c>
      <c r="AN87" s="110">
        <f>'1'!O85/'1'!AQ85</f>
        <v>8.089093656082337</v>
      </c>
      <c r="AO87" s="110">
        <f>'1'!P85/'1'!AR85</f>
        <v>6.8441031727816721</v>
      </c>
      <c r="AP87" s="110">
        <f>'1'!Q85/'1'!AS85</f>
        <v>6.2174028995350321</v>
      </c>
      <c r="AQ87" s="110">
        <f>'1'!R85/'1'!AT85</f>
        <v>5.2146378699450961</v>
      </c>
    </row>
    <row r="88" spans="26:43" x14ac:dyDescent="0.2">
      <c r="Z88" s="269"/>
      <c r="AA88" s="270"/>
      <c r="AB88" s="269" t="s">
        <v>49</v>
      </c>
      <c r="AC88" s="270" t="s">
        <v>50</v>
      </c>
      <c r="AD88" s="269" t="s">
        <v>13</v>
      </c>
      <c r="AE88" s="110">
        <f>'1'!F86/'1'!AH86</f>
        <v>0.41253764972836682</v>
      </c>
      <c r="AF88" s="110">
        <f>'1'!G86/'1'!AI86</f>
        <v>0.39963146823976914</v>
      </c>
      <c r="AG88" s="110">
        <f>'1'!H86/'1'!AJ86</f>
        <v>0.42608054237727916</v>
      </c>
      <c r="AH88" s="110">
        <f>'1'!I86/'1'!AK86</f>
        <v>0.38156051622383169</v>
      </c>
      <c r="AI88" s="110">
        <f>'1'!J86/'1'!AL86</f>
        <v>0.39123690911461878</v>
      </c>
      <c r="AJ88" s="110">
        <f>'1'!K86/'1'!AM86</f>
        <v>0.33109931738792597</v>
      </c>
      <c r="AK88" s="110">
        <f>'1'!L86/'1'!AN86</f>
        <v>0.29744096192723046</v>
      </c>
      <c r="AL88" s="110">
        <f>'1'!M86/'1'!AO86</f>
        <v>0.2908820128077016</v>
      </c>
      <c r="AM88" s="110">
        <f>'1'!N86/'1'!AP86</f>
        <v>0.27370554918548873</v>
      </c>
      <c r="AN88" s="110">
        <f>'1'!O86/'1'!AQ86</f>
        <v>0.26293400767283803</v>
      </c>
      <c r="AO88" s="110">
        <f>'1'!P86/'1'!AR86</f>
        <v>0.24738609105516404</v>
      </c>
      <c r="AP88" s="110">
        <f>'1'!Q86/'1'!AS86</f>
        <v>0.26954147237560738</v>
      </c>
      <c r="AQ88" s="110">
        <f>'1'!R86/'1'!AT86</f>
        <v>0.24753526960557315</v>
      </c>
    </row>
    <row r="89" spans="26:43" x14ac:dyDescent="0.2">
      <c r="Z89" s="269"/>
      <c r="AA89" s="270"/>
      <c r="AB89" s="269" t="s">
        <v>51</v>
      </c>
      <c r="AC89" s="270" t="s">
        <v>52</v>
      </c>
      <c r="AD89" s="269" t="s">
        <v>14</v>
      </c>
      <c r="AE89" s="271"/>
      <c r="AF89" s="271"/>
      <c r="AG89" s="271"/>
      <c r="AH89" s="271"/>
      <c r="AI89" s="271"/>
      <c r="AJ89" s="271"/>
      <c r="AK89" s="271"/>
      <c r="AL89" s="271"/>
      <c r="AM89" s="271"/>
      <c r="AN89" s="271"/>
      <c r="AO89" s="271"/>
    </row>
    <row r="90" spans="26:43" x14ac:dyDescent="0.2">
      <c r="Z90" s="272"/>
      <c r="AA90" s="273"/>
      <c r="AB90" s="272" t="s">
        <v>56</v>
      </c>
      <c r="AC90" s="273" t="s">
        <v>57</v>
      </c>
      <c r="AD90" s="269" t="s">
        <v>58</v>
      </c>
      <c r="AE90" s="271"/>
      <c r="AF90" s="271"/>
      <c r="AG90" s="271"/>
      <c r="AH90" s="271"/>
      <c r="AI90" s="271"/>
      <c r="AJ90" s="271"/>
      <c r="AK90" s="271"/>
      <c r="AL90" s="271"/>
      <c r="AM90" s="271"/>
      <c r="AN90" s="271"/>
      <c r="AO90" s="271"/>
    </row>
    <row r="91" spans="26:43" x14ac:dyDescent="0.2">
      <c r="AD91" s="269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</row>
    <row r="92" spans="26:43" x14ac:dyDescent="0.2">
      <c r="Z92" s="276" t="s">
        <v>26</v>
      </c>
      <c r="AA92" s="120" t="s">
        <v>67</v>
      </c>
      <c r="AB92" s="112" t="s">
        <v>677</v>
      </c>
      <c r="AC92" s="120"/>
      <c r="AD92" s="275" t="s">
        <v>677</v>
      </c>
      <c r="AE92" s="110">
        <f>'1'!F90/'1'!AH90</f>
        <v>13.426620871598278</v>
      </c>
      <c r="AF92" s="110">
        <f>'1'!G90/'1'!AI90</f>
        <v>13.758074120662844</v>
      </c>
      <c r="AG92" s="110">
        <f>'1'!H90/'1'!AJ90</f>
        <v>14.305528589591274</v>
      </c>
      <c r="AH92" s="110">
        <f>'1'!I90/'1'!AK90</f>
        <v>13.066856548580244</v>
      </c>
      <c r="AI92" s="110">
        <f>'1'!J90/'1'!AL90</f>
        <v>12.497011860136627</v>
      </c>
      <c r="AJ92" s="110">
        <f>'1'!K90/'1'!AM90</f>
        <v>11.240658185989535</v>
      </c>
      <c r="AK92" s="110">
        <f>'1'!L90/'1'!AN90</f>
        <v>11.141241071116237</v>
      </c>
      <c r="AL92" s="110">
        <f>'1'!M90/'1'!AO90</f>
        <v>10.980698422938559</v>
      </c>
      <c r="AM92" s="110">
        <f>'1'!N90/'1'!AP90</f>
        <v>10.624878494745678</v>
      </c>
      <c r="AN92" s="110">
        <f>'1'!O90/'1'!AQ90</f>
        <v>10.639904644951903</v>
      </c>
      <c r="AO92" s="110">
        <f>'1'!P90/'1'!AR90</f>
        <v>9.9035037398488832</v>
      </c>
      <c r="AP92" s="110">
        <f>'1'!Q90/'1'!AS90</f>
        <v>9.6388224331104428</v>
      </c>
      <c r="AQ92" s="110">
        <f>'1'!R90/'1'!AT90</f>
        <v>9.0093268578401027</v>
      </c>
    </row>
    <row r="93" spans="26:43" x14ac:dyDescent="0.2">
      <c r="Z93" s="269"/>
      <c r="AA93" s="270"/>
      <c r="AB93" s="269" t="s">
        <v>45</v>
      </c>
      <c r="AC93" s="270" t="s">
        <v>46</v>
      </c>
      <c r="AD93" s="269" t="s">
        <v>11</v>
      </c>
      <c r="AE93" s="110">
        <f>'1'!F91/'1'!AH91</f>
        <v>25.188711579338225</v>
      </c>
      <c r="AF93" s="110">
        <f>'1'!G91/'1'!AI91</f>
        <v>27.789363408500559</v>
      </c>
      <c r="AG93" s="110">
        <f>'1'!H91/'1'!AJ91</f>
        <v>29.421124301705884</v>
      </c>
      <c r="AH93" s="110">
        <f>'1'!I91/'1'!AK91</f>
        <v>26.676109049749698</v>
      </c>
      <c r="AI93" s="110">
        <f>'1'!J91/'1'!AL91</f>
        <v>25.976250487282169</v>
      </c>
      <c r="AJ93" s="110">
        <f>'1'!K91/'1'!AM91</f>
        <v>22.845270252435526</v>
      </c>
      <c r="AK93" s="110">
        <f>'1'!L91/'1'!AN91</f>
        <v>23.439193575312395</v>
      </c>
      <c r="AL93" s="110">
        <f>'1'!M91/'1'!AO91</f>
        <v>24.055515052369316</v>
      </c>
      <c r="AM93" s="110">
        <f>'1'!N91/'1'!AP91</f>
        <v>24.134416569456359</v>
      </c>
      <c r="AN93" s="110">
        <f>'1'!O91/'1'!AQ91</f>
        <v>24.452781279041485</v>
      </c>
      <c r="AO93" s="110">
        <f>'1'!P91/'1'!AR91</f>
        <v>22.680934762366849</v>
      </c>
      <c r="AP93" s="110">
        <f>'1'!Q91/'1'!AS91</f>
        <v>22.048640060312565</v>
      </c>
      <c r="AQ93" s="110">
        <f>'1'!R91/'1'!AT91</f>
        <v>20.75581497914223</v>
      </c>
    </row>
    <row r="94" spans="26:43" x14ac:dyDescent="0.2">
      <c r="Z94" s="269"/>
      <c r="AA94" s="270"/>
      <c r="AB94" s="269" t="s">
        <v>47</v>
      </c>
      <c r="AC94" s="270" t="s">
        <v>48</v>
      </c>
      <c r="AD94" s="269" t="s">
        <v>12</v>
      </c>
      <c r="AE94" s="110">
        <f>'1'!F92/'1'!AH92</f>
        <v>6.7992774768253881</v>
      </c>
      <c r="AF94" s="110">
        <f>'1'!G92/'1'!AI92</f>
        <v>6.4746935354554873</v>
      </c>
      <c r="AG94" s="110">
        <f>'1'!H92/'1'!AJ92</f>
        <v>6.4090051010866746</v>
      </c>
      <c r="AH94" s="110">
        <f>'1'!I92/'1'!AK92</f>
        <v>5.9194748601071332</v>
      </c>
      <c r="AI94" s="110">
        <f>'1'!J92/'1'!AL92</f>
        <v>5.2338291872001959</v>
      </c>
      <c r="AJ94" s="110">
        <f>'1'!K92/'1'!AM92</f>
        <v>4.7401464378066587</v>
      </c>
      <c r="AK94" s="110">
        <f>'1'!L92/'1'!AN92</f>
        <v>4.5873746576838759</v>
      </c>
      <c r="AL94" s="110">
        <f>'1'!M92/'1'!AO92</f>
        <v>4.3318258550996713</v>
      </c>
      <c r="AM94" s="110">
        <f>'1'!N92/'1'!AP92</f>
        <v>4.1309090207841166</v>
      </c>
      <c r="AN94" s="110">
        <f>'1'!O92/'1'!AQ92</f>
        <v>3.8395725042139812</v>
      </c>
      <c r="AO94" s="110">
        <f>'1'!P92/'1'!AR92</f>
        <v>3.4632995700997116</v>
      </c>
      <c r="AP94" s="110">
        <f>'1'!Q92/'1'!AS92</f>
        <v>3.3595576840365124</v>
      </c>
      <c r="AQ94" s="110">
        <f>'1'!R92/'1'!AT92</f>
        <v>2.9892246580064352</v>
      </c>
    </row>
    <row r="95" spans="26:43" x14ac:dyDescent="0.2">
      <c r="Z95" s="269"/>
      <c r="AA95" s="270"/>
      <c r="AB95" s="269" t="s">
        <v>49</v>
      </c>
      <c r="AC95" s="270" t="s">
        <v>50</v>
      </c>
      <c r="AD95" s="269" t="s">
        <v>13</v>
      </c>
      <c r="AE95" s="110">
        <f>'1'!F93/'1'!AH93</f>
        <v>0.36656065805229232</v>
      </c>
      <c r="AF95" s="110">
        <f>'1'!G93/'1'!AI93</f>
        <v>0.37786110749413637</v>
      </c>
      <c r="AG95" s="110">
        <f>'1'!H93/'1'!AJ93</f>
        <v>0.36787825686977593</v>
      </c>
      <c r="AH95" s="110">
        <f>'1'!I93/'1'!AK93</f>
        <v>0.34960453708940759</v>
      </c>
      <c r="AI95" s="110">
        <f>'1'!J93/'1'!AL93</f>
        <v>0.37947986413895174</v>
      </c>
      <c r="AJ95" s="110">
        <f>'1'!K93/'1'!AM93</f>
        <v>0.32527732591229119</v>
      </c>
      <c r="AK95" s="110">
        <f>'1'!L93/'1'!AN93</f>
        <v>0.32438434979630498</v>
      </c>
      <c r="AL95" s="110">
        <f>'1'!M93/'1'!AO93</f>
        <v>0.30508418811171467</v>
      </c>
      <c r="AM95" s="110">
        <f>'1'!N93/'1'!AP93</f>
        <v>0.27464903576207489</v>
      </c>
      <c r="AN95" s="110">
        <f>'1'!O93/'1'!AQ93</f>
        <v>0.26156723652787256</v>
      </c>
      <c r="AO95" s="110">
        <f>'1'!P93/'1'!AR93</f>
        <v>0.27851957969713176</v>
      </c>
      <c r="AP95" s="110">
        <f>'1'!Q93/'1'!AS93</f>
        <v>0.27214980580245873</v>
      </c>
      <c r="AQ95" s="110">
        <f>'1'!R93/'1'!AT93</f>
        <v>0.24695850026670951</v>
      </c>
    </row>
    <row r="96" spans="26:43" x14ac:dyDescent="0.2">
      <c r="Z96" s="269"/>
      <c r="AA96" s="270"/>
      <c r="AB96" s="269" t="s">
        <v>51</v>
      </c>
      <c r="AC96" s="270" t="s">
        <v>52</v>
      </c>
      <c r="AD96" s="269" t="s">
        <v>14</v>
      </c>
      <c r="AE96" s="271"/>
      <c r="AF96" s="271"/>
      <c r="AG96" s="271"/>
      <c r="AH96" s="271"/>
      <c r="AI96" s="271"/>
      <c r="AJ96" s="271"/>
      <c r="AK96" s="271"/>
      <c r="AL96" s="271"/>
      <c r="AM96" s="271"/>
      <c r="AN96" s="271"/>
      <c r="AO96" s="271"/>
    </row>
    <row r="97" spans="26:43" x14ac:dyDescent="0.2">
      <c r="Z97" s="272"/>
      <c r="AA97" s="273"/>
      <c r="AB97" s="272" t="s">
        <v>56</v>
      </c>
      <c r="AC97" s="273" t="s">
        <v>57</v>
      </c>
      <c r="AD97" s="269" t="s">
        <v>58</v>
      </c>
      <c r="AE97" s="271"/>
      <c r="AF97" s="271"/>
      <c r="AG97" s="271"/>
      <c r="AH97" s="271"/>
      <c r="AI97" s="271"/>
      <c r="AJ97" s="271"/>
      <c r="AK97" s="271"/>
      <c r="AL97" s="271"/>
      <c r="AM97" s="271"/>
      <c r="AN97" s="271"/>
      <c r="AO97" s="271"/>
    </row>
    <row r="98" spans="26:43" x14ac:dyDescent="0.2">
      <c r="AD98" s="269"/>
      <c r="AE98" s="271"/>
      <c r="AF98" s="271"/>
      <c r="AG98" s="271"/>
      <c r="AH98" s="271"/>
      <c r="AI98" s="271"/>
      <c r="AJ98" s="271"/>
      <c r="AK98" s="271"/>
      <c r="AL98" s="271"/>
      <c r="AM98" s="271"/>
      <c r="AN98" s="271"/>
      <c r="AO98" s="271"/>
    </row>
    <row r="99" spans="26:43" x14ac:dyDescent="0.2">
      <c r="AD99" s="269"/>
      <c r="AE99" s="271"/>
      <c r="AF99" s="271"/>
      <c r="AG99" s="271"/>
      <c r="AH99" s="271"/>
      <c r="AI99" s="271"/>
      <c r="AJ99" s="271"/>
      <c r="AK99" s="271"/>
      <c r="AL99" s="271"/>
      <c r="AM99" s="271"/>
      <c r="AN99" s="271"/>
      <c r="AO99" s="271"/>
    </row>
    <row r="100" spans="26:43" x14ac:dyDescent="0.2">
      <c r="Z100" s="276" t="s">
        <v>27</v>
      </c>
      <c r="AA100" s="120" t="s">
        <v>68</v>
      </c>
      <c r="AB100" s="112" t="s">
        <v>677</v>
      </c>
      <c r="AC100" s="120"/>
      <c r="AD100" s="275" t="s">
        <v>677</v>
      </c>
      <c r="AE100" s="110">
        <f>'1'!F98/'1'!AH98</f>
        <v>14.259440747773947</v>
      </c>
      <c r="AF100" s="110">
        <f>'1'!G98/'1'!AI98</f>
        <v>14.934428702882952</v>
      </c>
      <c r="AG100" s="110">
        <f>'1'!H98/'1'!AJ98</f>
        <v>15.201904431588712</v>
      </c>
      <c r="AH100" s="110">
        <f>'1'!I98/'1'!AK98</f>
        <v>14.082754243339382</v>
      </c>
      <c r="AI100" s="110">
        <f>'1'!J98/'1'!AL98</f>
        <v>14.190369027856194</v>
      </c>
      <c r="AJ100" s="110">
        <f>'1'!K98/'1'!AM98</f>
        <v>13.804511745549949</v>
      </c>
      <c r="AK100" s="110">
        <f>'1'!L98/'1'!AN98</f>
        <v>12.475236271086487</v>
      </c>
      <c r="AL100" s="110">
        <f>'1'!M98/'1'!AO98</f>
        <v>11.557305963349629</v>
      </c>
      <c r="AM100" s="110">
        <f>'1'!N98/'1'!AP98</f>
        <v>12.42586999792012</v>
      </c>
      <c r="AN100" s="110">
        <f>'1'!O98/'1'!AQ98</f>
        <v>12.094511227719858</v>
      </c>
      <c r="AO100" s="110">
        <f>'1'!P98/'1'!AR98</f>
        <v>11.649673179568401</v>
      </c>
      <c r="AP100" s="110">
        <f>'1'!Q98/'1'!AS98</f>
        <v>10.482362320589823</v>
      </c>
      <c r="AQ100" s="110">
        <f>'1'!R98/'1'!AT98</f>
        <v>9.7885538699994559</v>
      </c>
    </row>
    <row r="101" spans="26:43" x14ac:dyDescent="0.2">
      <c r="Z101" s="269"/>
      <c r="AA101" s="270"/>
      <c r="AB101" s="269" t="s">
        <v>45</v>
      </c>
      <c r="AC101" s="270" t="s">
        <v>46</v>
      </c>
      <c r="AD101" s="269" t="s">
        <v>11</v>
      </c>
      <c r="AE101" s="110">
        <f>'1'!F99/'1'!AH99</f>
        <v>34.573277351360716</v>
      </c>
      <c r="AF101" s="110">
        <f>'1'!G99/'1'!AI99</f>
        <v>38.621206131527352</v>
      </c>
      <c r="AG101" s="110">
        <f>'1'!H99/'1'!AJ99</f>
        <v>39.779163764241126</v>
      </c>
      <c r="AH101" s="110">
        <f>'1'!I99/'1'!AK99</f>
        <v>35.485068026569031</v>
      </c>
      <c r="AI101" s="110">
        <f>'1'!J99/'1'!AL99</f>
        <v>36.967612203787461</v>
      </c>
      <c r="AJ101" s="110">
        <f>'1'!K99/'1'!AM99</f>
        <v>36.709441426552644</v>
      </c>
      <c r="AK101" s="110">
        <f>'1'!L99/'1'!AN99</f>
        <v>34.178140201982586</v>
      </c>
      <c r="AL101" s="110">
        <f>'1'!M99/'1'!AO99</f>
        <v>31.824607610713095</v>
      </c>
      <c r="AM101" s="110">
        <f>'1'!N99/'1'!AP99</f>
        <v>36.212748415616616</v>
      </c>
      <c r="AN101" s="110">
        <f>'1'!O99/'1'!AQ99</f>
        <v>35.714225287858568</v>
      </c>
      <c r="AO101" s="110">
        <f>'1'!P99/'1'!AR99</f>
        <v>33.963744493865569</v>
      </c>
      <c r="AP101" s="110">
        <f>'1'!Q99/'1'!AS99</f>
        <v>30.940922994353237</v>
      </c>
      <c r="AQ101" s="110">
        <f>'1'!R99/'1'!AT99</f>
        <v>28.537636459705308</v>
      </c>
    </row>
    <row r="102" spans="26:43" x14ac:dyDescent="0.2">
      <c r="Z102" s="269"/>
      <c r="AA102" s="270"/>
      <c r="AB102" s="269" t="s">
        <v>47</v>
      </c>
      <c r="AC102" s="270" t="s">
        <v>48</v>
      </c>
      <c r="AD102" s="269" t="s">
        <v>12</v>
      </c>
      <c r="AE102" s="110">
        <f>'1'!F100/'1'!AH100</f>
        <v>4.8260841441854705</v>
      </c>
      <c r="AF102" s="110">
        <f>'1'!G100/'1'!AI100</f>
        <v>4.5443864024725711</v>
      </c>
      <c r="AG102" s="110">
        <f>'1'!H100/'1'!AJ100</f>
        <v>4.8641432926921437</v>
      </c>
      <c r="AH102" s="110">
        <f>'1'!I100/'1'!AK100</f>
        <v>4.6968755077302724</v>
      </c>
      <c r="AI102" s="110">
        <f>'1'!J100/'1'!AL100</f>
        <v>4.3771593362789725</v>
      </c>
      <c r="AJ102" s="110">
        <f>'1'!K100/'1'!AM100</f>
        <v>4.2066069560294546</v>
      </c>
      <c r="AK102" s="110">
        <f>'1'!L100/'1'!AN100</f>
        <v>3.7542051060352932</v>
      </c>
      <c r="AL102" s="110">
        <f>'1'!M100/'1'!AO100</f>
        <v>3.5977897723014345</v>
      </c>
      <c r="AM102" s="110">
        <f>'1'!N100/'1'!AP100</f>
        <v>3.0984668903455406</v>
      </c>
      <c r="AN102" s="110">
        <f>'1'!O100/'1'!AQ100</f>
        <v>2.9211018249748752</v>
      </c>
      <c r="AO102" s="110">
        <f>'1'!P100/'1'!AR100</f>
        <v>2.7460934668875661</v>
      </c>
      <c r="AP102" s="110">
        <f>'1'!Q100/'1'!AS100</f>
        <v>2.5738499303558333</v>
      </c>
      <c r="AQ102" s="110">
        <f>'1'!R100/'1'!AT100</f>
        <v>2.3558273184752383</v>
      </c>
    </row>
    <row r="103" spans="26:43" x14ac:dyDescent="0.2">
      <c r="Z103" s="269"/>
      <c r="AA103" s="270"/>
      <c r="AB103" s="269" t="s">
        <v>49</v>
      </c>
      <c r="AC103" s="270" t="s">
        <v>50</v>
      </c>
      <c r="AD103" s="269" t="s">
        <v>13</v>
      </c>
      <c r="AE103" s="110">
        <f>'1'!F101/'1'!AH101</f>
        <v>0.34857181163091894</v>
      </c>
      <c r="AF103" s="110">
        <f>'1'!G101/'1'!AI101</f>
        <v>0.32332883442351146</v>
      </c>
      <c r="AG103" s="110">
        <f>'1'!H101/'1'!AJ101</f>
        <v>0.33295951296403759</v>
      </c>
      <c r="AH103" s="110">
        <f>'1'!I101/'1'!AK101</f>
        <v>0.31472042697028058</v>
      </c>
      <c r="AI103" s="110">
        <f>'1'!J101/'1'!AL101</f>
        <v>0.30050462702061798</v>
      </c>
      <c r="AJ103" s="110">
        <f>'1'!K101/'1'!AM101</f>
        <v>0.28179050424009316</v>
      </c>
      <c r="AK103" s="110">
        <f>'1'!L101/'1'!AN101</f>
        <v>0.25971806024511374</v>
      </c>
      <c r="AL103" s="110">
        <f>'1'!M101/'1'!AO101</f>
        <v>0.22785631269259399</v>
      </c>
      <c r="AM103" s="110">
        <f>'1'!N101/'1'!AP101</f>
        <v>0.20875676905086296</v>
      </c>
      <c r="AN103" s="110">
        <f>'1'!O101/'1'!AQ101</f>
        <v>0.19501632640588867</v>
      </c>
      <c r="AO103" s="110">
        <f>'1'!P101/'1'!AR101</f>
        <v>0.19672405147954544</v>
      </c>
      <c r="AP103" s="110">
        <f>'1'!Q101/'1'!AS101</f>
        <v>0.19475340448181694</v>
      </c>
      <c r="AQ103" s="110">
        <f>'1'!R101/'1'!AT101</f>
        <v>0.21504023310226517</v>
      </c>
    </row>
    <row r="104" spans="26:43" x14ac:dyDescent="0.2">
      <c r="Z104" s="269"/>
      <c r="AA104" s="270"/>
      <c r="AB104" s="269" t="s">
        <v>51</v>
      </c>
      <c r="AC104" s="270" t="s">
        <v>52</v>
      </c>
      <c r="AD104" s="269" t="s">
        <v>14</v>
      </c>
      <c r="AE104" s="271"/>
      <c r="AF104" s="271"/>
      <c r="AG104" s="271"/>
      <c r="AH104" s="271"/>
      <c r="AI104" s="271"/>
      <c r="AJ104" s="271"/>
      <c r="AK104" s="271"/>
      <c r="AL104" s="271"/>
      <c r="AM104" s="271"/>
      <c r="AN104" s="271"/>
      <c r="AO104" s="271"/>
    </row>
    <row r="105" spans="26:43" x14ac:dyDescent="0.2">
      <c r="Z105" s="272"/>
      <c r="AA105" s="273"/>
      <c r="AB105" s="272" t="s">
        <v>56</v>
      </c>
      <c r="AC105" s="273" t="s">
        <v>57</v>
      </c>
      <c r="AD105" s="269" t="s">
        <v>58</v>
      </c>
      <c r="AE105" s="271"/>
      <c r="AF105" s="271"/>
      <c r="AG105" s="271"/>
      <c r="AH105" s="271"/>
      <c r="AI105" s="271"/>
      <c r="AJ105" s="271"/>
      <c r="AK105" s="271"/>
      <c r="AL105" s="271"/>
      <c r="AM105" s="271"/>
      <c r="AN105" s="271"/>
      <c r="AO105" s="271"/>
    </row>
    <row r="106" spans="26:43" x14ac:dyDescent="0.2">
      <c r="AD106" s="269"/>
      <c r="AE106" s="271"/>
      <c r="AF106" s="271"/>
      <c r="AG106" s="271"/>
      <c r="AH106" s="271"/>
      <c r="AI106" s="271"/>
      <c r="AJ106" s="271"/>
      <c r="AK106" s="271"/>
      <c r="AL106" s="271"/>
      <c r="AM106" s="271"/>
      <c r="AN106" s="271"/>
      <c r="AO106" s="271"/>
    </row>
    <row r="107" spans="26:43" x14ac:dyDescent="0.2">
      <c r="Z107" s="276" t="s">
        <v>28</v>
      </c>
      <c r="AA107" s="120" t="s">
        <v>69</v>
      </c>
      <c r="AB107" s="112" t="s">
        <v>677</v>
      </c>
      <c r="AC107" s="120"/>
      <c r="AD107" s="275" t="s">
        <v>677</v>
      </c>
      <c r="AE107" s="110">
        <f>'1'!F105/'1'!AH105</f>
        <v>20.825900726354643</v>
      </c>
      <c r="AF107" s="110">
        <f>'1'!G105/'1'!AI105</f>
        <v>17.338563513796963</v>
      </c>
      <c r="AG107" s="110">
        <f>'1'!H105/'1'!AJ105</f>
        <v>20.370491655971886</v>
      </c>
      <c r="AH107" s="110">
        <f>'1'!I105/'1'!AK105</f>
        <v>15.60913114896581</v>
      </c>
      <c r="AI107" s="110">
        <f>'1'!J105/'1'!AL105</f>
        <v>15.03100470377756</v>
      </c>
      <c r="AJ107" s="110">
        <f>'1'!K105/'1'!AM105</f>
        <v>14.36026808977949</v>
      </c>
      <c r="AK107" s="110">
        <f>'1'!L105/'1'!AN105</f>
        <v>12.729272163150059</v>
      </c>
      <c r="AL107" s="110">
        <f>'1'!M105/'1'!AO105</f>
        <v>11.883676351856318</v>
      </c>
      <c r="AM107" s="110">
        <f>'1'!N105/'1'!AP105</f>
        <v>11.771256481191946</v>
      </c>
      <c r="AN107" s="110">
        <f>'1'!O105/'1'!AQ105</f>
        <v>11.520947572800143</v>
      </c>
      <c r="AO107" s="110">
        <f>'1'!P105/'1'!AR105</f>
        <v>10.561671866719401</v>
      </c>
      <c r="AP107" s="110">
        <f>'1'!Q105/'1'!AS105</f>
        <v>10.067888017705954</v>
      </c>
      <c r="AQ107" s="110">
        <f>'1'!R105/'1'!AT105</f>
        <v>8.7738940287790435</v>
      </c>
    </row>
    <row r="108" spans="26:43" x14ac:dyDescent="0.2">
      <c r="Z108" s="269"/>
      <c r="AA108" s="270"/>
      <c r="AB108" s="269" t="s">
        <v>45</v>
      </c>
      <c r="AC108" s="270" t="s">
        <v>46</v>
      </c>
      <c r="AD108" s="269" t="s">
        <v>11</v>
      </c>
      <c r="AE108" s="110">
        <f>'1'!F106/'1'!AH106</f>
        <v>46.839338550816748</v>
      </c>
      <c r="AF108" s="110">
        <f>'1'!G106/'1'!AI106</f>
        <v>39.083344481758552</v>
      </c>
      <c r="AG108" s="110">
        <f>'1'!H106/'1'!AJ106</f>
        <v>49.222281078366379</v>
      </c>
      <c r="AH108" s="110">
        <f>'1'!I106/'1'!AK106</f>
        <v>35.595314483940228</v>
      </c>
      <c r="AI108" s="110">
        <f>'1'!J106/'1'!AL106</f>
        <v>33.974983152648761</v>
      </c>
      <c r="AJ108" s="110">
        <f>'1'!K106/'1'!AM106</f>
        <v>33.159858459020882</v>
      </c>
      <c r="AK108" s="110">
        <f>'1'!L106/'1'!AN106</f>
        <v>28.739699120902475</v>
      </c>
      <c r="AL108" s="110">
        <f>'1'!M106/'1'!AO106</f>
        <v>26.510952970064373</v>
      </c>
      <c r="AM108" s="110">
        <f>'1'!N106/'1'!AP106</f>
        <v>27.511052078851723</v>
      </c>
      <c r="AN108" s="110">
        <f>'1'!O106/'1'!AQ106</f>
        <v>27.199160129733219</v>
      </c>
      <c r="AO108" s="110">
        <f>'1'!P106/'1'!AR106</f>
        <v>24.901462458381893</v>
      </c>
      <c r="AP108" s="110">
        <f>'1'!Q106/'1'!AS106</f>
        <v>23.935941826920427</v>
      </c>
      <c r="AQ108" s="110">
        <f>'1'!R106/'1'!AT106</f>
        <v>20.218942043967679</v>
      </c>
    </row>
    <row r="109" spans="26:43" x14ac:dyDescent="0.2">
      <c r="Z109" s="269"/>
      <c r="AA109" s="270"/>
      <c r="AB109" s="269" t="s">
        <v>47</v>
      </c>
      <c r="AC109" s="270" t="s">
        <v>48</v>
      </c>
      <c r="AD109" s="269" t="s">
        <v>12</v>
      </c>
      <c r="AE109" s="110">
        <f>'1'!F107/'1'!AH107</f>
        <v>6.553696682490572</v>
      </c>
      <c r="AF109" s="110">
        <f>'1'!G107/'1'!AI107</f>
        <v>5.4385987495271326</v>
      </c>
      <c r="AG109" s="110">
        <f>'1'!H107/'1'!AJ107</f>
        <v>5.1296448655062727</v>
      </c>
      <c r="AH109" s="110">
        <f>'1'!I107/'1'!AK107</f>
        <v>4.5001763231023739</v>
      </c>
      <c r="AI109" s="110">
        <f>'1'!J107/'1'!AL107</f>
        <v>4.1857620619137998</v>
      </c>
      <c r="AJ109" s="110">
        <f>'1'!K107/'1'!AM107</f>
        <v>3.4190386833846684</v>
      </c>
      <c r="AK109" s="110">
        <f>'1'!L107/'1'!AN107</f>
        <v>3.258553714060564</v>
      </c>
      <c r="AL109" s="110">
        <f>'1'!M107/'1'!AO107</f>
        <v>3.4552844166065531</v>
      </c>
      <c r="AM109" s="110">
        <f>'1'!N107/'1'!AP107</f>
        <v>3.3323150791803751</v>
      </c>
      <c r="AN109" s="110">
        <f>'1'!O107/'1'!AQ107</f>
        <v>3.0953820056611998</v>
      </c>
      <c r="AO109" s="110">
        <f>'1'!P107/'1'!AR107</f>
        <v>2.8431036534099805</v>
      </c>
      <c r="AP109" s="110">
        <f>'1'!Q107/'1'!AS107</f>
        <v>2.8295120064170716</v>
      </c>
      <c r="AQ109" s="110">
        <f>'1'!R107/'1'!AT107</f>
        <v>2.4541716683573345</v>
      </c>
    </row>
    <row r="110" spans="26:43" x14ac:dyDescent="0.2">
      <c r="Z110" s="269"/>
      <c r="AA110" s="270"/>
      <c r="AB110" s="269" t="s">
        <v>49</v>
      </c>
      <c r="AC110" s="270" t="s">
        <v>50</v>
      </c>
      <c r="AD110" s="269" t="s">
        <v>13</v>
      </c>
      <c r="AE110" s="110">
        <f>'1'!F108/'1'!AH108</f>
        <v>0.36380897696647441</v>
      </c>
      <c r="AF110" s="110">
        <f>'1'!G108/'1'!AI108</f>
        <v>0.38076214856491497</v>
      </c>
      <c r="AG110" s="110">
        <f>'1'!H108/'1'!AJ108</f>
        <v>0.39763122879632629</v>
      </c>
      <c r="AH110" s="110">
        <f>'1'!I108/'1'!AK108</f>
        <v>0.39007651306518543</v>
      </c>
      <c r="AI110" s="110">
        <f>'1'!J108/'1'!AL108</f>
        <v>0.36843262885938027</v>
      </c>
      <c r="AJ110" s="110">
        <f>'1'!K108/'1'!AM108</f>
        <v>0.33764664844739761</v>
      </c>
      <c r="AK110" s="110">
        <f>'1'!L108/'1'!AN108</f>
        <v>0.30727848409237535</v>
      </c>
      <c r="AL110" s="110">
        <f>'1'!M108/'1'!AO108</f>
        <v>0.30869813597862461</v>
      </c>
      <c r="AM110" s="110">
        <f>'1'!N108/'1'!AP108</f>
        <v>0.30661716456402177</v>
      </c>
      <c r="AN110" s="110">
        <f>'1'!O108/'1'!AQ108</f>
        <v>0.28082444744259571</v>
      </c>
      <c r="AO110" s="110">
        <f>'1'!P108/'1'!AR108</f>
        <v>0.28935787608427177</v>
      </c>
      <c r="AP110" s="110">
        <f>'1'!Q108/'1'!AS108</f>
        <v>0.27487573752278061</v>
      </c>
      <c r="AQ110" s="110">
        <f>'1'!R108/'1'!AT108</f>
        <v>0.26248013809011228</v>
      </c>
    </row>
    <row r="111" spans="26:43" x14ac:dyDescent="0.2">
      <c r="Z111" s="269"/>
      <c r="AA111" s="270"/>
      <c r="AB111" s="269" t="s">
        <v>51</v>
      </c>
      <c r="AC111" s="270" t="s">
        <v>52</v>
      </c>
      <c r="AD111" s="269" t="s">
        <v>14</v>
      </c>
      <c r="AE111" s="271"/>
      <c r="AF111" s="271"/>
      <c r="AG111" s="271"/>
      <c r="AH111" s="271"/>
      <c r="AI111" s="271"/>
      <c r="AJ111" s="271"/>
      <c r="AK111" s="271"/>
      <c r="AL111" s="271"/>
      <c r="AM111" s="271"/>
      <c r="AN111" s="271"/>
      <c r="AO111" s="271"/>
    </row>
    <row r="112" spans="26:43" x14ac:dyDescent="0.2">
      <c r="Z112" s="272"/>
      <c r="AA112" s="273"/>
      <c r="AB112" s="272" t="s">
        <v>56</v>
      </c>
      <c r="AC112" s="273" t="s">
        <v>57</v>
      </c>
      <c r="AD112" s="269" t="s">
        <v>58</v>
      </c>
      <c r="AE112" s="271"/>
      <c r="AF112" s="271"/>
      <c r="AG112" s="271"/>
      <c r="AH112" s="271"/>
      <c r="AI112" s="271"/>
      <c r="AJ112" s="271"/>
      <c r="AK112" s="271"/>
      <c r="AL112" s="271"/>
      <c r="AM112" s="271"/>
      <c r="AN112" s="271"/>
      <c r="AO112" s="271"/>
    </row>
    <row r="113" spans="1:43" x14ac:dyDescent="0.2">
      <c r="AD113" s="269"/>
      <c r="AE113" s="271"/>
      <c r="AF113" s="271"/>
      <c r="AG113" s="271"/>
      <c r="AH113" s="271"/>
      <c r="AI113" s="271"/>
      <c r="AJ113" s="271"/>
      <c r="AK113" s="271"/>
      <c r="AL113" s="271"/>
      <c r="AM113" s="271"/>
      <c r="AN113" s="271"/>
      <c r="AO113" s="271"/>
    </row>
    <row r="114" spans="1:43" x14ac:dyDescent="0.2">
      <c r="Z114" s="276" t="s">
        <v>29</v>
      </c>
      <c r="AA114" s="120" t="s">
        <v>70</v>
      </c>
      <c r="AB114" s="112" t="s">
        <v>677</v>
      </c>
      <c r="AC114" s="120"/>
      <c r="AD114" s="275" t="s">
        <v>677</v>
      </c>
      <c r="AE114" s="110">
        <f>'1'!F112/'1'!AH112</f>
        <v>16.364863239549376</v>
      </c>
      <c r="AF114" s="110">
        <f>'1'!G112/'1'!AI112</f>
        <v>15.085641287589159</v>
      </c>
      <c r="AG114" s="110">
        <f>'1'!H112/'1'!AJ112</f>
        <v>16.168533521266852</v>
      </c>
      <c r="AH114" s="110">
        <f>'1'!I112/'1'!AK112</f>
        <v>15.096720641148504</v>
      </c>
      <c r="AI114" s="110">
        <f>'1'!J112/'1'!AL112</f>
        <v>14.490612009680593</v>
      </c>
      <c r="AJ114" s="110">
        <f>'1'!K112/'1'!AM112</f>
        <v>14.304281016972505</v>
      </c>
      <c r="AK114" s="110">
        <f>'1'!L112/'1'!AN112</f>
        <v>13.560544359618669</v>
      </c>
      <c r="AL114" s="110">
        <f>'1'!M112/'1'!AO112</f>
        <v>13.17032345154923</v>
      </c>
      <c r="AM114" s="110">
        <f>'1'!N112/'1'!AP112</f>
        <v>13.398482972716932</v>
      </c>
      <c r="AN114" s="110">
        <f>'1'!O112/'1'!AQ112</f>
        <v>13.275273102260234</v>
      </c>
      <c r="AO114" s="110">
        <f>'1'!P112/'1'!AR112</f>
        <v>12.402464936800026</v>
      </c>
      <c r="AP114" s="110">
        <f>'1'!Q112/'1'!AS112</f>
        <v>12.344483435925156</v>
      </c>
      <c r="AQ114" s="110">
        <f>'1'!R112/'1'!AT112</f>
        <v>11.81866281720618</v>
      </c>
    </row>
    <row r="115" spans="1:43" x14ac:dyDescent="0.2">
      <c r="Z115" s="269"/>
      <c r="AA115" s="270"/>
      <c r="AB115" s="269" t="s">
        <v>45</v>
      </c>
      <c r="AC115" s="270" t="s">
        <v>46</v>
      </c>
      <c r="AD115" s="269" t="s">
        <v>11</v>
      </c>
      <c r="AE115" s="110">
        <f>'1'!F113/'1'!AH113</f>
        <v>34.508478530431645</v>
      </c>
      <c r="AF115" s="110">
        <f>'1'!G113/'1'!AI113</f>
        <v>32.244102458564171</v>
      </c>
      <c r="AG115" s="110">
        <f>'1'!H113/'1'!AJ113</f>
        <v>35.176008772707711</v>
      </c>
      <c r="AH115" s="110">
        <f>'1'!I113/'1'!AK113</f>
        <v>32.393095513419844</v>
      </c>
      <c r="AI115" s="110">
        <f>'1'!J113/'1'!AL113</f>
        <v>31.681155661688738</v>
      </c>
      <c r="AJ115" s="110">
        <f>'1'!K113/'1'!AM113</f>
        <v>31.63086302946888</v>
      </c>
      <c r="AK115" s="110">
        <f>'1'!L113/'1'!AN113</f>
        <v>30.402765768568965</v>
      </c>
      <c r="AL115" s="110">
        <f>'1'!M113/'1'!AO113</f>
        <v>30.325305982007343</v>
      </c>
      <c r="AM115" s="110">
        <f>'1'!N113/'1'!AP113</f>
        <v>33.227348706026781</v>
      </c>
      <c r="AN115" s="110">
        <f>'1'!O113/'1'!AQ113</f>
        <v>32.481331111761364</v>
      </c>
      <c r="AO115" s="110">
        <f>'1'!P113/'1'!AR113</f>
        <v>30.242340236019416</v>
      </c>
      <c r="AP115" s="110">
        <f>'1'!Q113/'1'!AS113</f>
        <v>29.589494880948813</v>
      </c>
      <c r="AQ115" s="110">
        <f>'1'!R113/'1'!AT113</f>
        <v>29.023405151242777</v>
      </c>
    </row>
    <row r="116" spans="1:43" x14ac:dyDescent="0.2">
      <c r="Z116" s="269"/>
      <c r="AA116" s="270"/>
      <c r="AB116" s="269" t="s">
        <v>47</v>
      </c>
      <c r="AC116" s="270" t="s">
        <v>48</v>
      </c>
      <c r="AD116" s="269" t="s">
        <v>12</v>
      </c>
      <c r="AE116" s="110">
        <f>'1'!F114/'1'!AH114</f>
        <v>6.1693975659884872</v>
      </c>
      <c r="AF116" s="110">
        <f>'1'!G114/'1'!AI114</f>
        <v>5.7808579084970404</v>
      </c>
      <c r="AG116" s="110">
        <f>'1'!H114/'1'!AJ114</f>
        <v>5.7863890423546502</v>
      </c>
      <c r="AH116" s="110">
        <f>'1'!I114/'1'!AK114</f>
        <v>5.6574250363738114</v>
      </c>
      <c r="AI116" s="110">
        <f>'1'!J114/'1'!AL114</f>
        <v>5.0587354185930691</v>
      </c>
      <c r="AJ116" s="110">
        <f>'1'!K114/'1'!AM114</f>
        <v>4.8122563069361597</v>
      </c>
      <c r="AK116" s="110">
        <f>'1'!L114/'1'!AN114</f>
        <v>4.3252273537570698</v>
      </c>
      <c r="AL116" s="110">
        <f>'1'!M114/'1'!AO114</f>
        <v>3.9212333744746575</v>
      </c>
      <c r="AM116" s="110">
        <f>'1'!N114/'1'!AP114</f>
        <v>3.7153065293544296</v>
      </c>
      <c r="AN116" s="110">
        <f>'1'!O114/'1'!AQ114</f>
        <v>3.63945547581132</v>
      </c>
      <c r="AO116" s="110">
        <f>'1'!P114/'1'!AR114</f>
        <v>3.3940762967409723</v>
      </c>
      <c r="AP116" s="110">
        <f>'1'!Q114/'1'!AS114</f>
        <v>3.587961854702086</v>
      </c>
      <c r="AQ116" s="110">
        <f>'1'!R114/'1'!AT114</f>
        <v>3.3648381033763264</v>
      </c>
    </row>
    <row r="117" spans="1:43" x14ac:dyDescent="0.2">
      <c r="A117" s="277"/>
      <c r="B117" s="277"/>
      <c r="C117" s="277"/>
      <c r="Z117" s="269"/>
      <c r="AA117" s="270"/>
      <c r="AB117" s="269" t="s">
        <v>49</v>
      </c>
      <c r="AC117" s="270" t="s">
        <v>50</v>
      </c>
      <c r="AD117" s="269" t="s">
        <v>13</v>
      </c>
      <c r="AE117" s="110">
        <f>'1'!F115/'1'!AH115</f>
        <v>0.3081445797784706</v>
      </c>
      <c r="AF117" s="110">
        <f>'1'!G115/'1'!AI115</f>
        <v>0.2851888165208783</v>
      </c>
      <c r="AG117" s="110">
        <f>'1'!H115/'1'!AJ115</f>
        <v>0.29033042128198</v>
      </c>
      <c r="AH117" s="110">
        <f>'1'!I115/'1'!AK115</f>
        <v>0.2846786184735538</v>
      </c>
      <c r="AI117" s="110">
        <f>'1'!J115/'1'!AL115</f>
        <v>0.27070427153501581</v>
      </c>
      <c r="AJ117" s="110">
        <f>'1'!K115/'1'!AM115</f>
        <v>0.28741121188053498</v>
      </c>
      <c r="AK117" s="110">
        <f>'1'!L115/'1'!AN115</f>
        <v>0.28263673836186548</v>
      </c>
      <c r="AL117" s="110">
        <f>'1'!M115/'1'!AO115</f>
        <v>0.28779157947386313</v>
      </c>
      <c r="AM117" s="110">
        <f>'1'!N115/'1'!AP115</f>
        <v>0.27366031248643874</v>
      </c>
      <c r="AN117" s="110">
        <f>'1'!O115/'1'!AQ115</f>
        <v>0.26777133867603398</v>
      </c>
      <c r="AO117" s="110">
        <f>'1'!P115/'1'!AR115</f>
        <v>0.2636127895897778</v>
      </c>
      <c r="AP117" s="110">
        <f>'1'!Q115/'1'!AS115</f>
        <v>0.23914909611937318</v>
      </c>
      <c r="AQ117" s="110">
        <f>'1'!R115/'1'!AT115</f>
        <v>0.21315237849539914</v>
      </c>
    </row>
    <row r="118" spans="1:43" x14ac:dyDescent="0.2">
      <c r="Z118" s="269"/>
      <c r="AA118" s="270"/>
      <c r="AB118" s="269" t="s">
        <v>51</v>
      </c>
      <c r="AC118" s="270" t="s">
        <v>52</v>
      </c>
      <c r="AD118" s="269" t="s">
        <v>14</v>
      </c>
      <c r="AE118" s="271"/>
      <c r="AF118" s="271"/>
      <c r="AG118" s="271"/>
      <c r="AH118" s="271"/>
      <c r="AI118" s="271"/>
      <c r="AJ118" s="271"/>
      <c r="AK118" s="271"/>
      <c r="AL118" s="271"/>
      <c r="AM118" s="271"/>
      <c r="AN118" s="271"/>
      <c r="AO118" s="271"/>
    </row>
    <row r="119" spans="1:43" x14ac:dyDescent="0.2">
      <c r="Z119" s="272"/>
      <c r="AA119" s="273"/>
      <c r="AB119" s="272" t="s">
        <v>56</v>
      </c>
      <c r="AC119" s="273" t="s">
        <v>57</v>
      </c>
      <c r="AD119" s="269" t="s">
        <v>58</v>
      </c>
      <c r="AE119" s="271"/>
      <c r="AF119" s="271"/>
      <c r="AG119" s="271"/>
      <c r="AH119" s="271"/>
      <c r="AI119" s="271"/>
      <c r="AJ119" s="271"/>
      <c r="AK119" s="271"/>
      <c r="AL119" s="271"/>
      <c r="AM119" s="271"/>
      <c r="AN119" s="271"/>
      <c r="AO119" s="271"/>
    </row>
    <row r="120" spans="1:43" x14ac:dyDescent="0.2">
      <c r="AD120" s="269"/>
      <c r="AE120" s="271"/>
      <c r="AF120" s="271"/>
      <c r="AG120" s="271"/>
      <c r="AH120" s="271"/>
      <c r="AI120" s="271"/>
      <c r="AJ120" s="271"/>
      <c r="AK120" s="271"/>
      <c r="AL120" s="271"/>
      <c r="AM120" s="271"/>
      <c r="AN120" s="271"/>
      <c r="AO120" s="271"/>
    </row>
    <row r="121" spans="1:43" x14ac:dyDescent="0.2">
      <c r="Z121" s="276" t="s">
        <v>30</v>
      </c>
      <c r="AA121" s="120" t="s">
        <v>71</v>
      </c>
      <c r="AB121" s="112" t="s">
        <v>677</v>
      </c>
      <c r="AC121" s="120"/>
      <c r="AD121" s="275" t="s">
        <v>677</v>
      </c>
      <c r="AE121" s="110">
        <f>'1'!F119/'1'!AH119</f>
        <v>13.660752241428021</v>
      </c>
      <c r="AF121" s="110">
        <f>'1'!G119/'1'!AI119</f>
        <v>13.524639613589056</v>
      </c>
      <c r="AG121" s="110">
        <f>'1'!H119/'1'!AJ119</f>
        <v>14.347020352382968</v>
      </c>
      <c r="AH121" s="110">
        <f>'1'!I119/'1'!AK119</f>
        <v>12.83247292612497</v>
      </c>
      <c r="AI121" s="110">
        <f>'1'!J119/'1'!AL119</f>
        <v>12.218404225346839</v>
      </c>
      <c r="AJ121" s="110">
        <f>'1'!K119/'1'!AM119</f>
        <v>11.720666389260035</v>
      </c>
      <c r="AK121" s="110">
        <f>'1'!L119/'1'!AN119</f>
        <v>11.13069388027213</v>
      </c>
      <c r="AL121" s="110">
        <f>'1'!M119/'1'!AO119</f>
        <v>10.830609481929823</v>
      </c>
      <c r="AM121" s="110">
        <f>'1'!N119/'1'!AP119</f>
        <v>10.606857119950055</v>
      </c>
      <c r="AN121" s="110">
        <f>'1'!O119/'1'!AQ119</f>
        <v>10.269600841762648</v>
      </c>
      <c r="AO121" s="110">
        <f>'1'!P119/'1'!AR119</f>
        <v>9.8242069273478503</v>
      </c>
      <c r="AP121" s="110">
        <f>'1'!Q119/'1'!AS119</f>
        <v>9.4044156753398607</v>
      </c>
      <c r="AQ121" s="110">
        <f>'1'!R119/'1'!AT119</f>
        <v>8.8373044669819159</v>
      </c>
    </row>
    <row r="122" spans="1:43" x14ac:dyDescent="0.2">
      <c r="Z122" s="269"/>
      <c r="AA122" s="270"/>
      <c r="AB122" s="269" t="s">
        <v>45</v>
      </c>
      <c r="AC122" s="270" t="s">
        <v>46</v>
      </c>
      <c r="AD122" s="269" t="s">
        <v>11</v>
      </c>
      <c r="AE122" s="110">
        <f>'1'!F120/'1'!AH120</f>
        <v>26.419208559369402</v>
      </c>
      <c r="AF122" s="110">
        <f>'1'!G120/'1'!AI120</f>
        <v>26.750679255112729</v>
      </c>
      <c r="AG122" s="110">
        <f>'1'!H120/'1'!AJ120</f>
        <v>29.163052710595856</v>
      </c>
      <c r="AH122" s="110">
        <f>'1'!I120/'1'!AK120</f>
        <v>24.799714665943686</v>
      </c>
      <c r="AI122" s="110">
        <f>'1'!J120/'1'!AL120</f>
        <v>23.911621330867458</v>
      </c>
      <c r="AJ122" s="110">
        <f>'1'!K120/'1'!AM120</f>
        <v>23.730486070372926</v>
      </c>
      <c r="AK122" s="110">
        <f>'1'!L120/'1'!AN120</f>
        <v>22.596702772795123</v>
      </c>
      <c r="AL122" s="110">
        <f>'1'!M120/'1'!AO120</f>
        <v>22.108342859120604</v>
      </c>
      <c r="AM122" s="110">
        <f>'1'!N120/'1'!AP120</f>
        <v>22.586443499318094</v>
      </c>
      <c r="AN122" s="110">
        <f>'1'!O120/'1'!AQ120</f>
        <v>22.143715620221389</v>
      </c>
      <c r="AO122" s="110">
        <f>'1'!P120/'1'!AR120</f>
        <v>21.284460587164357</v>
      </c>
      <c r="AP122" s="110">
        <f>'1'!Q120/'1'!AS120</f>
        <v>20.385278294987319</v>
      </c>
      <c r="AQ122" s="110">
        <f>'1'!R120/'1'!AT120</f>
        <v>18.99289821770078</v>
      </c>
    </row>
    <row r="123" spans="1:43" x14ac:dyDescent="0.2">
      <c r="Z123" s="269"/>
      <c r="AA123" s="270"/>
      <c r="AB123" s="269" t="s">
        <v>47</v>
      </c>
      <c r="AC123" s="270" t="s">
        <v>48</v>
      </c>
      <c r="AD123" s="269" t="s">
        <v>12</v>
      </c>
      <c r="AE123" s="110">
        <f>'1'!F121/'1'!AH121</f>
        <v>6.0618530414236274</v>
      </c>
      <c r="AF123" s="110">
        <f>'1'!G121/'1'!AI121</f>
        <v>5.6095091749976582</v>
      </c>
      <c r="AG123" s="110">
        <f>'1'!H121/'1'!AJ121</f>
        <v>5.711042891484083</v>
      </c>
      <c r="AH123" s="110">
        <f>'1'!I121/'1'!AK121</f>
        <v>5.6286873448827661</v>
      </c>
      <c r="AI123" s="110">
        <f>'1'!J121/'1'!AL121</f>
        <v>5.1695599283054543</v>
      </c>
      <c r="AJ123" s="110">
        <f>'1'!K121/'1'!AM121</f>
        <v>4.422349618671972</v>
      </c>
      <c r="AK123" s="110">
        <f>'1'!L121/'1'!AN121</f>
        <v>4.1989900111032172</v>
      </c>
      <c r="AL123" s="110">
        <f>'1'!M121/'1'!AO121</f>
        <v>4.0303192980090765</v>
      </c>
      <c r="AM123" s="110">
        <f>'1'!N121/'1'!AP121</f>
        <v>3.8212759174375348</v>
      </c>
      <c r="AN123" s="110">
        <f>'1'!O121/'1'!AQ121</f>
        <v>3.6052199678505183</v>
      </c>
      <c r="AO123" s="110">
        <f>'1'!P121/'1'!AR121</f>
        <v>3.3188258986667711</v>
      </c>
      <c r="AP123" s="110">
        <f>'1'!Q121/'1'!AS121</f>
        <v>3.1592891893959547</v>
      </c>
      <c r="AQ123" s="110">
        <f>'1'!R121/'1'!AT121</f>
        <v>2.9104654824962162</v>
      </c>
    </row>
    <row r="124" spans="1:43" x14ac:dyDescent="0.2">
      <c r="Z124" s="269"/>
      <c r="AA124" s="270"/>
      <c r="AB124" s="269" t="s">
        <v>49</v>
      </c>
      <c r="AC124" s="270" t="s">
        <v>50</v>
      </c>
      <c r="AD124" s="269" t="s">
        <v>13</v>
      </c>
      <c r="AE124" s="110">
        <f>'1'!F122/'1'!AH122</f>
        <v>0.48660618405353656</v>
      </c>
      <c r="AF124" s="110">
        <f>'1'!G122/'1'!AI122</f>
        <v>0.39655251707812555</v>
      </c>
      <c r="AG124" s="110">
        <f>'1'!H122/'1'!AJ122</f>
        <v>0.42629424314965869</v>
      </c>
      <c r="AH124" s="110">
        <f>'1'!I122/'1'!AK122</f>
        <v>0.33051410845634455</v>
      </c>
      <c r="AI124" s="110">
        <f>'1'!J122/'1'!AL122</f>
        <v>0.30447666069972967</v>
      </c>
      <c r="AJ124" s="110">
        <f>'1'!K122/'1'!AM122</f>
        <v>0.32780446442150851</v>
      </c>
      <c r="AK124" s="110">
        <f>'1'!L122/'1'!AN122</f>
        <v>0.30853915208035171</v>
      </c>
      <c r="AL124" s="110">
        <f>'1'!M122/'1'!AO122</f>
        <v>0.31189537602576173</v>
      </c>
      <c r="AM124" s="110">
        <f>'1'!N122/'1'!AP122</f>
        <v>0.30453777407228316</v>
      </c>
      <c r="AN124" s="110">
        <f>'1'!O122/'1'!AQ122</f>
        <v>0.25441892478334277</v>
      </c>
      <c r="AO124" s="110">
        <f>'1'!P122/'1'!AR122</f>
        <v>0.27628136272396031</v>
      </c>
      <c r="AP124" s="110">
        <f>'1'!Q122/'1'!AS122</f>
        <v>0.27711449601292393</v>
      </c>
      <c r="AQ124" s="110">
        <f>'1'!R122/'1'!AT122</f>
        <v>0.27000420188800672</v>
      </c>
    </row>
    <row r="125" spans="1:43" x14ac:dyDescent="0.2">
      <c r="Z125" s="269"/>
      <c r="AA125" s="270"/>
      <c r="AB125" s="269" t="s">
        <v>51</v>
      </c>
      <c r="AC125" s="270" t="s">
        <v>52</v>
      </c>
      <c r="AD125" s="269" t="s">
        <v>14</v>
      </c>
      <c r="AE125" s="271"/>
      <c r="AF125" s="271"/>
      <c r="AG125" s="271"/>
      <c r="AH125" s="271"/>
      <c r="AI125" s="271"/>
      <c r="AJ125" s="271"/>
      <c r="AK125" s="271"/>
      <c r="AL125" s="271"/>
      <c r="AM125" s="271"/>
      <c r="AN125" s="271"/>
      <c r="AO125" s="271"/>
    </row>
    <row r="126" spans="1:43" x14ac:dyDescent="0.2">
      <c r="Z126" s="272"/>
      <c r="AA126" s="273"/>
      <c r="AB126" s="272" t="s">
        <v>56</v>
      </c>
      <c r="AC126" s="273" t="s">
        <v>57</v>
      </c>
      <c r="AD126" s="269" t="s">
        <v>58</v>
      </c>
      <c r="AE126" s="271"/>
      <c r="AF126" s="271"/>
      <c r="AG126" s="271"/>
      <c r="AH126" s="271"/>
      <c r="AI126" s="271"/>
      <c r="AJ126" s="271"/>
      <c r="AK126" s="271"/>
      <c r="AL126" s="271"/>
      <c r="AM126" s="271"/>
      <c r="AN126" s="271"/>
      <c r="AO126" s="271"/>
    </row>
    <row r="127" spans="1:43" x14ac:dyDescent="0.2">
      <c r="AD127" s="269"/>
      <c r="AE127" s="271"/>
      <c r="AF127" s="271"/>
      <c r="AG127" s="271"/>
      <c r="AH127" s="271"/>
      <c r="AI127" s="271"/>
      <c r="AJ127" s="271"/>
      <c r="AK127" s="271"/>
      <c r="AL127" s="271"/>
      <c r="AM127" s="271"/>
      <c r="AN127" s="271"/>
      <c r="AO127" s="271"/>
    </row>
    <row r="128" spans="1:43" x14ac:dyDescent="0.2">
      <c r="Z128" s="276" t="s">
        <v>31</v>
      </c>
      <c r="AA128" s="120" t="s">
        <v>72</v>
      </c>
      <c r="AB128" s="112" t="s">
        <v>677</v>
      </c>
      <c r="AC128" s="120"/>
      <c r="AD128" s="275" t="s">
        <v>677</v>
      </c>
      <c r="AE128" s="110">
        <f>'1'!F126/'1'!AH126</f>
        <v>17.413513449840266</v>
      </c>
      <c r="AF128" s="110">
        <f>'1'!G126/'1'!AI126</f>
        <v>16.673271301490463</v>
      </c>
      <c r="AG128" s="110">
        <f>'1'!H126/'1'!AJ126</f>
        <v>18.87304349477451</v>
      </c>
      <c r="AH128" s="110">
        <f>'1'!I126/'1'!AK126</f>
        <v>18.344277627328861</v>
      </c>
      <c r="AI128" s="110">
        <f>'1'!J126/'1'!AL126</f>
        <v>16.31941983784732</v>
      </c>
      <c r="AJ128" s="110">
        <f>'1'!K126/'1'!AM126</f>
        <v>14.958368138180509</v>
      </c>
      <c r="AK128" s="110">
        <f>'1'!L126/'1'!AN126</f>
        <v>14.344621098679688</v>
      </c>
      <c r="AL128" s="110">
        <f>'1'!M126/'1'!AO126</f>
        <v>13.843932157061971</v>
      </c>
      <c r="AM128" s="110">
        <f>'1'!N126/'1'!AP126</f>
        <v>13.450656121976424</v>
      </c>
      <c r="AN128" s="110">
        <f>'1'!O126/'1'!AQ126</f>
        <v>13.516933175415804</v>
      </c>
      <c r="AO128" s="110">
        <f>'1'!P126/'1'!AR126</f>
        <v>13.299176573500493</v>
      </c>
      <c r="AP128" s="110">
        <f>'1'!Q126/'1'!AS126</f>
        <v>12.524891952168755</v>
      </c>
      <c r="AQ128" s="110">
        <f>'1'!R126/'1'!AT126</f>
        <v>12.266711283578124</v>
      </c>
    </row>
    <row r="129" spans="26:43" x14ac:dyDescent="0.2">
      <c r="Z129" s="269"/>
      <c r="AA129" s="270"/>
      <c r="AB129" s="269" t="s">
        <v>45</v>
      </c>
      <c r="AC129" s="270" t="s">
        <v>46</v>
      </c>
      <c r="AD129" s="269" t="s">
        <v>11</v>
      </c>
      <c r="AE129" s="110">
        <f>'1'!F127/'1'!AH127</f>
        <v>44.172229629519805</v>
      </c>
      <c r="AF129" s="110">
        <f>'1'!G127/'1'!AI127</f>
        <v>42.589175821031148</v>
      </c>
      <c r="AG129" s="110">
        <f>'1'!H127/'1'!AJ127</f>
        <v>50.998453550265005</v>
      </c>
      <c r="AH129" s="110">
        <f>'1'!I127/'1'!AK127</f>
        <v>49.133919339893772</v>
      </c>
      <c r="AI129" s="110">
        <f>'1'!J127/'1'!AL127</f>
        <v>43.577268742158537</v>
      </c>
      <c r="AJ129" s="110">
        <f>'1'!K127/'1'!AM127</f>
        <v>39.773935267840137</v>
      </c>
      <c r="AK129" s="110">
        <f>'1'!L127/'1'!AN127</f>
        <v>38.007499675584832</v>
      </c>
      <c r="AL129" s="110">
        <f>'1'!M127/'1'!AO127</f>
        <v>36.82461279867038</v>
      </c>
      <c r="AM129" s="110">
        <f>'1'!N127/'1'!AP127</f>
        <v>36.544631520465849</v>
      </c>
      <c r="AN129" s="110">
        <f>'1'!O127/'1'!AQ127</f>
        <v>37.90425211651246</v>
      </c>
      <c r="AO129" s="110">
        <f>'1'!P127/'1'!AR127</f>
        <v>37.004126852384559</v>
      </c>
      <c r="AP129" s="110">
        <f>'1'!Q127/'1'!AS127</f>
        <v>34.350522160173668</v>
      </c>
      <c r="AQ129" s="110">
        <f>'1'!R127/'1'!AT127</f>
        <v>34.238473507742036</v>
      </c>
    </row>
    <row r="130" spans="26:43" x14ac:dyDescent="0.2">
      <c r="Z130" s="269"/>
      <c r="AA130" s="270"/>
      <c r="AB130" s="269" t="s">
        <v>47</v>
      </c>
      <c r="AC130" s="270" t="s">
        <v>48</v>
      </c>
      <c r="AD130" s="269" t="s">
        <v>12</v>
      </c>
      <c r="AE130" s="110">
        <f>'1'!F128/'1'!AH128</f>
        <v>6.8056333892734218</v>
      </c>
      <c r="AF130" s="110">
        <f>'1'!G128/'1'!AI128</f>
        <v>6.5723108144031404</v>
      </c>
      <c r="AG130" s="110">
        <f>'1'!H128/'1'!AJ128</f>
        <v>6.9701477874334481</v>
      </c>
      <c r="AH130" s="110">
        <f>'1'!I128/'1'!AK128</f>
        <v>6.7886371092940525</v>
      </c>
      <c r="AI130" s="110">
        <f>'1'!J128/'1'!AL128</f>
        <v>5.9813921146115616</v>
      </c>
      <c r="AJ130" s="110">
        <f>'1'!K128/'1'!AM128</f>
        <v>5.0150979181535176</v>
      </c>
      <c r="AK130" s="110">
        <f>'1'!L128/'1'!AN128</f>
        <v>4.7902741246606739</v>
      </c>
      <c r="AL130" s="110">
        <f>'1'!M128/'1'!AO128</f>
        <v>4.5211866985208529</v>
      </c>
      <c r="AM130" s="110">
        <f>'1'!N128/'1'!AP128</f>
        <v>4.3346828188519444</v>
      </c>
      <c r="AN130" s="110">
        <f>'1'!O128/'1'!AQ128</f>
        <v>3.9386808583339863</v>
      </c>
      <c r="AO130" s="110">
        <f>'1'!P128/'1'!AR128</f>
        <v>3.7821851902284251</v>
      </c>
      <c r="AP130" s="110">
        <f>'1'!Q128/'1'!AS128</f>
        <v>3.7718975597236759</v>
      </c>
      <c r="AQ130" s="110">
        <f>'1'!R128/'1'!AT128</f>
        <v>3.4711442047223486</v>
      </c>
    </row>
    <row r="131" spans="26:43" x14ac:dyDescent="0.2">
      <c r="Z131" s="269"/>
      <c r="AA131" s="270"/>
      <c r="AB131" s="269" t="s">
        <v>49</v>
      </c>
      <c r="AC131" s="270" t="s">
        <v>50</v>
      </c>
      <c r="AD131" s="269" t="s">
        <v>13</v>
      </c>
      <c r="AE131" s="110">
        <f>'1'!F129/'1'!AH129</f>
        <v>0.3556796706248383</v>
      </c>
      <c r="AF131" s="110">
        <f>'1'!G129/'1'!AI129</f>
        <v>0.42089942470051661</v>
      </c>
      <c r="AG131" s="110">
        <f>'1'!H129/'1'!AJ129</f>
        <v>0.3718398612420073</v>
      </c>
      <c r="AH131" s="110">
        <f>'1'!I129/'1'!AK129</f>
        <v>0.33582118923095544</v>
      </c>
      <c r="AI131" s="110">
        <f>'1'!J129/'1'!AL129</f>
        <v>0.3328797375380993</v>
      </c>
      <c r="AJ131" s="110">
        <f>'1'!K129/'1'!AM129</f>
        <v>0.35487507137018615</v>
      </c>
      <c r="AK131" s="110">
        <f>'1'!L129/'1'!AN129</f>
        <v>0.36701998051754298</v>
      </c>
      <c r="AL131" s="110">
        <f>'1'!M129/'1'!AO129</f>
        <v>0.35568741850757457</v>
      </c>
      <c r="AM131" s="110">
        <f>'1'!N129/'1'!AP129</f>
        <v>0.40419515913666271</v>
      </c>
      <c r="AN131" s="110">
        <f>'1'!O129/'1'!AQ129</f>
        <v>0.40055738999973833</v>
      </c>
      <c r="AO131" s="110">
        <f>'1'!P129/'1'!AR129</f>
        <v>0.33766132999793463</v>
      </c>
      <c r="AP131" s="110">
        <f>'1'!Q129/'1'!AS129</f>
        <v>0.34059378032889637</v>
      </c>
      <c r="AQ131" s="110">
        <f>'1'!R129/'1'!AT129</f>
        <v>0.30261142055475587</v>
      </c>
    </row>
    <row r="132" spans="26:43" x14ac:dyDescent="0.2">
      <c r="Z132" s="269"/>
      <c r="AA132" s="270"/>
      <c r="AB132" s="269" t="s">
        <v>51</v>
      </c>
      <c r="AC132" s="270" t="s">
        <v>52</v>
      </c>
      <c r="AD132" s="269" t="s">
        <v>14</v>
      </c>
      <c r="AE132" s="271"/>
      <c r="AF132" s="271"/>
      <c r="AG132" s="271"/>
      <c r="AH132" s="271"/>
      <c r="AI132" s="271"/>
      <c r="AJ132" s="271"/>
      <c r="AK132" s="271"/>
      <c r="AL132" s="271"/>
      <c r="AM132" s="271"/>
      <c r="AN132" s="271"/>
      <c r="AO132" s="271"/>
    </row>
    <row r="133" spans="26:43" x14ac:dyDescent="0.2">
      <c r="Z133" s="272"/>
      <c r="AA133" s="273"/>
      <c r="AB133" s="272" t="s">
        <v>56</v>
      </c>
      <c r="AC133" s="273" t="s">
        <v>57</v>
      </c>
      <c r="AD133" s="269" t="s">
        <v>58</v>
      </c>
      <c r="AE133" s="271"/>
      <c r="AF133" s="271"/>
      <c r="AG133" s="271"/>
      <c r="AH133" s="271"/>
      <c r="AI133" s="271"/>
      <c r="AJ133" s="271"/>
      <c r="AK133" s="271"/>
      <c r="AL133" s="271"/>
      <c r="AM133" s="271"/>
      <c r="AN133" s="271"/>
      <c r="AO133" s="271"/>
    </row>
    <row r="134" spans="26:43" x14ac:dyDescent="0.2">
      <c r="AD134" s="269"/>
      <c r="AE134" s="271"/>
      <c r="AF134" s="271"/>
      <c r="AG134" s="271"/>
      <c r="AH134" s="271"/>
      <c r="AI134" s="271"/>
      <c r="AJ134" s="271"/>
      <c r="AK134" s="271"/>
      <c r="AL134" s="271"/>
      <c r="AM134" s="271"/>
      <c r="AN134" s="271"/>
      <c r="AO134" s="271"/>
    </row>
    <row r="135" spans="26:43" x14ac:dyDescent="0.2">
      <c r="Z135" s="276" t="s">
        <v>32</v>
      </c>
      <c r="AA135" s="120" t="s">
        <v>73</v>
      </c>
      <c r="AB135" s="112" t="s">
        <v>677</v>
      </c>
      <c r="AC135" s="120"/>
      <c r="AD135" s="275" t="s">
        <v>677</v>
      </c>
      <c r="AE135" s="110">
        <f>'1'!F133/'1'!AH133</f>
        <v>12.917336330800763</v>
      </c>
      <c r="AF135" s="110">
        <f>'1'!G133/'1'!AI133</f>
        <v>13.080235695493005</v>
      </c>
      <c r="AG135" s="110">
        <f>'1'!H133/'1'!AJ133</f>
        <v>13.377390102933019</v>
      </c>
      <c r="AH135" s="110">
        <f>'1'!I133/'1'!AK133</f>
        <v>12.269643976432244</v>
      </c>
      <c r="AI135" s="110">
        <f>'1'!J133/'1'!AL133</f>
        <v>11.903246897373268</v>
      </c>
      <c r="AJ135" s="110">
        <f>'1'!K133/'1'!AM133</f>
        <v>11.431559628743306</v>
      </c>
      <c r="AK135" s="110">
        <f>'1'!L133/'1'!AN133</f>
        <v>11.043441731194589</v>
      </c>
      <c r="AL135" s="110">
        <f>'1'!M133/'1'!AO133</f>
        <v>10.533836221566499</v>
      </c>
      <c r="AM135" s="110">
        <f>'1'!N133/'1'!AP133</f>
        <v>10.085378006081845</v>
      </c>
      <c r="AN135" s="110">
        <f>'1'!O133/'1'!AQ133</f>
        <v>9.3458673134656962</v>
      </c>
      <c r="AO135" s="110">
        <f>'1'!P133/'1'!AR133</f>
        <v>8.8514168666209549</v>
      </c>
      <c r="AP135" s="110">
        <f>'1'!Q133/'1'!AS133</f>
        <v>8.7441556868019283</v>
      </c>
      <c r="AQ135" s="110">
        <f>'1'!R133/'1'!AT133</f>
        <v>8.3427295813200342</v>
      </c>
    </row>
    <row r="136" spans="26:43" x14ac:dyDescent="0.2">
      <c r="Z136" s="269"/>
      <c r="AA136" s="270"/>
      <c r="AB136" s="269" t="s">
        <v>45</v>
      </c>
      <c r="AC136" s="270" t="s">
        <v>46</v>
      </c>
      <c r="AD136" s="269" t="s">
        <v>11</v>
      </c>
      <c r="AE136" s="110">
        <f>'1'!F134/'1'!AH134</f>
        <v>29.45864721767504</v>
      </c>
      <c r="AF136" s="110">
        <f>'1'!G134/'1'!AI134</f>
        <v>31.808276430836159</v>
      </c>
      <c r="AG136" s="110">
        <f>'1'!H134/'1'!AJ134</f>
        <v>30.941948924590001</v>
      </c>
      <c r="AH136" s="110">
        <f>'1'!I134/'1'!AK134</f>
        <v>28.034243758722013</v>
      </c>
      <c r="AI136" s="110">
        <f>'1'!J134/'1'!AL134</f>
        <v>29.08052033310571</v>
      </c>
      <c r="AJ136" s="110">
        <f>'1'!K134/'1'!AM134</f>
        <v>27.88388847749308</v>
      </c>
      <c r="AK136" s="110">
        <f>'1'!L134/'1'!AN134</f>
        <v>27.237647282694422</v>
      </c>
      <c r="AL136" s="110">
        <f>'1'!M134/'1'!AO134</f>
        <v>26.300839987824059</v>
      </c>
      <c r="AM136" s="110">
        <f>'1'!N134/'1'!AP134</f>
        <v>25.744274817090076</v>
      </c>
      <c r="AN136" s="110">
        <f>'1'!O134/'1'!AQ134</f>
        <v>23.974159363365924</v>
      </c>
      <c r="AO136" s="110">
        <f>'1'!P134/'1'!AR134</f>
        <v>22.194999284530141</v>
      </c>
      <c r="AP136" s="110">
        <f>'1'!Q134/'1'!AS134</f>
        <v>21.64279713591538</v>
      </c>
      <c r="AQ136" s="110">
        <f>'1'!R134/'1'!AT134</f>
        <v>21.264377257489997</v>
      </c>
    </row>
    <row r="137" spans="26:43" x14ac:dyDescent="0.2">
      <c r="Z137" s="269"/>
      <c r="AA137" s="270"/>
      <c r="AB137" s="269" t="s">
        <v>47</v>
      </c>
      <c r="AC137" s="270" t="s">
        <v>48</v>
      </c>
      <c r="AD137" s="269" t="s">
        <v>12</v>
      </c>
      <c r="AE137" s="110">
        <f>'1'!F135/'1'!AH135</f>
        <v>6.6709148130758988</v>
      </c>
      <c r="AF137" s="110">
        <f>'1'!G135/'1'!AI135</f>
        <v>6.5697378669914093</v>
      </c>
      <c r="AG137" s="110">
        <f>'1'!H135/'1'!AJ135</f>
        <v>7.0928266904295176</v>
      </c>
      <c r="AH137" s="110">
        <f>'1'!I135/'1'!AK135</f>
        <v>6.7406889134828312</v>
      </c>
      <c r="AI137" s="110">
        <f>'1'!J135/'1'!AL135</f>
        <v>6.3498354042391041</v>
      </c>
      <c r="AJ137" s="110">
        <f>'1'!K135/'1'!AM135</f>
        <v>5.9831153693894441</v>
      </c>
      <c r="AK137" s="110">
        <f>'1'!L135/'1'!AN135</f>
        <v>5.5404126947580465</v>
      </c>
      <c r="AL137" s="110">
        <f>'1'!M135/'1'!AO135</f>
        <v>5.0450248362721464</v>
      </c>
      <c r="AM137" s="110">
        <f>'1'!N135/'1'!AP135</f>
        <v>4.3152653287478833</v>
      </c>
      <c r="AN137" s="110">
        <f>'1'!O135/'1'!AQ135</f>
        <v>3.8910506546868606</v>
      </c>
      <c r="AO137" s="110">
        <f>'1'!P135/'1'!AR135</f>
        <v>3.5348718924028053</v>
      </c>
      <c r="AP137" s="110">
        <f>'1'!Q135/'1'!AS135</f>
        <v>3.7170031374664267</v>
      </c>
      <c r="AQ137" s="110">
        <f>'1'!R135/'1'!AT135</f>
        <v>3.2836284854788378</v>
      </c>
    </row>
    <row r="138" spans="26:43" x14ac:dyDescent="0.2">
      <c r="Z138" s="269"/>
      <c r="AA138" s="270"/>
      <c r="AB138" s="269" t="s">
        <v>49</v>
      </c>
      <c r="AC138" s="270" t="s">
        <v>50</v>
      </c>
      <c r="AD138" s="269" t="s">
        <v>13</v>
      </c>
      <c r="AE138" s="110">
        <f>'1'!F136/'1'!AH136</f>
        <v>0.38391135300767099</v>
      </c>
      <c r="AF138" s="110">
        <f>'1'!G136/'1'!AI136</f>
        <v>0.40080886677792466</v>
      </c>
      <c r="AG138" s="110">
        <f>'1'!H136/'1'!AJ136</f>
        <v>0.43138151983936818</v>
      </c>
      <c r="AH138" s="110">
        <f>'1'!I136/'1'!AK136</f>
        <v>0.31978372564661689</v>
      </c>
      <c r="AI138" s="110">
        <f>'1'!J136/'1'!AL136</f>
        <v>0.28974182322601483</v>
      </c>
      <c r="AJ138" s="110">
        <f>'1'!K136/'1'!AM136</f>
        <v>0.3068792932771095</v>
      </c>
      <c r="AK138" s="110">
        <f>'1'!L136/'1'!AN136</f>
        <v>0.30041274051310779</v>
      </c>
      <c r="AL138" s="110">
        <f>'1'!M136/'1'!AO136</f>
        <v>0.2824764429568653</v>
      </c>
      <c r="AM138" s="110">
        <f>'1'!N136/'1'!AP136</f>
        <v>0.26903524304637583</v>
      </c>
      <c r="AN138" s="110">
        <f>'1'!O136/'1'!AQ136</f>
        <v>0.25643295051823012</v>
      </c>
      <c r="AO138" s="110">
        <f>'1'!P136/'1'!AR136</f>
        <v>0.2333407041256236</v>
      </c>
      <c r="AP138" s="110">
        <f>'1'!Q136/'1'!AS136</f>
        <v>0.22411295664878469</v>
      </c>
      <c r="AQ138" s="110">
        <f>'1'!R136/'1'!AT136</f>
        <v>0.22319196399899185</v>
      </c>
    </row>
    <row r="139" spans="26:43" x14ac:dyDescent="0.2">
      <c r="Z139" s="269"/>
      <c r="AA139" s="270"/>
      <c r="AB139" s="269" t="s">
        <v>51</v>
      </c>
      <c r="AC139" s="270" t="s">
        <v>52</v>
      </c>
      <c r="AD139" s="269" t="s">
        <v>14</v>
      </c>
      <c r="AE139" s="271"/>
      <c r="AF139" s="271"/>
      <c r="AG139" s="271"/>
      <c r="AH139" s="271"/>
      <c r="AI139" s="271"/>
      <c r="AJ139" s="271"/>
      <c r="AK139" s="271"/>
      <c r="AL139" s="271"/>
      <c r="AM139" s="271"/>
      <c r="AN139" s="271"/>
      <c r="AO139" s="271"/>
    </row>
    <row r="140" spans="26:43" x14ac:dyDescent="0.2">
      <c r="Z140" s="272"/>
      <c r="AA140" s="273"/>
      <c r="AB140" s="272" t="s">
        <v>56</v>
      </c>
      <c r="AC140" s="273" t="s">
        <v>57</v>
      </c>
      <c r="AD140" s="269" t="s">
        <v>58</v>
      </c>
      <c r="AE140" s="271"/>
      <c r="AF140" s="271"/>
      <c r="AG140" s="271"/>
      <c r="AH140" s="271"/>
      <c r="AI140" s="271"/>
      <c r="AJ140" s="271"/>
      <c r="AK140" s="271"/>
      <c r="AL140" s="271"/>
      <c r="AM140" s="271"/>
      <c r="AN140" s="271"/>
      <c r="AO140" s="271"/>
    </row>
    <row r="141" spans="26:43" x14ac:dyDescent="0.2">
      <c r="AD141" s="269"/>
      <c r="AE141" s="271"/>
      <c r="AF141" s="271"/>
      <c r="AG141" s="271"/>
      <c r="AH141" s="271"/>
      <c r="AI141" s="271"/>
      <c r="AJ141" s="271"/>
      <c r="AK141" s="271"/>
      <c r="AL141" s="271"/>
      <c r="AM141" s="271"/>
      <c r="AN141" s="271"/>
      <c r="AO141" s="271"/>
    </row>
    <row r="142" spans="26:43" x14ac:dyDescent="0.2">
      <c r="Z142" s="276" t="s">
        <v>33</v>
      </c>
      <c r="AA142" s="120" t="s">
        <v>74</v>
      </c>
      <c r="AB142" s="112" t="s">
        <v>677</v>
      </c>
      <c r="AC142" s="120"/>
      <c r="AD142" s="275" t="s">
        <v>677</v>
      </c>
      <c r="AE142" s="110">
        <f>'1'!F140/'1'!AH140</f>
        <v>14.27061244277141</v>
      </c>
      <c r="AF142" s="110">
        <f>'1'!G140/'1'!AI140</f>
        <v>15.036681222227658</v>
      </c>
      <c r="AG142" s="110">
        <f>'1'!H140/'1'!AJ140</f>
        <v>13.694839025385187</v>
      </c>
      <c r="AH142" s="110">
        <f>'1'!I140/'1'!AK140</f>
        <v>13.498084074485917</v>
      </c>
      <c r="AI142" s="110">
        <f>'1'!J140/'1'!AL140</f>
        <v>12.651169720290472</v>
      </c>
      <c r="AJ142" s="110">
        <f>'1'!K140/'1'!AM140</f>
        <v>12.402590205432517</v>
      </c>
      <c r="AK142" s="110">
        <f>'1'!L140/'1'!AN140</f>
        <v>11.817322496993242</v>
      </c>
      <c r="AL142" s="110">
        <f>'1'!M140/'1'!AO140</f>
        <v>11.812467843736648</v>
      </c>
      <c r="AM142" s="110">
        <f>'1'!N140/'1'!AP140</f>
        <v>10.993586401507406</v>
      </c>
      <c r="AN142" s="110">
        <f>'1'!O140/'1'!AQ140</f>
        <v>10.77631403470437</v>
      </c>
      <c r="AO142" s="110">
        <f>'1'!P140/'1'!AR140</f>
        <v>10.676818917118768</v>
      </c>
      <c r="AP142" s="110">
        <f>'1'!Q140/'1'!AS140</f>
        <v>9.9944631265543329</v>
      </c>
      <c r="AQ142" s="110">
        <f>'1'!R140/'1'!AT140</f>
        <v>9.5307758494253338</v>
      </c>
    </row>
    <row r="143" spans="26:43" x14ac:dyDescent="0.2">
      <c r="Z143" s="269"/>
      <c r="AA143" s="270"/>
      <c r="AB143" s="269" t="s">
        <v>45</v>
      </c>
      <c r="AC143" s="270" t="s">
        <v>46</v>
      </c>
      <c r="AD143" s="269" t="s">
        <v>11</v>
      </c>
      <c r="AE143" s="110">
        <f>'1'!F141/'1'!AH141</f>
        <v>36.052136017917142</v>
      </c>
      <c r="AF143" s="110">
        <f>'1'!G141/'1'!AI141</f>
        <v>40.213908828115571</v>
      </c>
      <c r="AG143" s="110">
        <f>'1'!H141/'1'!AJ141</f>
        <v>34.899940235159526</v>
      </c>
      <c r="AH143" s="110">
        <f>'1'!I141/'1'!AK141</f>
        <v>33.836228544763799</v>
      </c>
      <c r="AI143" s="110">
        <f>'1'!J141/'1'!AL141</f>
        <v>31.79353932636273</v>
      </c>
      <c r="AJ143" s="110">
        <f>'1'!K141/'1'!AM141</f>
        <v>31.173743535452456</v>
      </c>
      <c r="AK143" s="110">
        <f>'1'!L141/'1'!AN141</f>
        <v>30.649901815001492</v>
      </c>
      <c r="AL143" s="110">
        <f>'1'!M141/'1'!AO141</f>
        <v>31.650675058374048</v>
      </c>
      <c r="AM143" s="110">
        <f>'1'!N141/'1'!AP141</f>
        <v>30.08250229288593</v>
      </c>
      <c r="AN143" s="110">
        <f>'1'!O141/'1'!AQ141</f>
        <v>30.374283667629332</v>
      </c>
      <c r="AO143" s="110">
        <f>'1'!P141/'1'!AR141</f>
        <v>29.635144480095349</v>
      </c>
      <c r="AP143" s="110">
        <f>'1'!Q141/'1'!AS141</f>
        <v>27.226968268496588</v>
      </c>
      <c r="AQ143" s="110">
        <f>'1'!R141/'1'!AT141</f>
        <v>28.113252840506451</v>
      </c>
    </row>
    <row r="144" spans="26:43" x14ac:dyDescent="0.2">
      <c r="Z144" s="269"/>
      <c r="AA144" s="270"/>
      <c r="AB144" s="269" t="s">
        <v>47</v>
      </c>
      <c r="AC144" s="270" t="s">
        <v>48</v>
      </c>
      <c r="AD144" s="269" t="s">
        <v>12</v>
      </c>
      <c r="AE144" s="110">
        <f>'1'!F142/'1'!AH142</f>
        <v>6.20565045296616</v>
      </c>
      <c r="AF144" s="110">
        <f>'1'!G142/'1'!AI142</f>
        <v>6.2827053316979153</v>
      </c>
      <c r="AG144" s="110">
        <f>'1'!H142/'1'!AJ142</f>
        <v>6.2512855366181554</v>
      </c>
      <c r="AH144" s="110">
        <f>'1'!I142/'1'!AK142</f>
        <v>5.981412210630487</v>
      </c>
      <c r="AI144" s="110">
        <f>'1'!J142/'1'!AL142</f>
        <v>5.5050607263564837</v>
      </c>
      <c r="AJ144" s="110">
        <f>'1'!K142/'1'!AM142</f>
        <v>5.1664772528045164</v>
      </c>
      <c r="AK144" s="110">
        <f>'1'!L142/'1'!AN142</f>
        <v>4.8037256919205884</v>
      </c>
      <c r="AL144" s="110">
        <f>'1'!M142/'1'!AO142</f>
        <v>4.5669501654738571</v>
      </c>
      <c r="AM144" s="110">
        <f>'1'!N142/'1'!AP142</f>
        <v>4.0977799534463157</v>
      </c>
      <c r="AN144" s="110">
        <f>'1'!O142/'1'!AQ142</f>
        <v>3.7166763564430028</v>
      </c>
      <c r="AO144" s="110">
        <f>'1'!P142/'1'!AR142</f>
        <v>3.5251528442712696</v>
      </c>
      <c r="AP144" s="110">
        <f>'1'!Q142/'1'!AS142</f>
        <v>3.385498794363289</v>
      </c>
      <c r="AQ144" s="110">
        <f>'1'!R142/'1'!AT142</f>
        <v>3.0923269253709607</v>
      </c>
    </row>
    <row r="145" spans="26:43" x14ac:dyDescent="0.2">
      <c r="Z145" s="269"/>
      <c r="AA145" s="270"/>
      <c r="AB145" s="269" t="s">
        <v>49</v>
      </c>
      <c r="AC145" s="270" t="s">
        <v>50</v>
      </c>
      <c r="AD145" s="269" t="s">
        <v>13</v>
      </c>
      <c r="AE145" s="110">
        <f>'1'!F143/'1'!AH143</f>
        <v>0.33134119868224354</v>
      </c>
      <c r="AF145" s="110">
        <f>'1'!G143/'1'!AI143</f>
        <v>0.32018656686418051</v>
      </c>
      <c r="AG145" s="110">
        <f>'1'!H143/'1'!AJ143</f>
        <v>0.33604357577654748</v>
      </c>
      <c r="AH145" s="110">
        <f>'1'!I143/'1'!AK143</f>
        <v>0.29963887411173423</v>
      </c>
      <c r="AI145" s="110">
        <f>'1'!J143/'1'!AL143</f>
        <v>0.27938242971973337</v>
      </c>
      <c r="AJ145" s="110">
        <f>'1'!K143/'1'!AM143</f>
        <v>0.2901435298673446</v>
      </c>
      <c r="AK145" s="110">
        <f>'1'!L143/'1'!AN143</f>
        <v>0.26385387755396533</v>
      </c>
      <c r="AL145" s="110">
        <f>'1'!M143/'1'!AO143</f>
        <v>0.22863583316265967</v>
      </c>
      <c r="AM145" s="110">
        <f>'1'!N143/'1'!AP143</f>
        <v>0.22106085763035485</v>
      </c>
      <c r="AN145" s="110">
        <f>'1'!O143/'1'!AQ143</f>
        <v>0.2201041795014694</v>
      </c>
      <c r="AO145" s="110">
        <f>'1'!P143/'1'!AR143</f>
        <v>0.23882864611957436</v>
      </c>
      <c r="AP145" s="110">
        <f>'1'!Q143/'1'!AS143</f>
        <v>0.2325111428219426</v>
      </c>
      <c r="AQ145" s="110">
        <f>'1'!R143/'1'!AT143</f>
        <v>0.19227845603478044</v>
      </c>
    </row>
    <row r="146" spans="26:43" x14ac:dyDescent="0.2">
      <c r="Z146" s="269"/>
      <c r="AA146" s="270"/>
      <c r="AB146" s="269" t="s">
        <v>51</v>
      </c>
      <c r="AC146" s="270" t="s">
        <v>52</v>
      </c>
      <c r="AD146" s="269" t="s">
        <v>14</v>
      </c>
      <c r="AE146" s="271"/>
      <c r="AF146" s="271"/>
      <c r="AG146" s="271"/>
      <c r="AH146" s="271"/>
      <c r="AI146" s="271"/>
      <c r="AJ146" s="271"/>
      <c r="AK146" s="271"/>
      <c r="AL146" s="271"/>
      <c r="AM146" s="271"/>
      <c r="AN146" s="271"/>
      <c r="AO146" s="271"/>
    </row>
    <row r="147" spans="26:43" x14ac:dyDescent="0.2">
      <c r="Z147" s="272"/>
      <c r="AA147" s="273"/>
      <c r="AB147" s="272" t="s">
        <v>56</v>
      </c>
      <c r="AC147" s="273" t="s">
        <v>57</v>
      </c>
      <c r="AD147" s="269" t="s">
        <v>58</v>
      </c>
      <c r="AE147" s="271"/>
      <c r="AF147" s="271"/>
      <c r="AG147" s="271"/>
      <c r="AH147" s="271"/>
      <c r="AI147" s="271"/>
      <c r="AJ147" s="271"/>
      <c r="AK147" s="271"/>
      <c r="AL147" s="271"/>
      <c r="AM147" s="271"/>
      <c r="AN147" s="271"/>
      <c r="AO147" s="271"/>
    </row>
    <row r="148" spans="26:43" x14ac:dyDescent="0.2">
      <c r="AD148" s="269"/>
      <c r="AE148" s="271"/>
      <c r="AF148" s="271"/>
      <c r="AG148" s="271"/>
      <c r="AH148" s="271"/>
      <c r="AI148" s="271"/>
      <c r="AJ148" s="271"/>
      <c r="AK148" s="271"/>
      <c r="AL148" s="271"/>
      <c r="AM148" s="271"/>
      <c r="AN148" s="271"/>
      <c r="AO148" s="271"/>
    </row>
    <row r="149" spans="26:43" x14ac:dyDescent="0.2">
      <c r="Z149" s="276" t="s">
        <v>34</v>
      </c>
      <c r="AA149" s="120" t="s">
        <v>75</v>
      </c>
      <c r="AB149" s="112" t="s">
        <v>677</v>
      </c>
      <c r="AC149" s="120"/>
      <c r="AD149" s="275" t="s">
        <v>677</v>
      </c>
      <c r="AE149" s="110">
        <f>'1'!F147/'1'!AH147</f>
        <v>50.710113119952716</v>
      </c>
      <c r="AF149" s="110">
        <f>'1'!G147/'1'!AI147</f>
        <v>41.819718613434517</v>
      </c>
      <c r="AG149" s="110">
        <f>'1'!H147/'1'!AJ147</f>
        <v>53.016605987869376</v>
      </c>
      <c r="AH149" s="110">
        <f>'1'!I147/'1'!AK147</f>
        <v>50.010177723177804</v>
      </c>
      <c r="AI149" s="110">
        <f>'1'!J147/'1'!AL147</f>
        <v>46.798904636335372</v>
      </c>
      <c r="AJ149" s="110">
        <f>'1'!K147/'1'!AM147</f>
        <v>44.372765702044113</v>
      </c>
      <c r="AK149" s="110">
        <f>'1'!L147/'1'!AN147</f>
        <v>43.86166747639178</v>
      </c>
      <c r="AL149" s="110">
        <f>'1'!M147/'1'!AO147</f>
        <v>39.190156016479591</v>
      </c>
      <c r="AM149" s="110">
        <f>'1'!N147/'1'!AP147</f>
        <v>44.500796147983877</v>
      </c>
      <c r="AN149" s="110">
        <f>'1'!O147/'1'!AQ147</f>
        <v>45.615179121972325</v>
      </c>
      <c r="AO149" s="110">
        <f>'1'!P147/'1'!AR147</f>
        <v>41.178285906245144</v>
      </c>
      <c r="AP149" s="110">
        <f>'1'!Q147/'1'!AS147</f>
        <v>41.800693929440627</v>
      </c>
      <c r="AQ149" s="110">
        <f>'1'!R147/'1'!AT147</f>
        <v>39.447236180904518</v>
      </c>
    </row>
    <row r="150" spans="26:43" x14ac:dyDescent="0.2">
      <c r="Z150" s="269"/>
      <c r="AA150" s="270"/>
      <c r="AB150" s="269" t="s">
        <v>45</v>
      </c>
      <c r="AC150" s="270" t="s">
        <v>46</v>
      </c>
      <c r="AD150" s="269" t="s">
        <v>11</v>
      </c>
      <c r="AE150" s="110">
        <f>'1'!F148/'1'!AH148</f>
        <v>176.55918434273818</v>
      </c>
      <c r="AF150" s="110">
        <f>'1'!G148/'1'!AI148</f>
        <v>141.01137662706748</v>
      </c>
      <c r="AG150" s="110">
        <f>'1'!H148/'1'!AJ148</f>
        <v>179.08566754071987</v>
      </c>
      <c r="AH150" s="110">
        <f>'1'!I148/'1'!AK148</f>
        <v>163.74418505458152</v>
      </c>
      <c r="AI150" s="110">
        <f>'1'!J148/'1'!AL148</f>
        <v>154.20933138571939</v>
      </c>
      <c r="AJ150" s="110">
        <f>'1'!K148/'1'!AM148</f>
        <v>145.54679116042169</v>
      </c>
      <c r="AK150" s="110">
        <f>'1'!L148/'1'!AN148</f>
        <v>144.10385331135254</v>
      </c>
      <c r="AL150" s="110">
        <f>'1'!M148/'1'!AO148</f>
        <v>131.2718489227415</v>
      </c>
      <c r="AM150" s="110">
        <f>'1'!N148/'1'!AP148</f>
        <v>157.24031501647301</v>
      </c>
      <c r="AN150" s="110">
        <f>'1'!O148/'1'!AQ148</f>
        <v>159.87503808504155</v>
      </c>
      <c r="AO150" s="110">
        <f>'1'!P148/'1'!AR148</f>
        <v>142.90483299127925</v>
      </c>
      <c r="AP150" s="110">
        <f>'1'!Q148/'1'!AS148</f>
        <v>143.89227080885411</v>
      </c>
      <c r="AQ150" s="110">
        <f>'1'!R148/'1'!AT148</f>
        <v>141.7763157894737</v>
      </c>
    </row>
    <row r="151" spans="26:43" x14ac:dyDescent="0.2">
      <c r="Z151" s="269"/>
      <c r="AA151" s="270"/>
      <c r="AB151" s="269" t="s">
        <v>47</v>
      </c>
      <c r="AC151" s="270" t="s">
        <v>48</v>
      </c>
      <c r="AD151" s="269" t="s">
        <v>12</v>
      </c>
      <c r="AE151" s="110">
        <f>'1'!F149/'1'!AH149</f>
        <v>6.5505748879371346</v>
      </c>
      <c r="AF151" s="110">
        <f>'1'!G149/'1'!AI149</f>
        <v>6.1196548862888456</v>
      </c>
      <c r="AG151" s="110">
        <f>'1'!H149/'1'!AJ149</f>
        <v>6.1745847481612017</v>
      </c>
      <c r="AH151" s="110">
        <f>'1'!I149/'1'!AK149</f>
        <v>5.8666375130235009</v>
      </c>
      <c r="AI151" s="110">
        <f>'1'!J149/'1'!AL149</f>
        <v>5.1600417056583154</v>
      </c>
      <c r="AJ151" s="110">
        <f>'1'!K149/'1'!AM149</f>
        <v>4.6520613245618847</v>
      </c>
      <c r="AK151" s="110">
        <f>'1'!L149/'1'!AN149</f>
        <v>4.5438111470192535</v>
      </c>
      <c r="AL151" s="110">
        <f>'1'!M149/'1'!AO149</f>
        <v>4.2999833607859106</v>
      </c>
      <c r="AM151" s="110">
        <f>'1'!N149/'1'!AP149</f>
        <v>3.8816993846008332</v>
      </c>
      <c r="AN151" s="110">
        <f>'1'!O149/'1'!AQ149</f>
        <v>3.9483431526997874</v>
      </c>
      <c r="AO151" s="110">
        <f>'1'!P149/'1'!AR149</f>
        <v>3.4536974517490719</v>
      </c>
      <c r="AP151" s="110">
        <f>'1'!Q149/'1'!AS149</f>
        <v>3.8516712891487885</v>
      </c>
      <c r="AQ151" s="110">
        <f>'1'!R149/'1'!AT149</f>
        <v>3.1627906976744184</v>
      </c>
    </row>
    <row r="152" spans="26:43" x14ac:dyDescent="0.2">
      <c r="Z152" s="269"/>
      <c r="AA152" s="270"/>
      <c r="AB152" s="269" t="s">
        <v>49</v>
      </c>
      <c r="AC152" s="270" t="s">
        <v>50</v>
      </c>
      <c r="AD152" s="269" t="s">
        <v>13</v>
      </c>
      <c r="AE152" s="110">
        <f>'1'!F150/'1'!AH150</f>
        <v>0.38171992994581272</v>
      </c>
      <c r="AF152" s="110">
        <f>'1'!G150/'1'!AI150</f>
        <v>0.39259387798106882</v>
      </c>
      <c r="AG152" s="110">
        <f>'1'!H150/'1'!AJ150</f>
        <v>0.35630003866463056</v>
      </c>
      <c r="AH152" s="110">
        <f>'1'!I150/'1'!AK150</f>
        <v>0.37330665151301501</v>
      </c>
      <c r="AI152" s="110">
        <f>'1'!J150/'1'!AL150</f>
        <v>0.32222408713031209</v>
      </c>
      <c r="AJ152" s="110">
        <f>'1'!K150/'1'!AM150</f>
        <v>0.34214296326100418</v>
      </c>
      <c r="AK152" s="110">
        <f>'1'!L150/'1'!AN150</f>
        <v>0.34953337937272555</v>
      </c>
      <c r="AL152" s="110">
        <f>'1'!M150/'1'!AO150</f>
        <v>0.3595514655242511</v>
      </c>
      <c r="AM152" s="110">
        <f>'1'!N150/'1'!AP150</f>
        <v>0.30893999467766325</v>
      </c>
      <c r="AN152" s="110">
        <f>'1'!O150/'1'!AQ150</f>
        <v>0.29729050040127497</v>
      </c>
      <c r="AO152" s="110">
        <f>'1'!P150/'1'!AR150</f>
        <v>0.33481620238198528</v>
      </c>
      <c r="AP152" s="110">
        <f>'1'!Q150/'1'!AS150</f>
        <v>0.31397119334717405</v>
      </c>
      <c r="AQ152" s="110">
        <f>'1'!R150/'1'!AT150</f>
        <v>0.30434782608695654</v>
      </c>
    </row>
    <row r="153" spans="26:43" x14ac:dyDescent="0.2">
      <c r="Z153" s="269"/>
      <c r="AA153" s="270"/>
      <c r="AB153" s="269" t="s">
        <v>51</v>
      </c>
      <c r="AC153" s="270" t="s">
        <v>52</v>
      </c>
      <c r="AD153" s="269" t="s">
        <v>14</v>
      </c>
      <c r="AE153" s="271"/>
      <c r="AF153" s="271"/>
      <c r="AG153" s="271"/>
      <c r="AH153" s="271"/>
      <c r="AI153" s="271"/>
      <c r="AJ153" s="271"/>
      <c r="AK153" s="271"/>
      <c r="AL153" s="271"/>
      <c r="AM153" s="271"/>
      <c r="AN153" s="271"/>
      <c r="AO153" s="271"/>
    </row>
    <row r="154" spans="26:43" x14ac:dyDescent="0.2">
      <c r="Z154" s="272"/>
      <c r="AA154" s="273"/>
      <c r="AB154" s="272" t="s">
        <v>56</v>
      </c>
      <c r="AC154" s="273" t="s">
        <v>57</v>
      </c>
      <c r="AD154" s="269" t="s">
        <v>58</v>
      </c>
      <c r="AE154" s="271"/>
      <c r="AF154" s="271"/>
      <c r="AG154" s="271"/>
      <c r="AH154" s="271"/>
      <c r="AI154" s="271"/>
      <c r="AJ154" s="271"/>
      <c r="AK154" s="271"/>
      <c r="AL154" s="271"/>
      <c r="AM154" s="271"/>
      <c r="AN154" s="271"/>
      <c r="AO154" s="271"/>
    </row>
    <row r="155" spans="26:43" x14ac:dyDescent="0.2">
      <c r="AD155" s="269"/>
      <c r="AE155" s="271"/>
      <c r="AF155" s="271"/>
      <c r="AG155" s="271"/>
      <c r="AH155" s="271"/>
      <c r="AI155" s="271"/>
      <c r="AJ155" s="271"/>
      <c r="AK155" s="271"/>
      <c r="AL155" s="271"/>
      <c r="AM155" s="271"/>
      <c r="AN155" s="271"/>
      <c r="AO155" s="271"/>
    </row>
    <row r="156" spans="26:43" x14ac:dyDescent="0.2">
      <c r="AD156" s="269"/>
      <c r="AE156" s="271"/>
      <c r="AF156" s="271"/>
      <c r="AG156" s="271"/>
      <c r="AH156" s="271"/>
      <c r="AI156" s="271"/>
      <c r="AJ156" s="271"/>
      <c r="AK156" s="271"/>
      <c r="AL156" s="271"/>
      <c r="AM156" s="271"/>
      <c r="AN156" s="271"/>
      <c r="AO156" s="271"/>
    </row>
    <row r="157" spans="26:43" x14ac:dyDescent="0.2">
      <c r="Z157" s="278" t="s">
        <v>76</v>
      </c>
      <c r="AA157" s="110" t="s">
        <v>77</v>
      </c>
      <c r="AB157" s="110"/>
      <c r="AC157" s="110"/>
      <c r="AD157" s="269"/>
      <c r="AE157" s="271"/>
      <c r="AF157" s="271"/>
      <c r="AG157" s="271"/>
      <c r="AH157" s="271"/>
      <c r="AI157" s="271"/>
      <c r="AJ157" s="271"/>
      <c r="AK157" s="271"/>
      <c r="AL157" s="271"/>
      <c r="AM157" s="271"/>
      <c r="AN157" s="271"/>
      <c r="AO157" s="271"/>
    </row>
    <row r="158" spans="26:43" x14ac:dyDescent="0.2">
      <c r="AA158" s="269"/>
      <c r="AB158" s="269" t="s">
        <v>49</v>
      </c>
      <c r="AC158" s="270" t="s">
        <v>50</v>
      </c>
      <c r="AD158" s="269"/>
      <c r="AE158" s="271"/>
      <c r="AF158" s="271"/>
      <c r="AG158" s="271"/>
      <c r="AH158" s="271"/>
      <c r="AI158" s="271"/>
      <c r="AJ158" s="271"/>
      <c r="AK158" s="271"/>
      <c r="AL158" s="271"/>
      <c r="AM158" s="271"/>
      <c r="AN158" s="271"/>
      <c r="AO158" s="271"/>
    </row>
    <row r="159" spans="26:43" x14ac:dyDescent="0.2">
      <c r="AD159" s="269"/>
      <c r="AE159" s="271"/>
      <c r="AF159" s="271"/>
      <c r="AG159" s="271"/>
      <c r="AH159" s="271"/>
      <c r="AI159" s="271"/>
      <c r="AJ159" s="271"/>
      <c r="AK159" s="271"/>
      <c r="AL159" s="271"/>
      <c r="AM159" s="271"/>
      <c r="AN159" s="271"/>
      <c r="AO159" s="271"/>
    </row>
    <row r="160" spans="26:43" x14ac:dyDescent="0.2">
      <c r="AD160" s="269"/>
      <c r="AE160" s="271"/>
      <c r="AF160" s="271"/>
      <c r="AG160" s="271"/>
      <c r="AH160" s="271"/>
      <c r="AI160" s="271"/>
      <c r="AJ160" s="271"/>
      <c r="AK160" s="271"/>
      <c r="AL160" s="271"/>
      <c r="AM160" s="271"/>
      <c r="AN160" s="271"/>
      <c r="AO160" s="271"/>
    </row>
    <row r="161" spans="1:43" x14ac:dyDescent="0.2">
      <c r="AD161" s="269"/>
      <c r="AE161" s="271"/>
      <c r="AF161" s="271"/>
      <c r="AG161" s="271"/>
      <c r="AH161" s="271"/>
      <c r="AI161" s="271"/>
      <c r="AJ161" s="271"/>
      <c r="AK161" s="271"/>
      <c r="AL161" s="271"/>
      <c r="AM161" s="271"/>
      <c r="AN161" s="271"/>
      <c r="AO161" s="271"/>
    </row>
    <row r="162" spans="1:43" x14ac:dyDescent="0.2">
      <c r="AD162" s="269"/>
      <c r="AE162" s="271"/>
      <c r="AF162" s="271"/>
      <c r="AG162" s="271"/>
      <c r="AH162" s="271"/>
      <c r="AI162" s="271"/>
      <c r="AJ162" s="271"/>
      <c r="AK162" s="271"/>
      <c r="AL162" s="271"/>
      <c r="AM162" s="271"/>
      <c r="AN162" s="271"/>
      <c r="AO162" s="271"/>
    </row>
    <row r="163" spans="1:43" x14ac:dyDescent="0.2">
      <c r="AD163" s="269"/>
      <c r="AE163" s="271"/>
      <c r="AF163" s="271"/>
      <c r="AG163" s="271"/>
      <c r="AH163" s="271"/>
      <c r="AI163" s="271"/>
      <c r="AJ163" s="271"/>
      <c r="AK163" s="271"/>
      <c r="AL163" s="271"/>
      <c r="AM163" s="271"/>
      <c r="AN163" s="271"/>
      <c r="AO163" s="271"/>
    </row>
    <row r="164" spans="1:43" x14ac:dyDescent="0.2">
      <c r="AD164" s="269"/>
      <c r="AE164" s="271"/>
      <c r="AF164" s="271"/>
      <c r="AG164" s="271"/>
      <c r="AH164" s="271"/>
      <c r="AI164" s="271"/>
      <c r="AJ164" s="271"/>
      <c r="AK164" s="271"/>
      <c r="AL164" s="271"/>
      <c r="AM164" s="271"/>
      <c r="AN164" s="271"/>
      <c r="AO164" s="271"/>
    </row>
    <row r="165" spans="1:43" x14ac:dyDescent="0.2">
      <c r="A165" s="269"/>
      <c r="AA165" s="275" t="s">
        <v>78</v>
      </c>
      <c r="AB165" s="275" t="s">
        <v>677</v>
      </c>
      <c r="AC165" s="275"/>
      <c r="AD165" s="275" t="s">
        <v>677</v>
      </c>
      <c r="AE165" s="110">
        <f>'1'!F163/'1'!AH163</f>
        <v>14.980326361786405</v>
      </c>
      <c r="AF165" s="110">
        <f>'1'!G163/'1'!AI163</f>
        <v>14.073328874372205</v>
      </c>
      <c r="AG165" s="110">
        <f>'1'!H163/'1'!AJ163</f>
        <v>15.368263180304796</v>
      </c>
      <c r="AH165" s="110">
        <f>'1'!I163/'1'!AK163</f>
        <v>13.834712968437804</v>
      </c>
      <c r="AI165" s="110">
        <f>'1'!J163/'1'!AL163</f>
        <v>12.973944683709419</v>
      </c>
      <c r="AJ165" s="110">
        <f>'1'!K163/'1'!AM163</f>
        <v>12.543244047635264</v>
      </c>
      <c r="AK165" s="110">
        <f>'1'!L163/'1'!AN163</f>
        <v>12.028384413743582</v>
      </c>
      <c r="AL165" s="110">
        <f>'1'!M163/'1'!AO163</f>
        <v>12.050277719119</v>
      </c>
      <c r="AM165" s="110">
        <f>'1'!N163/'1'!AP163</f>
        <v>11.865788845599701</v>
      </c>
      <c r="AN165" s="110">
        <f>'1'!O163/'1'!AQ163</f>
        <v>11.376267945683662</v>
      </c>
      <c r="AO165" s="110">
        <f>'1'!P163/'1'!AR163</f>
        <v>10.875756043958138</v>
      </c>
      <c r="AP165" s="110">
        <f>'1'!Q163/'1'!AS163</f>
        <v>10.399157958401867</v>
      </c>
      <c r="AQ165" s="110">
        <f>'1'!R163/'1'!AT163</f>
        <v>9.4103433758614443</v>
      </c>
    </row>
    <row r="166" spans="1:43" x14ac:dyDescent="0.2">
      <c r="AB166" s="269" t="s">
        <v>45</v>
      </c>
      <c r="AC166" s="270" t="s">
        <v>46</v>
      </c>
      <c r="AD166" s="269" t="s">
        <v>11</v>
      </c>
      <c r="AE166" s="110">
        <f>'1'!F164/'1'!AH164</f>
        <v>36.738668072817269</v>
      </c>
      <c r="AF166" s="110">
        <f>'1'!G164/'1'!AI164</f>
        <v>35.101686330647823</v>
      </c>
      <c r="AG166" s="110">
        <f>'1'!H164/'1'!AJ164</f>
        <v>41.027924721615896</v>
      </c>
      <c r="AH166" s="110">
        <f>'1'!I164/'1'!AK164</f>
        <v>36.551365522535228</v>
      </c>
      <c r="AI166" s="110">
        <f>'1'!J164/'1'!AL164</f>
        <v>35.114248895510492</v>
      </c>
      <c r="AJ166" s="110">
        <f>'1'!K164/'1'!AM164</f>
        <v>34.046456357612378</v>
      </c>
      <c r="AK166" s="110">
        <f>'1'!L164/'1'!AN164</f>
        <v>32.738450304110621</v>
      </c>
      <c r="AL166" s="110">
        <f>'1'!M164/'1'!AO164</f>
        <v>33.139185139352932</v>
      </c>
      <c r="AM166" s="110">
        <f>'1'!N164/'1'!AP164</f>
        <v>33.183208075417085</v>
      </c>
      <c r="AN166" s="110">
        <f>'1'!O164/'1'!AQ164</f>
        <v>31.816111839084488</v>
      </c>
      <c r="AO166" s="110">
        <f>'1'!P164/'1'!AR164</f>
        <v>30.654753425820498</v>
      </c>
      <c r="AP166" s="110">
        <f>'1'!Q164/'1'!AS164</f>
        <v>29.591914291454142</v>
      </c>
      <c r="AQ166" s="110">
        <f>'1'!R164/'1'!AT164</f>
        <v>27.498426314165531</v>
      </c>
    </row>
    <row r="167" spans="1:43" x14ac:dyDescent="0.2">
      <c r="AB167" s="269" t="s">
        <v>47</v>
      </c>
      <c r="AC167" s="270" t="s">
        <v>48</v>
      </c>
      <c r="AD167" s="269" t="s">
        <v>12</v>
      </c>
      <c r="AE167" s="110">
        <f>'1'!F165/'1'!AH165</f>
        <v>7.6320806649526611</v>
      </c>
      <c r="AF167" s="110">
        <f>'1'!G165/'1'!AI165</f>
        <v>6.9622836406708934</v>
      </c>
      <c r="AG167" s="110">
        <f>'1'!H165/'1'!AJ165</f>
        <v>6.9761777267097838</v>
      </c>
      <c r="AH167" s="110">
        <f>'1'!I165/'1'!AK165</f>
        <v>6.1587783562333565</v>
      </c>
      <c r="AI167" s="110">
        <f>'1'!J165/'1'!AL165</f>
        <v>5.4022251222043094</v>
      </c>
      <c r="AJ167" s="110">
        <f>'1'!K165/'1'!AM165</f>
        <v>5.3784717031284455</v>
      </c>
      <c r="AK167" s="110">
        <f>'1'!L165/'1'!AN165</f>
        <v>5.1974224484217002</v>
      </c>
      <c r="AL167" s="110">
        <f>'1'!M165/'1'!AO165</f>
        <v>5.3280227021795472</v>
      </c>
      <c r="AM167" s="110">
        <f>'1'!N165/'1'!AP165</f>
        <v>5.4711144574613622</v>
      </c>
      <c r="AN167" s="110">
        <f>'1'!O165/'1'!AQ165</f>
        <v>5.0698353494445376</v>
      </c>
      <c r="AO167" s="110">
        <f>'1'!P165/'1'!AR165</f>
        <v>4.6462390993731333</v>
      </c>
      <c r="AP167" s="110">
        <f>'1'!Q165/'1'!AS165</f>
        <v>4.3037359829672832</v>
      </c>
      <c r="AQ167" s="110">
        <f>'1'!R165/'1'!AT165</f>
        <v>3.4259028419026873</v>
      </c>
    </row>
    <row r="168" spans="1:43" x14ac:dyDescent="0.2">
      <c r="AB168" s="269" t="s">
        <v>49</v>
      </c>
      <c r="AC168" s="270" t="s">
        <v>50</v>
      </c>
      <c r="AD168" s="269" t="s">
        <v>13</v>
      </c>
      <c r="AE168" s="279">
        <f>'1'!F166/'1'!AH166</f>
        <v>0.42259891212496159</v>
      </c>
      <c r="AF168" s="279">
        <f>'1'!G166/'1'!AI166</f>
        <v>0.40805996891005714</v>
      </c>
      <c r="AG168" s="279">
        <f>'1'!H166/'1'!AJ166</f>
        <v>0.42308785476282179</v>
      </c>
      <c r="AH168" s="279">
        <f>'1'!I166/'1'!AK166</f>
        <v>0.377872736923825</v>
      </c>
      <c r="AI168" s="279">
        <f>'1'!J166/'1'!AL166</f>
        <v>0.37997846625572407</v>
      </c>
      <c r="AJ168" s="279">
        <f>'1'!K166/'1'!AM166</f>
        <v>0.32854138320260112</v>
      </c>
      <c r="AK168" s="279">
        <f>'1'!L166/'1'!AN166</f>
        <v>0.30488915968717178</v>
      </c>
      <c r="AL168" s="279">
        <f>'1'!M166/'1'!AO166</f>
        <v>0.29476248644023495</v>
      </c>
      <c r="AM168" s="279">
        <f>'1'!N166/'1'!AP166</f>
        <v>0.28034128705607048</v>
      </c>
      <c r="AN168" s="279">
        <f>'1'!O166/'1'!AQ166</f>
        <v>0.26225379780415387</v>
      </c>
      <c r="AO168" s="279">
        <f>'1'!P166/'1'!AR166</f>
        <v>0.25366945952779812</v>
      </c>
      <c r="AP168" s="279">
        <f>'1'!Q166/'1'!AS166</f>
        <v>0.26964259978415206</v>
      </c>
      <c r="AQ168" s="279">
        <f>'1'!R166/'1'!AT166</f>
        <v>0.24845997954699736</v>
      </c>
    </row>
    <row r="169" spans="1:43" x14ac:dyDescent="0.2">
      <c r="AB169" s="269" t="s">
        <v>51</v>
      </c>
      <c r="AC169" s="270" t="s">
        <v>52</v>
      </c>
      <c r="AD169" s="269" t="s">
        <v>14</v>
      </c>
      <c r="AE169" s="280"/>
      <c r="AF169" s="280"/>
      <c r="AG169" s="280"/>
      <c r="AH169" s="280"/>
      <c r="AI169" s="280"/>
      <c r="AJ169" s="280"/>
      <c r="AK169" s="280"/>
      <c r="AL169" s="280"/>
      <c r="AM169" s="280"/>
    </row>
    <row r="170" spans="1:43" ht="13.5" thickBot="1" x14ac:dyDescent="0.25">
      <c r="Z170" s="281"/>
      <c r="AA170" s="281"/>
      <c r="AB170" s="282" t="s">
        <v>56</v>
      </c>
      <c r="AC170" s="283" t="s">
        <v>57</v>
      </c>
      <c r="AD170" s="284" t="s">
        <v>58</v>
      </c>
      <c r="AE170" s="285"/>
      <c r="AF170" s="285"/>
      <c r="AG170" s="285"/>
      <c r="AH170" s="285"/>
      <c r="AI170" s="285"/>
      <c r="AJ170" s="285"/>
      <c r="AK170" s="285"/>
      <c r="AL170" s="285"/>
      <c r="AM170" s="285"/>
      <c r="AN170" s="285"/>
      <c r="AO170" s="285"/>
      <c r="AP170" s="285"/>
      <c r="AQ170" s="285"/>
    </row>
    <row r="171" spans="1:43" x14ac:dyDescent="0.2">
      <c r="AB171" s="272"/>
      <c r="AC171" s="273"/>
      <c r="AD171" s="269"/>
    </row>
    <row r="172" spans="1:43" x14ac:dyDescent="0.2">
      <c r="AE172" s="286" t="s">
        <v>53</v>
      </c>
    </row>
    <row r="173" spans="1:43" x14ac:dyDescent="0.2">
      <c r="AE173" s="117" t="s">
        <v>54</v>
      </c>
    </row>
    <row r="174" spans="1:43" x14ac:dyDescent="0.2">
      <c r="AE174" s="287" t="s">
        <v>1045</v>
      </c>
    </row>
    <row r="175" spans="1:43" x14ac:dyDescent="0.2">
      <c r="AE175" s="288" t="s">
        <v>1052</v>
      </c>
    </row>
    <row r="176" spans="1:43" x14ac:dyDescent="0.2">
      <c r="AE176" s="269" t="s">
        <v>1081</v>
      </c>
    </row>
    <row r="177" spans="31:31" x14ac:dyDescent="0.2">
      <c r="AE177" s="270" t="s">
        <v>1082</v>
      </c>
    </row>
    <row r="178" spans="31:31" x14ac:dyDescent="0.2">
      <c r="AE178" s="289" t="s">
        <v>55</v>
      </c>
    </row>
    <row r="179" spans="31:31" x14ac:dyDescent="0.2">
      <c r="AE179" s="290" t="s">
        <v>1041</v>
      </c>
    </row>
  </sheetData>
  <hyperlinks>
    <hyperlink ref="A1" location="'Innehåll-Content'!A1" display="Tillbaka till innehåll - Back to content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70"/>
  <sheetViews>
    <sheetView topLeftCell="D1" workbookViewId="0">
      <selection activeCell="L33" sqref="L33"/>
    </sheetView>
  </sheetViews>
  <sheetFormatPr defaultRowHeight="12.75" x14ac:dyDescent="0.2"/>
  <cols>
    <col min="1" max="1" width="5" customWidth="1"/>
    <col min="2" max="2" width="13.5703125" bestFit="1" customWidth="1"/>
    <col min="3" max="3" width="9.140625" customWidth="1"/>
    <col min="30" max="30" width="9.140625" bestFit="1" customWidth="1"/>
    <col min="42" max="42" width="11.85546875" bestFit="1" customWidth="1"/>
  </cols>
  <sheetData>
    <row r="1" spans="1:8" x14ac:dyDescent="0.2">
      <c r="A1" s="137" t="s">
        <v>692</v>
      </c>
    </row>
    <row r="3" spans="1:8" ht="15" x14ac:dyDescent="0.25">
      <c r="B3" s="129" t="s">
        <v>1061</v>
      </c>
    </row>
    <row r="4" spans="1:8" x14ac:dyDescent="0.2">
      <c r="B4" t="s">
        <v>699</v>
      </c>
    </row>
    <row r="5" spans="1:8" ht="14.25" x14ac:dyDescent="0.2">
      <c r="B5" s="130" t="s">
        <v>1101</v>
      </c>
    </row>
    <row r="6" spans="1:8" x14ac:dyDescent="0.2">
      <c r="B6" t="s">
        <v>700</v>
      </c>
    </row>
    <row r="7" spans="1:8" ht="13.5" thickBot="1" x14ac:dyDescent="0.25"/>
    <row r="8" spans="1:8" ht="22.5" x14ac:dyDescent="0.2">
      <c r="B8" s="220"/>
      <c r="C8" s="220"/>
      <c r="D8" s="220"/>
      <c r="E8" s="220"/>
      <c r="F8" s="220"/>
      <c r="G8" s="221" t="s">
        <v>1074</v>
      </c>
      <c r="H8" s="221" t="s">
        <v>1104</v>
      </c>
    </row>
    <row r="9" spans="1:8" ht="23.25" thickBot="1" x14ac:dyDescent="0.25">
      <c r="B9" s="53" t="s">
        <v>37</v>
      </c>
      <c r="C9" s="53" t="s">
        <v>40</v>
      </c>
      <c r="D9" s="42">
        <v>2018</v>
      </c>
      <c r="E9" s="42">
        <v>2019</v>
      </c>
      <c r="F9" s="42" t="s">
        <v>1106</v>
      </c>
      <c r="G9" s="42" t="s">
        <v>1075</v>
      </c>
      <c r="H9" s="42" t="s">
        <v>1105</v>
      </c>
    </row>
    <row r="10" spans="1:8" x14ac:dyDescent="0.2">
      <c r="A10" s="194" t="s">
        <v>10</v>
      </c>
      <c r="B10" s="14" t="s">
        <v>35</v>
      </c>
      <c r="C10" s="14" t="s">
        <v>35</v>
      </c>
      <c r="D10" s="123">
        <f t="shared" ref="D10:D30" si="0">AO41</f>
        <v>5.3659345127085887</v>
      </c>
      <c r="E10" s="123">
        <f t="shared" ref="E10:E30" si="1">AP41</f>
        <v>4.6362535785545731</v>
      </c>
      <c r="F10" s="123">
        <f t="shared" ref="F10:F30" si="2">AQ41</f>
        <v>3.5314754213571775</v>
      </c>
      <c r="G10" s="123">
        <f>E10-D10</f>
        <v>-0.72968093415401558</v>
      </c>
      <c r="H10" s="259">
        <f>F10-E10</f>
        <v>-1.1047781571973956</v>
      </c>
    </row>
    <row r="11" spans="1:8" x14ac:dyDescent="0.2">
      <c r="A11" s="20" t="s">
        <v>15</v>
      </c>
      <c r="B11" s="56" t="s">
        <v>42</v>
      </c>
      <c r="C11" s="56" t="s">
        <v>42</v>
      </c>
      <c r="D11" s="123">
        <f t="shared" si="0"/>
        <v>9.0593312236585515</v>
      </c>
      <c r="E11" s="123">
        <f t="shared" si="1"/>
        <v>7.7459523594045327</v>
      </c>
      <c r="F11" s="123">
        <f t="shared" si="2"/>
        <v>6.9794460624918662</v>
      </c>
      <c r="G11" s="123">
        <f t="shared" ref="G11:G30" si="3">E11-D11</f>
        <v>-1.3133788642540187</v>
      </c>
      <c r="H11" s="259">
        <f t="shared" ref="H11:H30" si="4">F11-E11</f>
        <v>-0.76650629691266658</v>
      </c>
    </row>
    <row r="12" spans="1:8" x14ac:dyDescent="0.2">
      <c r="A12" s="20" t="s">
        <v>16</v>
      </c>
      <c r="B12" s="56" t="s">
        <v>43</v>
      </c>
      <c r="C12" s="56" t="s">
        <v>43</v>
      </c>
      <c r="D12" s="123">
        <f t="shared" si="0"/>
        <v>23.620746982095831</v>
      </c>
      <c r="E12" s="123">
        <f t="shared" si="1"/>
        <v>28.54517891450233</v>
      </c>
      <c r="F12" s="123">
        <f t="shared" si="2"/>
        <v>24.185850222566092</v>
      </c>
      <c r="G12" s="123">
        <f t="shared" si="3"/>
        <v>4.9244319324064989</v>
      </c>
      <c r="H12" s="259">
        <f t="shared" si="4"/>
        <v>-4.3593286919362377</v>
      </c>
    </row>
    <row r="13" spans="1:8" x14ac:dyDescent="0.2">
      <c r="A13" s="20" t="s">
        <v>17</v>
      </c>
      <c r="B13" s="56" t="s">
        <v>44</v>
      </c>
      <c r="C13" s="56" t="s">
        <v>44</v>
      </c>
      <c r="D13" s="123">
        <f t="shared" si="0"/>
        <v>9.8135630790184596</v>
      </c>
      <c r="E13" s="123">
        <f t="shared" si="1"/>
        <v>9.32871496141669</v>
      </c>
      <c r="F13" s="123">
        <f t="shared" si="2"/>
        <v>9.0147267503018824</v>
      </c>
      <c r="G13" s="123">
        <f t="shared" si="3"/>
        <v>-0.4848481176017696</v>
      </c>
      <c r="H13" s="259">
        <f t="shared" si="4"/>
        <v>-0.31398821111480757</v>
      </c>
    </row>
    <row r="14" spans="1:8" x14ac:dyDescent="0.2">
      <c r="A14" s="34" t="s">
        <v>18</v>
      </c>
      <c r="B14" s="61" t="s">
        <v>59</v>
      </c>
      <c r="C14" s="61" t="s">
        <v>59</v>
      </c>
      <c r="D14" s="123">
        <f t="shared" si="0"/>
        <v>9.8508577234940695</v>
      </c>
      <c r="E14" s="123">
        <f t="shared" si="1"/>
        <v>9.4441649403392649</v>
      </c>
      <c r="F14" s="123">
        <f t="shared" si="2"/>
        <v>9.1448312532305014</v>
      </c>
      <c r="G14" s="123">
        <f t="shared" si="3"/>
        <v>-0.40669278315480462</v>
      </c>
      <c r="H14" s="259">
        <f t="shared" si="4"/>
        <v>-0.29933368710876351</v>
      </c>
    </row>
    <row r="15" spans="1:8" x14ac:dyDescent="0.2">
      <c r="A15" s="34" t="s">
        <v>19</v>
      </c>
      <c r="B15" s="61" t="s">
        <v>60</v>
      </c>
      <c r="C15" s="61" t="s">
        <v>60</v>
      </c>
      <c r="D15" s="123">
        <f t="shared" si="0"/>
        <v>8.9026162337765502</v>
      </c>
      <c r="E15" s="123">
        <f t="shared" si="1"/>
        <v>8.4110755200300424</v>
      </c>
      <c r="F15" s="123">
        <f t="shared" si="2"/>
        <v>8.1811693090525317</v>
      </c>
      <c r="G15" s="123">
        <f t="shared" si="3"/>
        <v>-0.49154071374650776</v>
      </c>
      <c r="H15" s="259">
        <f t="shared" si="4"/>
        <v>-0.22990621097751074</v>
      </c>
    </row>
    <row r="16" spans="1:8" x14ac:dyDescent="0.2">
      <c r="A16" s="34" t="s">
        <v>20</v>
      </c>
      <c r="B16" s="61" t="s">
        <v>61</v>
      </c>
      <c r="C16" s="61" t="s">
        <v>61</v>
      </c>
      <c r="D16" s="123">
        <f t="shared" si="0"/>
        <v>18.44945379770332</v>
      </c>
      <c r="E16" s="123">
        <f t="shared" si="1"/>
        <v>15.449576998166945</v>
      </c>
      <c r="F16" s="123">
        <f t="shared" si="2"/>
        <v>14.587307375619641</v>
      </c>
      <c r="G16" s="123">
        <f t="shared" si="3"/>
        <v>-2.9998767995363753</v>
      </c>
      <c r="H16" s="259">
        <f t="shared" si="4"/>
        <v>-0.86226962254730388</v>
      </c>
    </row>
    <row r="17" spans="1:8" x14ac:dyDescent="0.2">
      <c r="A17" s="34" t="s">
        <v>21</v>
      </c>
      <c r="B17" s="61" t="s">
        <v>62</v>
      </c>
      <c r="C17" s="61" t="s">
        <v>62</v>
      </c>
      <c r="D17" s="123">
        <f t="shared" si="0"/>
        <v>142.61482188602551</v>
      </c>
      <c r="E17" s="123">
        <f t="shared" si="1"/>
        <v>116.90465261828858</v>
      </c>
      <c r="F17" s="123">
        <f t="shared" si="2"/>
        <v>108.81312169271078</v>
      </c>
      <c r="G17" s="123">
        <f t="shared" si="3"/>
        <v>-25.71016926773693</v>
      </c>
      <c r="H17" s="259">
        <f t="shared" si="4"/>
        <v>-8.0915309255777998</v>
      </c>
    </row>
    <row r="18" spans="1:8" x14ac:dyDescent="0.2">
      <c r="A18" s="34" t="s">
        <v>22</v>
      </c>
      <c r="B18" s="61" t="s">
        <v>63</v>
      </c>
      <c r="C18" s="61" t="s">
        <v>63</v>
      </c>
      <c r="D18" s="123">
        <f t="shared" si="0"/>
        <v>9.3743164138966524</v>
      </c>
      <c r="E18" s="123">
        <f t="shared" si="1"/>
        <v>8.2275333217223761</v>
      </c>
      <c r="F18" s="123">
        <f t="shared" si="2"/>
        <v>7.94267931497067</v>
      </c>
      <c r="G18" s="123">
        <f t="shared" si="3"/>
        <v>-1.1467830921742763</v>
      </c>
      <c r="H18" s="259">
        <f t="shared" si="4"/>
        <v>-0.28485400675170602</v>
      </c>
    </row>
    <row r="19" spans="1:8" x14ac:dyDescent="0.2">
      <c r="A19" s="34" t="s">
        <v>23</v>
      </c>
      <c r="B19" s="61" t="s">
        <v>64</v>
      </c>
      <c r="C19" s="61" t="s">
        <v>64</v>
      </c>
      <c r="D19" s="123">
        <f t="shared" si="0"/>
        <v>10.088909435139565</v>
      </c>
      <c r="E19" s="123">
        <f t="shared" si="1"/>
        <v>9.622831319836008</v>
      </c>
      <c r="F19" s="123">
        <f t="shared" si="2"/>
        <v>9.1862143153733644</v>
      </c>
      <c r="G19" s="123">
        <f t="shared" si="3"/>
        <v>-0.46607811530355647</v>
      </c>
      <c r="H19" s="259">
        <f t="shared" si="4"/>
        <v>-0.43661700446264362</v>
      </c>
    </row>
    <row r="20" spans="1:8" x14ac:dyDescent="0.2">
      <c r="A20" s="34" t="s">
        <v>24</v>
      </c>
      <c r="B20" s="61" t="s">
        <v>65</v>
      </c>
      <c r="C20" s="61" t="s">
        <v>65</v>
      </c>
      <c r="D20" s="123">
        <f t="shared" si="0"/>
        <v>10.709772215656164</v>
      </c>
      <c r="E20" s="123">
        <f t="shared" si="1"/>
        <v>10.249433488118225</v>
      </c>
      <c r="F20" s="123">
        <f t="shared" si="2"/>
        <v>10.06131861039893</v>
      </c>
      <c r="G20" s="123">
        <f t="shared" si="3"/>
        <v>-0.46033872753793936</v>
      </c>
      <c r="H20" s="259">
        <f t="shared" si="4"/>
        <v>-0.18811487771929514</v>
      </c>
    </row>
    <row r="21" spans="1:8" x14ac:dyDescent="0.2">
      <c r="A21" s="34" t="s">
        <v>25</v>
      </c>
      <c r="B21" s="61" t="s">
        <v>66</v>
      </c>
      <c r="C21" s="61" t="s">
        <v>66</v>
      </c>
      <c r="D21" s="123">
        <f t="shared" si="0"/>
        <v>14.065100139339568</v>
      </c>
      <c r="E21" s="123">
        <f t="shared" si="1"/>
        <v>12.70998149517275</v>
      </c>
      <c r="F21" s="123">
        <f t="shared" si="2"/>
        <v>11.637681709233339</v>
      </c>
      <c r="G21" s="123">
        <f t="shared" si="3"/>
        <v>-1.3551186441668186</v>
      </c>
      <c r="H21" s="259">
        <f t="shared" si="4"/>
        <v>-1.0722997859394106</v>
      </c>
    </row>
    <row r="22" spans="1:8" x14ac:dyDescent="0.2">
      <c r="A22" s="34" t="s">
        <v>26</v>
      </c>
      <c r="B22" s="61" t="s">
        <v>67</v>
      </c>
      <c r="C22" s="61" t="s">
        <v>67</v>
      </c>
      <c r="D22" s="123">
        <f t="shared" si="0"/>
        <v>11.646985151248982</v>
      </c>
      <c r="E22" s="123">
        <f t="shared" si="1"/>
        <v>10.967669111246662</v>
      </c>
      <c r="F22" s="123">
        <f t="shared" si="2"/>
        <v>10.481437970132106</v>
      </c>
      <c r="G22" s="123">
        <f t="shared" si="3"/>
        <v>-0.67931604000231971</v>
      </c>
      <c r="H22" s="259">
        <f t="shared" si="4"/>
        <v>-0.48623114111455656</v>
      </c>
    </row>
    <row r="23" spans="1:8" x14ac:dyDescent="0.2">
      <c r="A23" s="34" t="s">
        <v>27</v>
      </c>
      <c r="B23" s="61" t="s">
        <v>68</v>
      </c>
      <c r="C23" s="61" t="s">
        <v>68</v>
      </c>
      <c r="D23" s="123">
        <f t="shared" si="0"/>
        <v>13.733834518257149</v>
      </c>
      <c r="E23" s="123">
        <f t="shared" si="1"/>
        <v>12.062142988055271</v>
      </c>
      <c r="F23" s="123">
        <f t="shared" si="2"/>
        <v>11.113754967454335</v>
      </c>
      <c r="G23" s="123">
        <f t="shared" si="3"/>
        <v>-1.671691530201878</v>
      </c>
      <c r="H23" s="259">
        <f t="shared" si="4"/>
        <v>-0.94838802060093563</v>
      </c>
    </row>
    <row r="24" spans="1:8" x14ac:dyDescent="0.2">
      <c r="A24" s="34" t="s">
        <v>28</v>
      </c>
      <c r="B24" s="61" t="s">
        <v>69</v>
      </c>
      <c r="C24" s="61" t="s">
        <v>69</v>
      </c>
      <c r="D24" s="123">
        <f t="shared" si="0"/>
        <v>12.519029631021411</v>
      </c>
      <c r="E24" s="123">
        <f t="shared" si="1"/>
        <v>11.653501155111295</v>
      </c>
      <c r="F24" s="123">
        <f t="shared" si="2"/>
        <v>10.59567138382908</v>
      </c>
      <c r="G24" s="123">
        <f t="shared" si="3"/>
        <v>-0.86552847591011606</v>
      </c>
      <c r="H24" s="259">
        <f t="shared" si="4"/>
        <v>-1.0578297712822149</v>
      </c>
    </row>
    <row r="25" spans="1:8" x14ac:dyDescent="0.2">
      <c r="A25" s="34" t="s">
        <v>29</v>
      </c>
      <c r="B25" s="61" t="s">
        <v>70</v>
      </c>
      <c r="C25" s="61" t="s">
        <v>70</v>
      </c>
      <c r="D25" s="123">
        <f t="shared" si="0"/>
        <v>14.760699847912127</v>
      </c>
      <c r="E25" s="123">
        <f t="shared" si="1"/>
        <v>14.095205120160228</v>
      </c>
      <c r="F25" s="123">
        <f t="shared" si="2"/>
        <v>13.543045059541015</v>
      </c>
      <c r="G25" s="123">
        <f t="shared" si="3"/>
        <v>-0.66549472775189855</v>
      </c>
      <c r="H25" s="259">
        <f t="shared" si="4"/>
        <v>-0.55216006061921341</v>
      </c>
    </row>
    <row r="26" spans="1:8" x14ac:dyDescent="0.2">
      <c r="A26" s="34" t="s">
        <v>30</v>
      </c>
      <c r="B26" s="61" t="s">
        <v>71</v>
      </c>
      <c r="C26" s="61" t="s">
        <v>71</v>
      </c>
      <c r="D26" s="123">
        <f t="shared" si="0"/>
        <v>11.468122344795194</v>
      </c>
      <c r="E26" s="123">
        <f t="shared" si="1"/>
        <v>10.805080564214784</v>
      </c>
      <c r="F26" s="123">
        <f t="shared" si="2"/>
        <v>10.362712066975153</v>
      </c>
      <c r="G26" s="123">
        <f t="shared" si="3"/>
        <v>-0.66304178058041074</v>
      </c>
      <c r="H26" s="259">
        <f t="shared" si="4"/>
        <v>-0.4423684972396309</v>
      </c>
    </row>
    <row r="27" spans="1:8" x14ac:dyDescent="0.2">
      <c r="A27" s="34" t="s">
        <v>31</v>
      </c>
      <c r="B27" s="61" t="s">
        <v>72</v>
      </c>
      <c r="C27" s="61" t="s">
        <v>72</v>
      </c>
      <c r="D27" s="123">
        <f t="shared" si="0"/>
        <v>15.120671952523564</v>
      </c>
      <c r="E27" s="123">
        <f t="shared" si="1"/>
        <v>13.855465919054019</v>
      </c>
      <c r="F27" s="123">
        <f t="shared" si="2"/>
        <v>13.89978448022614</v>
      </c>
      <c r="G27" s="123">
        <f t="shared" si="3"/>
        <v>-1.2652060334695445</v>
      </c>
      <c r="H27" s="291">
        <f t="shared" si="4"/>
        <v>4.4318561172120852E-2</v>
      </c>
    </row>
    <row r="28" spans="1:8" x14ac:dyDescent="0.2">
      <c r="A28" s="34" t="s">
        <v>32</v>
      </c>
      <c r="B28" s="61" t="s">
        <v>73</v>
      </c>
      <c r="C28" s="61" t="s">
        <v>73</v>
      </c>
      <c r="D28" s="123">
        <f t="shared" si="0"/>
        <v>11.0942919864706</v>
      </c>
      <c r="E28" s="123">
        <f t="shared" si="1"/>
        <v>10.515651626697526</v>
      </c>
      <c r="F28" s="123">
        <f t="shared" si="2"/>
        <v>10.065808396316834</v>
      </c>
      <c r="G28" s="123">
        <f t="shared" si="3"/>
        <v>-0.5786403597730736</v>
      </c>
      <c r="H28" s="259">
        <f t="shared" si="4"/>
        <v>-0.44984323038069185</v>
      </c>
    </row>
    <row r="29" spans="1:8" x14ac:dyDescent="0.2">
      <c r="A29" s="34" t="s">
        <v>33</v>
      </c>
      <c r="B29" s="61" t="s">
        <v>74</v>
      </c>
      <c r="C29" s="61" t="s">
        <v>74</v>
      </c>
      <c r="D29" s="123">
        <f t="shared" si="0"/>
        <v>12.577278431401071</v>
      </c>
      <c r="E29" s="123">
        <f t="shared" si="1"/>
        <v>11.440224764027946</v>
      </c>
      <c r="F29" s="123">
        <f t="shared" si="2"/>
        <v>10.645316909823366</v>
      </c>
      <c r="G29" s="123">
        <f t="shared" si="3"/>
        <v>-1.1370536673731255</v>
      </c>
      <c r="H29" s="259">
        <f t="shared" si="4"/>
        <v>-0.79490785420457932</v>
      </c>
    </row>
    <row r="30" spans="1:8" x14ac:dyDescent="0.2">
      <c r="A30" s="34" t="s">
        <v>34</v>
      </c>
      <c r="B30" s="61" t="s">
        <v>75</v>
      </c>
      <c r="C30" s="61" t="s">
        <v>75</v>
      </c>
      <c r="D30" s="123">
        <f t="shared" si="0"/>
        <v>40.903599942404277</v>
      </c>
      <c r="E30" s="123">
        <f t="shared" si="1"/>
        <v>38.412886359195959</v>
      </c>
      <c r="F30" s="123">
        <f t="shared" si="2"/>
        <v>35.828116323472358</v>
      </c>
      <c r="G30" s="123">
        <f t="shared" si="3"/>
        <v>-2.4907135832083185</v>
      </c>
      <c r="H30" s="259">
        <f t="shared" si="4"/>
        <v>-2.5847700357236008</v>
      </c>
    </row>
    <row r="31" spans="1:8" x14ac:dyDescent="0.2">
      <c r="B31" s="61" t="s">
        <v>675</v>
      </c>
      <c r="C31" s="127" t="s">
        <v>1110</v>
      </c>
      <c r="D31" s="123">
        <f>AO63</f>
        <v>11.482565849240995</v>
      </c>
      <c r="E31" s="123">
        <f>AP63</f>
        <v>10.560575364336353</v>
      </c>
      <c r="F31" s="123">
        <f>AQ63</f>
        <v>9.5522988430154747</v>
      </c>
      <c r="G31" s="123">
        <f>E31-D31</f>
        <v>-0.92199048490464186</v>
      </c>
      <c r="H31" s="259">
        <f>F31-E31</f>
        <v>-1.0082765213208784</v>
      </c>
    </row>
    <row r="33" spans="1:44" x14ac:dyDescent="0.2">
      <c r="B33" s="133" t="s">
        <v>1094</v>
      </c>
      <c r="L33" s="133" t="s">
        <v>1094</v>
      </c>
    </row>
    <row r="34" spans="1:44" x14ac:dyDescent="0.2">
      <c r="B34" s="133" t="s">
        <v>1095</v>
      </c>
      <c r="L34" s="133" t="s">
        <v>1095</v>
      </c>
    </row>
    <row r="36" spans="1:44" ht="15" x14ac:dyDescent="0.25">
      <c r="C36" s="49" t="s">
        <v>1062</v>
      </c>
      <c r="Q36" s="49" t="s">
        <v>1063</v>
      </c>
      <c r="AE36" s="129" t="s">
        <v>1064</v>
      </c>
      <c r="AF36" s="128"/>
      <c r="AG36" s="128"/>
      <c r="AH36" s="128"/>
    </row>
    <row r="37" spans="1:44" ht="14.25" x14ac:dyDescent="0.2">
      <c r="C37" s="50" t="s">
        <v>1096</v>
      </c>
      <c r="Q37" s="50" t="s">
        <v>698</v>
      </c>
      <c r="AE37" s="130" t="s">
        <v>1097</v>
      </c>
      <c r="AF37" s="128"/>
      <c r="AG37" s="128"/>
      <c r="AH37" s="128"/>
    </row>
    <row r="38" spans="1:44" ht="15" thickBot="1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1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126"/>
      <c r="AG38" s="43"/>
      <c r="AH38" s="43"/>
      <c r="AI38" s="43"/>
      <c r="AJ38" s="43"/>
      <c r="AK38" s="43"/>
      <c r="AL38" s="43"/>
      <c r="AM38" s="43"/>
      <c r="AN38" s="44"/>
    </row>
    <row r="39" spans="1:44" x14ac:dyDescent="0.2">
      <c r="A39" s="63" t="s">
        <v>36</v>
      </c>
      <c r="B39" s="63" t="s">
        <v>37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N39" s="220"/>
      <c r="AO39" s="220"/>
      <c r="AP39" s="220"/>
      <c r="AQ39" s="220"/>
    </row>
    <row r="40" spans="1:44" ht="13.5" thickBot="1" x14ac:dyDescent="0.25">
      <c r="A40" s="53" t="s">
        <v>39</v>
      </c>
      <c r="B40" s="53" t="s">
        <v>40</v>
      </c>
      <c r="C40" s="42" t="s">
        <v>3</v>
      </c>
      <c r="D40" s="42" t="s">
        <v>4</v>
      </c>
      <c r="E40" s="42" t="s">
        <v>5</v>
      </c>
      <c r="F40" s="42" t="s">
        <v>6</v>
      </c>
      <c r="G40" s="42" t="s">
        <v>7</v>
      </c>
      <c r="H40" s="42" t="s">
        <v>8</v>
      </c>
      <c r="I40" s="42" t="s">
        <v>9</v>
      </c>
      <c r="J40" s="42">
        <v>2015</v>
      </c>
      <c r="K40" s="42">
        <v>2016</v>
      </c>
      <c r="L40" s="42">
        <v>2017</v>
      </c>
      <c r="M40" s="42">
        <v>2018</v>
      </c>
      <c r="N40" s="42">
        <v>2019</v>
      </c>
      <c r="O40" s="42">
        <v>2020</v>
      </c>
      <c r="P40" s="42"/>
      <c r="Q40" s="42">
        <v>2008</v>
      </c>
      <c r="R40" s="42">
        <v>2009</v>
      </c>
      <c r="S40" s="42">
        <v>2010</v>
      </c>
      <c r="T40" s="42">
        <v>2011</v>
      </c>
      <c r="U40" s="42">
        <v>2012</v>
      </c>
      <c r="V40" s="42">
        <v>2013</v>
      </c>
      <c r="W40" s="42">
        <v>2014</v>
      </c>
      <c r="X40" s="42">
        <v>2015</v>
      </c>
      <c r="Y40" s="42" t="s">
        <v>1043</v>
      </c>
      <c r="Z40" s="42">
        <v>2017</v>
      </c>
      <c r="AA40" s="42">
        <v>2018</v>
      </c>
      <c r="AB40" s="42">
        <v>2019</v>
      </c>
      <c r="AC40" s="42" t="s">
        <v>1086</v>
      </c>
      <c r="AD40" s="42"/>
      <c r="AE40" s="42">
        <v>2008</v>
      </c>
      <c r="AF40" s="42">
        <v>2009</v>
      </c>
      <c r="AG40" s="42">
        <v>2010</v>
      </c>
      <c r="AH40" s="42">
        <v>2011</v>
      </c>
      <c r="AI40" s="42">
        <v>2012</v>
      </c>
      <c r="AJ40" s="42">
        <v>2013</v>
      </c>
      <c r="AK40" s="42">
        <v>2014</v>
      </c>
      <c r="AL40" s="42">
        <v>2015</v>
      </c>
      <c r="AM40" s="42">
        <v>2016</v>
      </c>
      <c r="AN40" s="42">
        <v>2017</v>
      </c>
      <c r="AO40" s="42">
        <v>2018</v>
      </c>
      <c r="AP40" s="42">
        <v>2019</v>
      </c>
      <c r="AQ40" s="42" t="s">
        <v>1086</v>
      </c>
    </row>
    <row r="41" spans="1:44" x14ac:dyDescent="0.2">
      <c r="A41" s="194" t="s">
        <v>10</v>
      </c>
      <c r="B41" s="14" t="s">
        <v>35</v>
      </c>
      <c r="C41" s="181">
        <f>'1'!F6</f>
        <v>9642.3728823451511</v>
      </c>
      <c r="D41" s="181">
        <f>'1'!G6</f>
        <v>9011.4082035301253</v>
      </c>
      <c r="E41" s="181">
        <f>'1'!H6</f>
        <v>9151.703012942904</v>
      </c>
      <c r="F41" s="181">
        <f>'1'!I6</f>
        <v>8446.3654421736646</v>
      </c>
      <c r="G41" s="181">
        <f>'1'!J6</f>
        <v>7927.2325266996868</v>
      </c>
      <c r="H41" s="181">
        <f>'1'!K6</f>
        <v>8067.1088599042105</v>
      </c>
      <c r="I41" s="181">
        <f>'1'!L6</f>
        <v>8024.2266603635426</v>
      </c>
      <c r="J41" s="181">
        <f>'1'!M6</f>
        <v>8244.2336269262923</v>
      </c>
      <c r="K41" s="181">
        <f>'1'!N6</f>
        <v>8659.0261121226977</v>
      </c>
      <c r="L41" s="181">
        <f>'1'!O6</f>
        <v>8426.8531343219529</v>
      </c>
      <c r="M41" s="181">
        <f>'1'!P6</f>
        <v>8204.4011853066659</v>
      </c>
      <c r="N41" s="181">
        <f>'1'!Q6</f>
        <v>7486.3626484495262</v>
      </c>
      <c r="O41" s="181">
        <f>'1'!R6</f>
        <v>5736.020141991924</v>
      </c>
      <c r="P41" s="181"/>
      <c r="Q41" s="181">
        <f>'1'!T6</f>
        <v>1012921</v>
      </c>
      <c r="R41" s="181">
        <f>'1'!U6</f>
        <v>1050112</v>
      </c>
      <c r="S41" s="181">
        <f>'1'!V6</f>
        <v>1086884</v>
      </c>
      <c r="T41" s="181">
        <f>'1'!W6</f>
        <v>1150719</v>
      </c>
      <c r="U41" s="181">
        <f>'1'!X6</f>
        <v>1164432</v>
      </c>
      <c r="V41" s="181">
        <f>'1'!Y6</f>
        <v>1198463</v>
      </c>
      <c r="W41" s="181">
        <f>'1'!Z6</f>
        <v>1271466</v>
      </c>
      <c r="X41" s="181">
        <f>'1'!AA6</f>
        <v>1372451</v>
      </c>
      <c r="Y41" s="181">
        <f>'1'!AB6</f>
        <v>1412238</v>
      </c>
      <c r="Z41" s="181">
        <f>'1'!AC6</f>
        <v>1451421</v>
      </c>
      <c r="AA41" s="181">
        <f>'1'!AD6</f>
        <v>1528979</v>
      </c>
      <c r="AB41" s="181">
        <f>'1'!AE6</f>
        <v>1614744</v>
      </c>
      <c r="AC41" s="181">
        <f>'1'!AF6</f>
        <v>1624256</v>
      </c>
      <c r="AD41" s="78"/>
      <c r="AE41" s="224">
        <f t="shared" ref="AE41:AQ41" si="5">(C41*1000)/Q41</f>
        <v>9.5193730629981523</v>
      </c>
      <c r="AF41" s="224">
        <f t="shared" si="5"/>
        <v>8.5813781801656628</v>
      </c>
      <c r="AG41" s="224">
        <f t="shared" si="5"/>
        <v>8.4201285628851874</v>
      </c>
      <c r="AH41" s="224">
        <f t="shared" si="5"/>
        <v>7.3400764584348268</v>
      </c>
      <c r="AI41" s="224">
        <f t="shared" si="5"/>
        <v>6.8078106121265014</v>
      </c>
      <c r="AJ41" s="224">
        <f t="shared" si="5"/>
        <v>6.7312122776457928</v>
      </c>
      <c r="AK41" s="224">
        <f t="shared" si="5"/>
        <v>6.3110037235471044</v>
      </c>
      <c r="AL41" s="224">
        <f t="shared" si="5"/>
        <v>6.006942052522307</v>
      </c>
      <c r="AM41" s="224">
        <f t="shared" si="5"/>
        <v>6.1314212704393292</v>
      </c>
      <c r="AN41" s="224">
        <f t="shared" si="5"/>
        <v>5.8059330368803757</v>
      </c>
      <c r="AO41" s="224">
        <f t="shared" si="5"/>
        <v>5.3659345127085887</v>
      </c>
      <c r="AP41" s="224">
        <f t="shared" si="5"/>
        <v>4.6362535785545731</v>
      </c>
      <c r="AQ41" s="224">
        <f t="shared" si="5"/>
        <v>3.5314754213571775</v>
      </c>
      <c r="AR41" s="226"/>
    </row>
    <row r="42" spans="1:44" x14ac:dyDescent="0.2">
      <c r="A42" s="20" t="s">
        <v>15</v>
      </c>
      <c r="B42" s="56" t="s">
        <v>42</v>
      </c>
      <c r="C42" s="181">
        <f>'1'!F13</f>
        <v>1467.4331208442675</v>
      </c>
      <c r="D42" s="181">
        <f>'1'!G13</f>
        <v>1434.5411501497135</v>
      </c>
      <c r="E42" s="181">
        <f>'1'!H13</f>
        <v>1876.1566507988605</v>
      </c>
      <c r="F42" s="181">
        <f>'1'!I13</f>
        <v>1682.6794110951366</v>
      </c>
      <c r="G42" s="181">
        <f>'1'!J13</f>
        <v>1584.5022717973752</v>
      </c>
      <c r="H42" s="181">
        <f>'1'!K13</f>
        <v>1573.2109876887421</v>
      </c>
      <c r="I42" s="181">
        <f>'1'!L13</f>
        <v>1446.9016622257086</v>
      </c>
      <c r="J42" s="181">
        <f>'1'!M13</f>
        <v>1454.0252444215707</v>
      </c>
      <c r="K42" s="181">
        <f>'1'!N13</f>
        <v>1469.3991923957351</v>
      </c>
      <c r="L42" s="181">
        <f>'1'!O13</f>
        <v>1391.5517934998143</v>
      </c>
      <c r="M42" s="181">
        <f>'1'!P13</f>
        <v>1473.2556215850248</v>
      </c>
      <c r="N42" s="181">
        <f>'1'!Q13</f>
        <v>1344.8522486398151</v>
      </c>
      <c r="O42" s="181">
        <f>'1'!R13</f>
        <v>1157.7923895225258</v>
      </c>
      <c r="P42" s="181"/>
      <c r="Q42" s="181">
        <f>'1'!T13</f>
        <v>110813</v>
      </c>
      <c r="R42" s="181">
        <f>'1'!U13</f>
        <v>110442</v>
      </c>
      <c r="S42" s="181">
        <f>'1'!V13</f>
        <v>115676</v>
      </c>
      <c r="T42" s="181">
        <f>'1'!W13</f>
        <v>121851</v>
      </c>
      <c r="U42" s="181">
        <f>'1'!X13</f>
        <v>124106</v>
      </c>
      <c r="V42" s="181">
        <f>'1'!Y13</f>
        <v>130868</v>
      </c>
      <c r="W42" s="181">
        <f>'1'!Z13</f>
        <v>134985</v>
      </c>
      <c r="X42" s="181">
        <f>'1'!AA13</f>
        <v>140590</v>
      </c>
      <c r="Y42" s="181">
        <f>'1'!AB13</f>
        <v>147017</v>
      </c>
      <c r="Z42" s="181">
        <f>'1'!AC13</f>
        <v>157365</v>
      </c>
      <c r="AA42" s="181">
        <f>'1'!AD13</f>
        <v>162623</v>
      </c>
      <c r="AB42" s="181">
        <f>'1'!AE13</f>
        <v>173620</v>
      </c>
      <c r="AC42" s="181">
        <f>'1'!AF13</f>
        <v>165886</v>
      </c>
      <c r="AD42" s="78"/>
      <c r="AE42" s="224">
        <f t="shared" ref="AE42:AE63" si="6">(C42*1000)/Q42</f>
        <v>13.242427520636275</v>
      </c>
      <c r="AF42" s="224">
        <f t="shared" ref="AF42:AF56" si="7">(D42*1000)/R42</f>
        <v>12.989090655273479</v>
      </c>
      <c r="AG42" s="224">
        <f t="shared" ref="AG42:AG56" si="8">(E42*1000)/S42</f>
        <v>16.219065759525403</v>
      </c>
      <c r="AH42" s="224">
        <f t="shared" ref="AH42:AH56" si="9">(F42*1000)/T42</f>
        <v>13.809319669884831</v>
      </c>
      <c r="AI42" s="224">
        <f t="shared" ref="AI42:AI56" si="10">(G42*1000)/U42</f>
        <v>12.7673301193929</v>
      </c>
      <c r="AJ42" s="224">
        <f t="shared" ref="AJ42:AJ56" si="11">(H42*1000)/V42</f>
        <v>12.021357304220604</v>
      </c>
      <c r="AK42" s="224">
        <f t="shared" ref="AK42:AK56" si="12">(I42*1000)/W42</f>
        <v>10.718981088459522</v>
      </c>
      <c r="AL42" s="224">
        <f t="shared" ref="AL42:AL56" si="13">(J42*1000)/X42</f>
        <v>10.342309157276981</v>
      </c>
      <c r="AM42" s="224">
        <f t="shared" ref="AM42:AM56" si="14">(K42*1000)/Y42</f>
        <v>9.9947570171866857</v>
      </c>
      <c r="AN42" s="224">
        <f t="shared" ref="AN42:AN56" si="15">(L42*1000)/Z42</f>
        <v>8.8428290502959008</v>
      </c>
      <c r="AO42" s="224">
        <f t="shared" ref="AO42:AO56" si="16">(M42*1000)/AA42</f>
        <v>9.0593312236585515</v>
      </c>
      <c r="AP42" s="224">
        <f t="shared" ref="AP42:AP61" si="17">(N42*1000)/AB42</f>
        <v>7.7459523594045327</v>
      </c>
      <c r="AQ42" s="224">
        <f t="shared" ref="AQ42:AQ61" si="18">(O42*1000)/AC42</f>
        <v>6.9794460624918662</v>
      </c>
      <c r="AR42" s="226"/>
    </row>
    <row r="43" spans="1:44" x14ac:dyDescent="0.2">
      <c r="A43" s="20" t="s">
        <v>16</v>
      </c>
      <c r="B43" s="56" t="s">
        <v>43</v>
      </c>
      <c r="C43" s="181">
        <f>'1'!F20</f>
        <v>3464.9750453382076</v>
      </c>
      <c r="D43" s="181">
        <f>'1'!G20</f>
        <v>2105.3438253572954</v>
      </c>
      <c r="E43" s="181">
        <f>'1'!H20</f>
        <v>3109.1339247757828</v>
      </c>
      <c r="F43" s="181">
        <f>'1'!I20</f>
        <v>2895.1658586559024</v>
      </c>
      <c r="G43" s="181">
        <f>'1'!J20</f>
        <v>2376.1524674759658</v>
      </c>
      <c r="H43" s="181">
        <f>'1'!K20</f>
        <v>2455.6528087599218</v>
      </c>
      <c r="I43" s="181">
        <f>'1'!L20</f>
        <v>2569.8973072329964</v>
      </c>
      <c r="J43" s="181">
        <f>'1'!M20</f>
        <v>3249.7684418012927</v>
      </c>
      <c r="K43" s="181">
        <f>'1'!N20</f>
        <v>2480.0326608039845</v>
      </c>
      <c r="L43" s="181">
        <f>'1'!O20</f>
        <v>2543.8271856415286</v>
      </c>
      <c r="M43" s="181">
        <f>'1'!P20</f>
        <v>2465.5099492441805</v>
      </c>
      <c r="N43" s="181">
        <f>'1'!Q20</f>
        <v>3087.6178224660594</v>
      </c>
      <c r="O43" s="181">
        <f>'1'!R20</f>
        <v>2407</v>
      </c>
      <c r="P43" s="181"/>
      <c r="Q43" s="181">
        <f>'1'!T20</f>
        <v>77953</v>
      </c>
      <c r="R43" s="181">
        <f>'1'!U20</f>
        <v>70436</v>
      </c>
      <c r="S43" s="181">
        <f>'1'!V20</f>
        <v>81159</v>
      </c>
      <c r="T43" s="181">
        <f>'1'!W20</f>
        <v>84136</v>
      </c>
      <c r="U43" s="181">
        <f>'1'!X20</f>
        <v>85362</v>
      </c>
      <c r="V43" s="181">
        <f>'1'!Y20</f>
        <v>81439</v>
      </c>
      <c r="W43" s="181">
        <f>'1'!Z20</f>
        <v>82434</v>
      </c>
      <c r="X43" s="181">
        <f>'1'!AA20</f>
        <v>86983</v>
      </c>
      <c r="Y43" s="181">
        <f>'1'!AB20</f>
        <v>90350</v>
      </c>
      <c r="Z43" s="181">
        <f>'1'!AC20</f>
        <v>97975</v>
      </c>
      <c r="AA43" s="181">
        <f>'1'!AD20</f>
        <v>104379</v>
      </c>
      <c r="AB43" s="181">
        <f>'1'!AE20</f>
        <v>108166</v>
      </c>
      <c r="AC43" s="181">
        <f>'1'!AF20</f>
        <v>99521</v>
      </c>
      <c r="AD43" s="78"/>
      <c r="AE43" s="224">
        <f t="shared" si="6"/>
        <v>44.449540689110201</v>
      </c>
      <c r="AF43" s="224">
        <f t="shared" si="7"/>
        <v>29.890167320081996</v>
      </c>
      <c r="AG43" s="224">
        <f t="shared" si="8"/>
        <v>38.309169959903187</v>
      </c>
      <c r="AH43" s="224">
        <f t="shared" si="9"/>
        <v>34.410547906436037</v>
      </c>
      <c r="AI43" s="224">
        <f t="shared" si="10"/>
        <v>27.836185509664318</v>
      </c>
      <c r="AJ43" s="224">
        <f t="shared" si="11"/>
        <v>30.153278021094582</v>
      </c>
      <c r="AK43" s="224">
        <f t="shared" si="12"/>
        <v>31.175210559150308</v>
      </c>
      <c r="AL43" s="224">
        <f t="shared" si="13"/>
        <v>37.360960668191403</v>
      </c>
      <c r="AM43" s="224">
        <f t="shared" si="14"/>
        <v>27.449171674642884</v>
      </c>
      <c r="AN43" s="224">
        <f t="shared" si="15"/>
        <v>25.964043742194729</v>
      </c>
      <c r="AO43" s="224">
        <f t="shared" si="16"/>
        <v>23.620746982095831</v>
      </c>
      <c r="AP43" s="224">
        <f t="shared" si="17"/>
        <v>28.54517891450233</v>
      </c>
      <c r="AQ43" s="224">
        <f t="shared" si="18"/>
        <v>24.185850222566092</v>
      </c>
      <c r="AR43" s="226"/>
    </row>
    <row r="44" spans="1:44" x14ac:dyDescent="0.2">
      <c r="A44" s="20" t="s">
        <v>17</v>
      </c>
      <c r="B44" s="56" t="s">
        <v>44</v>
      </c>
      <c r="C44" s="181">
        <f>'1'!F27</f>
        <v>2326.0996930147808</v>
      </c>
      <c r="D44" s="181">
        <f>'1'!G27</f>
        <v>2284.6237301180017</v>
      </c>
      <c r="E44" s="181">
        <f>'1'!H27</f>
        <v>2371.508991346127</v>
      </c>
      <c r="F44" s="181">
        <f>'1'!I27</f>
        <v>2132.0651690211585</v>
      </c>
      <c r="G44" s="181">
        <f>'1'!J27</f>
        <v>2119.2714120187925</v>
      </c>
      <c r="H44" s="181">
        <f>'1'!K27</f>
        <v>2055.3835619490942</v>
      </c>
      <c r="I44" s="181">
        <f>'1'!L27</f>
        <v>1909.8769037505699</v>
      </c>
      <c r="J44" s="181">
        <f>'1'!M27</f>
        <v>1946.9944727269205</v>
      </c>
      <c r="K44" s="181">
        <f>'1'!N27</f>
        <v>1974.0277177550931</v>
      </c>
      <c r="L44" s="181">
        <f>'1'!O27</f>
        <v>1914.527870264619</v>
      </c>
      <c r="M44" s="181">
        <f>'1'!P27</f>
        <v>1882.8596530297186</v>
      </c>
      <c r="N44" s="181">
        <f>'1'!Q27</f>
        <v>1830.5737368787973</v>
      </c>
      <c r="O44" s="181">
        <f>'1'!R27</f>
        <v>1771.844542771835</v>
      </c>
      <c r="P44" s="181"/>
      <c r="Q44" s="181">
        <f>'1'!T27</f>
        <v>130998</v>
      </c>
      <c r="R44" s="181">
        <f>'1'!U27</f>
        <v>133055</v>
      </c>
      <c r="S44" s="181">
        <f>'1'!V27</f>
        <v>138735</v>
      </c>
      <c r="T44" s="181">
        <f>'1'!W27</f>
        <v>144331</v>
      </c>
      <c r="U44" s="181">
        <f>'1'!X27</f>
        <v>146681</v>
      </c>
      <c r="V44" s="181">
        <f>'1'!Y27</f>
        <v>151310</v>
      </c>
      <c r="W44" s="181">
        <f>'1'!Z27</f>
        <v>157802</v>
      </c>
      <c r="X44" s="181">
        <f>'1'!AA27</f>
        <v>167622</v>
      </c>
      <c r="Y44" s="181">
        <f>'1'!AB27</f>
        <v>173485</v>
      </c>
      <c r="Z44" s="181">
        <f>'1'!AC27</f>
        <v>179938</v>
      </c>
      <c r="AA44" s="181">
        <f>'1'!AD27</f>
        <v>191863</v>
      </c>
      <c r="AB44" s="181">
        <f>'1'!AE27</f>
        <v>196230</v>
      </c>
      <c r="AC44" s="181">
        <f>'1'!AF27</f>
        <v>196550</v>
      </c>
      <c r="AD44" s="78"/>
      <c r="AE44" s="224">
        <f t="shared" si="6"/>
        <v>17.756757301751026</v>
      </c>
      <c r="AF44" s="224">
        <f t="shared" si="7"/>
        <v>17.170521439389741</v>
      </c>
      <c r="AG44" s="224">
        <f t="shared" si="8"/>
        <v>17.093804673270096</v>
      </c>
      <c r="AH44" s="224">
        <f t="shared" si="9"/>
        <v>14.77205291324219</v>
      </c>
      <c r="AI44" s="224">
        <f t="shared" si="10"/>
        <v>14.448165829376626</v>
      </c>
      <c r="AJ44" s="224">
        <f t="shared" si="11"/>
        <v>13.583924142152497</v>
      </c>
      <c r="AK44" s="224">
        <f t="shared" si="12"/>
        <v>12.102995549806529</v>
      </c>
      <c r="AL44" s="224">
        <f t="shared" si="13"/>
        <v>11.615387435580775</v>
      </c>
      <c r="AM44" s="224">
        <f t="shared" si="14"/>
        <v>11.378665116610042</v>
      </c>
      <c r="AN44" s="224">
        <f t="shared" si="15"/>
        <v>10.639930810971661</v>
      </c>
      <c r="AO44" s="224">
        <f t="shared" si="16"/>
        <v>9.8135630790184596</v>
      </c>
      <c r="AP44" s="224">
        <f t="shared" si="17"/>
        <v>9.32871496141669</v>
      </c>
      <c r="AQ44" s="224">
        <f t="shared" si="18"/>
        <v>9.0147267503018824</v>
      </c>
      <c r="AR44" s="226"/>
    </row>
    <row r="45" spans="1:44" x14ac:dyDescent="0.2">
      <c r="A45" s="34" t="s">
        <v>18</v>
      </c>
      <c r="B45" s="61" t="s">
        <v>59</v>
      </c>
      <c r="C45" s="181">
        <f>'1'!F34</f>
        <v>1821.6915237678372</v>
      </c>
      <c r="D45" s="181">
        <f>'1'!G34</f>
        <v>1803.3643202025332</v>
      </c>
      <c r="E45" s="181">
        <f>'1'!H34</f>
        <v>1862.7682049774737</v>
      </c>
      <c r="F45" s="181">
        <f>'1'!I34</f>
        <v>1741.588862030196</v>
      </c>
      <c r="G45" s="181">
        <f>'1'!J34</f>
        <v>1686.4534830749583</v>
      </c>
      <c r="H45" s="181">
        <f>'1'!K34</f>
        <v>1668.4541739723049</v>
      </c>
      <c r="I45" s="181">
        <f>'1'!L34</f>
        <v>1623.7976283936964</v>
      </c>
      <c r="J45" s="181">
        <f>'1'!M34</f>
        <v>1608.4527202331442</v>
      </c>
      <c r="K45" s="181">
        <f>'1'!N34</f>
        <v>1528.5203679927715</v>
      </c>
      <c r="L45" s="181">
        <f>'1'!O34</f>
        <v>1541.276255881088</v>
      </c>
      <c r="M45" s="181">
        <f>'1'!P34</f>
        <v>1487.7553402638623</v>
      </c>
      <c r="N45" s="181">
        <f>'1'!Q34</f>
        <v>1458.1412901286212</v>
      </c>
      <c r="O45" s="181">
        <f>'1'!R34</f>
        <v>1381.9028851694209</v>
      </c>
      <c r="P45" s="181"/>
      <c r="Q45" s="181">
        <f>'1'!T34</f>
        <v>112174</v>
      </c>
      <c r="R45" s="181">
        <f>'1'!U34</f>
        <v>102240</v>
      </c>
      <c r="S45" s="181">
        <f>'1'!V34</f>
        <v>108278</v>
      </c>
      <c r="T45" s="181">
        <f>'1'!W34</f>
        <v>115910</v>
      </c>
      <c r="U45" s="181">
        <f>'1'!X34</f>
        <v>115427</v>
      </c>
      <c r="V45" s="181">
        <f>'1'!Y34</f>
        <v>116850</v>
      </c>
      <c r="W45" s="181">
        <f>'1'!Z34</f>
        <v>122276</v>
      </c>
      <c r="X45" s="181">
        <f>'1'!AA34</f>
        <v>129397</v>
      </c>
      <c r="Y45" s="181">
        <f>'1'!AB34</f>
        <v>138160</v>
      </c>
      <c r="Z45" s="181">
        <f>'1'!AC34</f>
        <v>147265</v>
      </c>
      <c r="AA45" s="181">
        <f>'1'!AD34</f>
        <v>151028</v>
      </c>
      <c r="AB45" s="181">
        <f>'1'!AE34</f>
        <v>154396</v>
      </c>
      <c r="AC45" s="181">
        <f>'1'!AF34</f>
        <v>151113</v>
      </c>
      <c r="AD45" s="78"/>
      <c r="AE45" s="224">
        <f t="shared" si="6"/>
        <v>16.239873087951196</v>
      </c>
      <c r="AF45" s="224">
        <f t="shared" si="7"/>
        <v>17.638539908084244</v>
      </c>
      <c r="AG45" s="224">
        <f t="shared" si="8"/>
        <v>17.203570485024414</v>
      </c>
      <c r="AH45" s="224">
        <f t="shared" si="9"/>
        <v>15.025354689243343</v>
      </c>
      <c r="AI45" s="224">
        <f t="shared" si="10"/>
        <v>14.610563239752901</v>
      </c>
      <c r="AJ45" s="224">
        <f t="shared" si="11"/>
        <v>14.278597980079631</v>
      </c>
      <c r="AK45" s="224">
        <f t="shared" si="12"/>
        <v>13.27977385908679</v>
      </c>
      <c r="AL45" s="224">
        <f t="shared" si="13"/>
        <v>12.430371030496412</v>
      </c>
      <c r="AM45" s="224">
        <f t="shared" si="14"/>
        <v>11.063407411644265</v>
      </c>
      <c r="AN45" s="224">
        <f t="shared" si="15"/>
        <v>10.466005200700017</v>
      </c>
      <c r="AO45" s="224">
        <f t="shared" si="16"/>
        <v>9.8508577234940695</v>
      </c>
      <c r="AP45" s="224">
        <f t="shared" si="17"/>
        <v>9.4441649403392649</v>
      </c>
      <c r="AQ45" s="224">
        <f t="shared" si="18"/>
        <v>9.1448312532305014</v>
      </c>
      <c r="AR45" s="226"/>
    </row>
    <row r="46" spans="1:44" x14ac:dyDescent="0.2">
      <c r="A46" s="34" t="s">
        <v>19</v>
      </c>
      <c r="B46" s="61" t="s">
        <v>60</v>
      </c>
      <c r="C46" s="181">
        <f>'1'!F41</f>
        <v>1028.8650252501441</v>
      </c>
      <c r="D46" s="181">
        <f>'1'!G41</f>
        <v>1008.4514693748636</v>
      </c>
      <c r="E46" s="181">
        <f>'1'!H41</f>
        <v>1040.9937200799177</v>
      </c>
      <c r="F46" s="181">
        <f>'1'!I41</f>
        <v>974.60268638211051</v>
      </c>
      <c r="G46" s="181">
        <f>'1'!J41</f>
        <v>943.08521949577664</v>
      </c>
      <c r="H46" s="181">
        <f>'1'!K41</f>
        <v>887.43368839146706</v>
      </c>
      <c r="I46" s="181">
        <f>'1'!L41</f>
        <v>866.17019113433969</v>
      </c>
      <c r="J46" s="181">
        <f>'1'!M41</f>
        <v>853.65418087363503</v>
      </c>
      <c r="K46" s="181">
        <f>'1'!N41</f>
        <v>836.96755523165962</v>
      </c>
      <c r="L46" s="181">
        <f>'1'!O41</f>
        <v>826.34453775402164</v>
      </c>
      <c r="M46" s="181">
        <f>'1'!P41</f>
        <v>805.2861514262579</v>
      </c>
      <c r="N46" s="181">
        <f>'1'!Q41</f>
        <v>784.11410427928081</v>
      </c>
      <c r="O46" s="181">
        <f>'1'!R41</f>
        <v>725.92333396154027</v>
      </c>
      <c r="P46" s="181"/>
      <c r="Q46" s="181">
        <f>'1'!T41</f>
        <v>63201</v>
      </c>
      <c r="R46" s="181">
        <f>'1'!U41</f>
        <v>57151</v>
      </c>
      <c r="S46" s="181">
        <f>'1'!V41</f>
        <v>63453</v>
      </c>
      <c r="T46" s="181">
        <f>'1'!W41</f>
        <v>66349</v>
      </c>
      <c r="U46" s="181">
        <f>'1'!X41</f>
        <v>67180</v>
      </c>
      <c r="V46" s="181">
        <f>'1'!Y41</f>
        <v>68831</v>
      </c>
      <c r="W46" s="181">
        <f>'1'!Z41</f>
        <v>70983</v>
      </c>
      <c r="X46" s="181">
        <f>'1'!AA41</f>
        <v>76554</v>
      </c>
      <c r="Y46" s="181">
        <f>'1'!AB41</f>
        <v>80130</v>
      </c>
      <c r="Z46" s="181">
        <f>'1'!AC41</f>
        <v>84901</v>
      </c>
      <c r="AA46" s="181">
        <f>'1'!AD41</f>
        <v>90455</v>
      </c>
      <c r="AB46" s="181">
        <f>'1'!AE41</f>
        <v>93224</v>
      </c>
      <c r="AC46" s="181">
        <f>'1'!AF41</f>
        <v>88731</v>
      </c>
      <c r="AD46" s="78"/>
      <c r="AE46" s="224">
        <f t="shared" si="6"/>
        <v>16.279252310092311</v>
      </c>
      <c r="AF46" s="224">
        <f t="shared" si="7"/>
        <v>17.645386246519983</v>
      </c>
      <c r="AG46" s="224">
        <f t="shared" si="8"/>
        <v>16.40574472570119</v>
      </c>
      <c r="AH46" s="224">
        <f t="shared" si="9"/>
        <v>14.689033540552389</v>
      </c>
      <c r="AI46" s="224">
        <f t="shared" si="10"/>
        <v>14.038184273530465</v>
      </c>
      <c r="AJ46" s="224">
        <f t="shared" si="11"/>
        <v>12.892936153643955</v>
      </c>
      <c r="AK46" s="224">
        <f t="shared" si="12"/>
        <v>12.202501882624567</v>
      </c>
      <c r="AL46" s="224">
        <f t="shared" si="13"/>
        <v>11.151006882378908</v>
      </c>
      <c r="AM46" s="224">
        <f t="shared" si="14"/>
        <v>10.445121118578056</v>
      </c>
      <c r="AN46" s="224">
        <f t="shared" si="15"/>
        <v>9.7330365691101601</v>
      </c>
      <c r="AO46" s="224">
        <f t="shared" si="16"/>
        <v>8.9026162337765502</v>
      </c>
      <c r="AP46" s="224">
        <f t="shared" si="17"/>
        <v>8.4110755200300424</v>
      </c>
      <c r="AQ46" s="224">
        <f t="shared" si="18"/>
        <v>8.1811693090525317</v>
      </c>
      <c r="AR46" s="226"/>
    </row>
    <row r="47" spans="1:44" x14ac:dyDescent="0.2">
      <c r="A47" s="34" t="s">
        <v>20</v>
      </c>
      <c r="B47" s="61" t="s">
        <v>61</v>
      </c>
      <c r="C47" s="181">
        <f>'1'!F48</f>
        <v>1992.9930387547288</v>
      </c>
      <c r="D47" s="181">
        <f>'1'!G48</f>
        <v>1876.2374543918418</v>
      </c>
      <c r="E47" s="181">
        <f>'1'!H48</f>
        <v>1984.7787117840064</v>
      </c>
      <c r="F47" s="181">
        <f>'1'!I48</f>
        <v>1932.6166745906676</v>
      </c>
      <c r="G47" s="181">
        <f>'1'!J48</f>
        <v>1859.4771628272433</v>
      </c>
      <c r="H47" s="181">
        <f>'1'!K48</f>
        <v>1737.0004347381391</v>
      </c>
      <c r="I47" s="181">
        <f>'1'!L48</f>
        <v>1768.8259602019118</v>
      </c>
      <c r="J47" s="181">
        <f>'1'!M48</f>
        <v>1723.3466309650564</v>
      </c>
      <c r="K47" s="181">
        <f>'1'!N48</f>
        <v>1684.0986002440627</v>
      </c>
      <c r="L47" s="181">
        <f>'1'!O48</f>
        <v>1694.3181163237164</v>
      </c>
      <c r="M47" s="181">
        <f>'1'!P48</f>
        <v>1630.4704793720311</v>
      </c>
      <c r="N47" s="181">
        <f>'1'!Q48</f>
        <v>1396.3018699403322</v>
      </c>
      <c r="O47" s="181">
        <f>'1'!R48</f>
        <v>1268.5851859207621</v>
      </c>
      <c r="P47" s="181"/>
      <c r="Q47" s="181">
        <f>'1'!T48</f>
        <v>73241</v>
      </c>
      <c r="R47" s="181">
        <f>'1'!U48</f>
        <v>66930</v>
      </c>
      <c r="S47" s="181">
        <f>'1'!V48</f>
        <v>73866</v>
      </c>
      <c r="T47" s="181">
        <f>'1'!W48</f>
        <v>75295</v>
      </c>
      <c r="U47" s="181">
        <f>'1'!X48</f>
        <v>72791</v>
      </c>
      <c r="V47" s="181">
        <f>'1'!Y48</f>
        <v>74300</v>
      </c>
      <c r="W47" s="181">
        <f>'1'!Z48</f>
        <v>76077</v>
      </c>
      <c r="X47" s="181">
        <f>'1'!AA48</f>
        <v>79691</v>
      </c>
      <c r="Y47" s="181">
        <f>'1'!AB48</f>
        <v>82225</v>
      </c>
      <c r="Z47" s="181">
        <f>'1'!AC48</f>
        <v>85114</v>
      </c>
      <c r="AA47" s="181">
        <f>'1'!AD48</f>
        <v>88375</v>
      </c>
      <c r="AB47" s="181">
        <f>'1'!AE48</f>
        <v>90378</v>
      </c>
      <c r="AC47" s="181">
        <f>'1'!AF48</f>
        <v>86965</v>
      </c>
      <c r="AD47" s="78"/>
      <c r="AE47" s="224">
        <f t="shared" si="6"/>
        <v>27.211439477269955</v>
      </c>
      <c r="AF47" s="224">
        <f t="shared" si="7"/>
        <v>28.032832128968202</v>
      </c>
      <c r="AG47" s="224">
        <f t="shared" si="8"/>
        <v>26.869990412151822</v>
      </c>
      <c r="AH47" s="224">
        <f t="shared" si="9"/>
        <v>25.667264421152368</v>
      </c>
      <c r="AI47" s="224">
        <f t="shared" si="10"/>
        <v>25.545426808633529</v>
      </c>
      <c r="AJ47" s="224">
        <f t="shared" si="11"/>
        <v>23.378202351791913</v>
      </c>
      <c r="AK47" s="224">
        <f t="shared" si="12"/>
        <v>23.250469395506023</v>
      </c>
      <c r="AL47" s="224">
        <f t="shared" si="13"/>
        <v>21.625360843320529</v>
      </c>
      <c r="AM47" s="224">
        <f t="shared" si="14"/>
        <v>20.481588327686989</v>
      </c>
      <c r="AN47" s="224">
        <f t="shared" si="15"/>
        <v>19.906456238970282</v>
      </c>
      <c r="AO47" s="224">
        <f t="shared" si="16"/>
        <v>18.44945379770332</v>
      </c>
      <c r="AP47" s="224">
        <f t="shared" si="17"/>
        <v>15.449576998166945</v>
      </c>
      <c r="AQ47" s="224">
        <f t="shared" si="18"/>
        <v>14.587307375619641</v>
      </c>
      <c r="AR47" s="226"/>
    </row>
    <row r="48" spans="1:44" x14ac:dyDescent="0.2">
      <c r="A48" s="34" t="s">
        <v>21</v>
      </c>
      <c r="B48" s="61" t="s">
        <v>62</v>
      </c>
      <c r="C48" s="181">
        <f>'1'!F55</f>
        <v>2768.2935827141346</v>
      </c>
      <c r="D48" s="181">
        <f>'1'!G55</f>
        <v>2447.0158971601909</v>
      </c>
      <c r="E48" s="181">
        <f>'1'!H55</f>
        <v>2683.9904091815874</v>
      </c>
      <c r="F48" s="181">
        <f>'1'!I55</f>
        <v>2752.8744754813329</v>
      </c>
      <c r="G48" s="181">
        <f>'1'!J55</f>
        <v>2875.0996371654128</v>
      </c>
      <c r="H48" s="181">
        <f>'1'!K55</f>
        <v>2722.2068138466598</v>
      </c>
      <c r="I48" s="181">
        <f>'1'!L55</f>
        <v>2698.5171749727847</v>
      </c>
      <c r="J48" s="181">
        <f>'1'!M55</f>
        <v>2994.3501194543901</v>
      </c>
      <c r="K48" s="181">
        <f>'1'!N55</f>
        <v>2862.6115266312704</v>
      </c>
      <c r="L48" s="181">
        <f>'1'!O55</f>
        <v>2782.6978079212777</v>
      </c>
      <c r="M48" s="181">
        <f>'1'!P55</f>
        <v>2915.6174186379058</v>
      </c>
      <c r="N48" s="181">
        <f>'1'!Q55</f>
        <v>2510.059796367274</v>
      </c>
      <c r="O48" s="181">
        <f>'1'!R55</f>
        <v>2353.7366353350267</v>
      </c>
      <c r="P48" s="181"/>
      <c r="Q48" s="181">
        <f>'1'!T55</f>
        <v>15423</v>
      </c>
      <c r="R48" s="181">
        <f>'1'!U55</f>
        <v>15471</v>
      </c>
      <c r="S48" s="181">
        <f>'1'!V55</f>
        <v>16296</v>
      </c>
      <c r="T48" s="181">
        <f>'1'!W55</f>
        <v>17468</v>
      </c>
      <c r="U48" s="181">
        <f>'1'!X55</f>
        <v>17382</v>
      </c>
      <c r="V48" s="181">
        <f>'1'!Y55</f>
        <v>17869</v>
      </c>
      <c r="W48" s="181">
        <f>'1'!Z55</f>
        <v>18303</v>
      </c>
      <c r="X48" s="181">
        <f>'1'!AA55</f>
        <v>19059</v>
      </c>
      <c r="Y48" s="181">
        <f>'1'!AB55</f>
        <v>19319</v>
      </c>
      <c r="Z48" s="181">
        <f>'1'!AC55</f>
        <v>20192</v>
      </c>
      <c r="AA48" s="181">
        <f>'1'!AD55</f>
        <v>20444</v>
      </c>
      <c r="AB48" s="181">
        <f>'1'!AE55</f>
        <v>21471</v>
      </c>
      <c r="AC48" s="181">
        <f>'1'!AF55</f>
        <v>21631</v>
      </c>
      <c r="AD48" s="78"/>
      <c r="AE48" s="224">
        <f t="shared" si="6"/>
        <v>179.49125220217431</v>
      </c>
      <c r="AF48" s="224">
        <f t="shared" si="7"/>
        <v>158.16792044212986</v>
      </c>
      <c r="AG48" s="224">
        <f t="shared" si="8"/>
        <v>164.70240606170762</v>
      </c>
      <c r="AH48" s="224">
        <f t="shared" si="9"/>
        <v>157.59528712395996</v>
      </c>
      <c r="AI48" s="224">
        <f t="shared" si="10"/>
        <v>165.40672173313845</v>
      </c>
      <c r="AJ48" s="224">
        <f t="shared" si="11"/>
        <v>152.34242620441321</v>
      </c>
      <c r="AK48" s="224">
        <f t="shared" si="12"/>
        <v>147.43578511570698</v>
      </c>
      <c r="AL48" s="224">
        <f t="shared" si="13"/>
        <v>157.10950834012226</v>
      </c>
      <c r="AM48" s="224">
        <f t="shared" si="14"/>
        <v>148.17596804344277</v>
      </c>
      <c r="AN48" s="224">
        <f t="shared" si="15"/>
        <v>137.8118961926148</v>
      </c>
      <c r="AO48" s="224">
        <f t="shared" si="16"/>
        <v>142.61482188602551</v>
      </c>
      <c r="AP48" s="224">
        <f t="shared" si="17"/>
        <v>116.90465261828858</v>
      </c>
      <c r="AQ48" s="224">
        <f t="shared" si="18"/>
        <v>108.81312169271078</v>
      </c>
      <c r="AR48" s="226"/>
    </row>
    <row r="49" spans="1:44" x14ac:dyDescent="0.2">
      <c r="A49" s="34" t="s">
        <v>22</v>
      </c>
      <c r="B49" s="61" t="s">
        <v>63</v>
      </c>
      <c r="C49" s="181">
        <f>'1'!F62</f>
        <v>829.35053249049554</v>
      </c>
      <c r="D49" s="181">
        <f>'1'!G62</f>
        <v>821.11834260942987</v>
      </c>
      <c r="E49" s="181">
        <f>'1'!H62</f>
        <v>888.75786885982984</v>
      </c>
      <c r="F49" s="181">
        <f>'1'!I62</f>
        <v>706.81891127987774</v>
      </c>
      <c r="G49" s="181">
        <f>'1'!J62</f>
        <v>696.64134892791162</v>
      </c>
      <c r="H49" s="181">
        <f>'1'!K62</f>
        <v>647.88056727688377</v>
      </c>
      <c r="I49" s="181">
        <f>'1'!L62</f>
        <v>608.78054573539407</v>
      </c>
      <c r="J49" s="181">
        <f>'1'!M62</f>
        <v>601.71063235145948</v>
      </c>
      <c r="K49" s="181">
        <f>'1'!N62</f>
        <v>585.42619825770953</v>
      </c>
      <c r="L49" s="181">
        <f>'1'!O62</f>
        <v>553.95829068642411</v>
      </c>
      <c r="M49" s="181">
        <f>'1'!P62</f>
        <v>567.72735065840902</v>
      </c>
      <c r="N49" s="181">
        <f>'1'!Q62</f>
        <v>520.06238126607138</v>
      </c>
      <c r="O49" s="181">
        <f>'1'!R62</f>
        <v>492.19195179010245</v>
      </c>
      <c r="P49" s="181"/>
      <c r="Q49" s="181">
        <f>'1'!T62</f>
        <v>48093</v>
      </c>
      <c r="R49" s="181">
        <f>'1'!U62</f>
        <v>45103</v>
      </c>
      <c r="S49" s="181">
        <f>'1'!V62</f>
        <v>47007</v>
      </c>
      <c r="T49" s="181">
        <f>'1'!W62</f>
        <v>46732</v>
      </c>
      <c r="U49" s="181">
        <f>'1'!X62</f>
        <v>45835</v>
      </c>
      <c r="V49" s="181">
        <f>'1'!Y62</f>
        <v>47265</v>
      </c>
      <c r="W49" s="181">
        <f>'1'!Z62</f>
        <v>48564</v>
      </c>
      <c r="X49" s="181">
        <f>'1'!AA62</f>
        <v>53392</v>
      </c>
      <c r="Y49" s="181">
        <f>'1'!AB62</f>
        <v>53644</v>
      </c>
      <c r="Z49" s="181">
        <f>'1'!AC62</f>
        <v>54263</v>
      </c>
      <c r="AA49" s="181">
        <f>'1'!AD62</f>
        <v>60562</v>
      </c>
      <c r="AB49" s="181">
        <f>'1'!AE62</f>
        <v>63210</v>
      </c>
      <c r="AC49" s="181">
        <f>'1'!AF62</f>
        <v>61968</v>
      </c>
      <c r="AD49" s="78"/>
      <c r="AE49" s="224">
        <f t="shared" si="6"/>
        <v>17.244724439949589</v>
      </c>
      <c r="AF49" s="224">
        <f t="shared" si="7"/>
        <v>18.205404132971861</v>
      </c>
      <c r="AG49" s="224">
        <f t="shared" si="8"/>
        <v>18.906925965490881</v>
      </c>
      <c r="AH49" s="224">
        <f t="shared" si="9"/>
        <v>15.124944604978982</v>
      </c>
      <c r="AI49" s="224">
        <f t="shared" si="10"/>
        <v>15.198894925884403</v>
      </c>
      <c r="AJ49" s="224">
        <f t="shared" si="11"/>
        <v>13.70740647999331</v>
      </c>
      <c r="AK49" s="224">
        <f t="shared" si="12"/>
        <v>12.535634332744298</v>
      </c>
      <c r="AL49" s="224">
        <f t="shared" si="13"/>
        <v>11.269677711107647</v>
      </c>
      <c r="AM49" s="224">
        <f t="shared" si="14"/>
        <v>10.913171990487463</v>
      </c>
      <c r="AN49" s="224">
        <f t="shared" si="15"/>
        <v>10.20876639121361</v>
      </c>
      <c r="AO49" s="224">
        <f t="shared" si="16"/>
        <v>9.3743164138966524</v>
      </c>
      <c r="AP49" s="224">
        <f t="shared" si="17"/>
        <v>8.2275333217223761</v>
      </c>
      <c r="AQ49" s="224">
        <f t="shared" si="18"/>
        <v>7.94267931497067</v>
      </c>
      <c r="AR49" s="226"/>
    </row>
    <row r="50" spans="1:44" x14ac:dyDescent="0.2">
      <c r="A50" s="34" t="s">
        <v>23</v>
      </c>
      <c r="B50" s="61" t="s">
        <v>64</v>
      </c>
      <c r="C50" s="181">
        <f>'1'!F69</f>
        <v>7111.1359414535982</v>
      </c>
      <c r="D50" s="181">
        <f>'1'!G69</f>
        <v>7210.9383974421271</v>
      </c>
      <c r="E50" s="181">
        <f>'1'!H69</f>
        <v>8203.5364374715537</v>
      </c>
      <c r="F50" s="181">
        <f>'1'!I69</f>
        <v>7417.8166581512251</v>
      </c>
      <c r="G50" s="181">
        <f>'1'!J69</f>
        <v>6801.8132081500171</v>
      </c>
      <c r="H50" s="181">
        <f>'1'!K69</f>
        <v>6795.6471715218067</v>
      </c>
      <c r="I50" s="181">
        <f>'1'!L69</f>
        <v>6359.3838871414173</v>
      </c>
      <c r="J50" s="181">
        <f>'1'!M69</f>
        <v>6512.6191367447136</v>
      </c>
      <c r="K50" s="181">
        <f>'1'!N69</f>
        <v>6211.8164169663851</v>
      </c>
      <c r="L50" s="181">
        <f>'1'!O69</f>
        <v>5856.1316605220945</v>
      </c>
      <c r="M50" s="181">
        <f>'1'!P69</f>
        <v>5582.2440350098968</v>
      </c>
      <c r="N50" s="181">
        <f>'1'!Q69</f>
        <v>5580.7610239388923</v>
      </c>
      <c r="O50" s="181">
        <f>'1'!R69</f>
        <v>5370.5456614110453</v>
      </c>
      <c r="P50" s="181"/>
      <c r="Q50" s="181">
        <f>'1'!T69</f>
        <v>393394</v>
      </c>
      <c r="R50" s="181">
        <f>'1'!U69</f>
        <v>380118</v>
      </c>
      <c r="S50" s="181">
        <f>'1'!V69</f>
        <v>412784</v>
      </c>
      <c r="T50" s="181">
        <f>'1'!W69</f>
        <v>424619</v>
      </c>
      <c r="U50" s="181">
        <f>'1'!X69</f>
        <v>426268</v>
      </c>
      <c r="V50" s="181">
        <f>'1'!Y69</f>
        <v>437323</v>
      </c>
      <c r="W50" s="181">
        <f>'1'!Z69</f>
        <v>460062</v>
      </c>
      <c r="X50" s="181">
        <f>'1'!AA69</f>
        <v>486127</v>
      </c>
      <c r="Y50" s="181">
        <f>'1'!AB69</f>
        <v>503233</v>
      </c>
      <c r="Z50" s="181">
        <f>'1'!AC69</f>
        <v>537856</v>
      </c>
      <c r="AA50" s="181">
        <f>'1'!AD69</f>
        <v>553305</v>
      </c>
      <c r="AB50" s="181">
        <f>'1'!AE69</f>
        <v>579950</v>
      </c>
      <c r="AC50" s="181">
        <f>'1'!AF69</f>
        <v>584631</v>
      </c>
      <c r="AD50" s="78"/>
      <c r="AE50" s="224">
        <f t="shared" si="6"/>
        <v>18.076371122725813</v>
      </c>
      <c r="AF50" s="224">
        <f t="shared" si="7"/>
        <v>18.970262911627774</v>
      </c>
      <c r="AG50" s="224">
        <f t="shared" si="8"/>
        <v>19.873678334120395</v>
      </c>
      <c r="AH50" s="224">
        <f t="shared" si="9"/>
        <v>17.469347010263849</v>
      </c>
      <c r="AI50" s="224">
        <f t="shared" si="10"/>
        <v>15.956659210050994</v>
      </c>
      <c r="AJ50" s="224">
        <f t="shared" si="11"/>
        <v>15.539194534753047</v>
      </c>
      <c r="AK50" s="224">
        <f t="shared" si="12"/>
        <v>13.822884496310101</v>
      </c>
      <c r="AL50" s="224">
        <f t="shared" si="13"/>
        <v>13.396950049564648</v>
      </c>
      <c r="AM50" s="224">
        <f t="shared" si="14"/>
        <v>12.343817708628777</v>
      </c>
      <c r="AN50" s="224">
        <f t="shared" si="15"/>
        <v>10.887917324566603</v>
      </c>
      <c r="AO50" s="224">
        <f t="shared" si="16"/>
        <v>10.088909435139565</v>
      </c>
      <c r="AP50" s="224">
        <f t="shared" si="17"/>
        <v>9.622831319836008</v>
      </c>
      <c r="AQ50" s="224">
        <f t="shared" si="18"/>
        <v>9.1862143153733644</v>
      </c>
      <c r="AR50" s="226"/>
    </row>
    <row r="51" spans="1:44" x14ac:dyDescent="0.2">
      <c r="A51" s="34" t="s">
        <v>24</v>
      </c>
      <c r="B51" s="61" t="s">
        <v>65</v>
      </c>
      <c r="C51" s="181">
        <f>'1'!F76</f>
        <v>1855.9795714347094</v>
      </c>
      <c r="D51" s="181">
        <f>'1'!G76</f>
        <v>1772.2800266329773</v>
      </c>
      <c r="E51" s="181">
        <f>'1'!H76</f>
        <v>1798.8742117620288</v>
      </c>
      <c r="F51" s="181">
        <f>'1'!I76</f>
        <v>1703.6557830492684</v>
      </c>
      <c r="G51" s="181">
        <f>'1'!J76</f>
        <v>1627.1703497615217</v>
      </c>
      <c r="H51" s="181">
        <f>'1'!K76</f>
        <v>1430.5692187374341</v>
      </c>
      <c r="I51" s="181">
        <f>'1'!L76</f>
        <v>1440.9617274001789</v>
      </c>
      <c r="J51" s="181">
        <f>'1'!M76</f>
        <v>1418.3526590619967</v>
      </c>
      <c r="K51" s="181">
        <f>'1'!N76</f>
        <v>1385.2870882959558</v>
      </c>
      <c r="L51" s="181">
        <f>'1'!O76</f>
        <v>1358.8319915625364</v>
      </c>
      <c r="M51" s="181">
        <f>'1'!P76</f>
        <v>1299.4702117866407</v>
      </c>
      <c r="N51" s="181">
        <f>'1'!Q76</f>
        <v>1299.8946515640819</v>
      </c>
      <c r="O51" s="181">
        <f>'1'!R76</f>
        <v>1244.8869516646596</v>
      </c>
      <c r="P51" s="181"/>
      <c r="Q51" s="181">
        <f>'1'!T76</f>
        <v>92916</v>
      </c>
      <c r="R51" s="181">
        <f>'1'!U76</f>
        <v>87763</v>
      </c>
      <c r="S51" s="181">
        <f>'1'!V76</f>
        <v>97265</v>
      </c>
      <c r="T51" s="181">
        <f>'1'!W76</f>
        <v>98391</v>
      </c>
      <c r="U51" s="181">
        <f>'1'!X76</f>
        <v>96119</v>
      </c>
      <c r="V51" s="181">
        <f>'1'!Y76</f>
        <v>99316</v>
      </c>
      <c r="W51" s="181">
        <f>'1'!Z76</f>
        <v>100570</v>
      </c>
      <c r="X51" s="181">
        <f>'1'!AA76</f>
        <v>103323</v>
      </c>
      <c r="Y51" s="181">
        <f>'1'!AB76</f>
        <v>110660</v>
      </c>
      <c r="Z51" s="181">
        <f>'1'!AC76</f>
        <v>115057</v>
      </c>
      <c r="AA51" s="181">
        <f>'1'!AD76</f>
        <v>121335</v>
      </c>
      <c r="AB51" s="181">
        <f>'1'!AE76</f>
        <v>126826</v>
      </c>
      <c r="AC51" s="181">
        <f>'1'!AF76</f>
        <v>123730</v>
      </c>
      <c r="AD51" s="78"/>
      <c r="AE51" s="224">
        <f t="shared" si="6"/>
        <v>19.97481135041015</v>
      </c>
      <c r="AF51" s="224">
        <f t="shared" si="7"/>
        <v>20.193931686849552</v>
      </c>
      <c r="AG51" s="224">
        <f t="shared" si="8"/>
        <v>18.494568567953824</v>
      </c>
      <c r="AH51" s="224">
        <f t="shared" si="9"/>
        <v>17.315158734531291</v>
      </c>
      <c r="AI51" s="224">
        <f t="shared" si="10"/>
        <v>16.928706600791951</v>
      </c>
      <c r="AJ51" s="224">
        <f t="shared" si="11"/>
        <v>14.404217031872347</v>
      </c>
      <c r="AK51" s="224">
        <f t="shared" si="12"/>
        <v>14.327947970569543</v>
      </c>
      <c r="AL51" s="224">
        <f t="shared" si="13"/>
        <v>13.727366211414658</v>
      </c>
      <c r="AM51" s="224">
        <f t="shared" si="14"/>
        <v>12.518408533308834</v>
      </c>
      <c r="AN51" s="224">
        <f t="shared" si="15"/>
        <v>11.810076671237182</v>
      </c>
      <c r="AO51" s="224">
        <f t="shared" si="16"/>
        <v>10.709772215656164</v>
      </c>
      <c r="AP51" s="224">
        <f t="shared" si="17"/>
        <v>10.249433488118225</v>
      </c>
      <c r="AQ51" s="224">
        <f t="shared" si="18"/>
        <v>10.06131861039893</v>
      </c>
      <c r="AR51" s="226"/>
    </row>
    <row r="52" spans="1:44" x14ac:dyDescent="0.2">
      <c r="A52" s="34" t="s">
        <v>25</v>
      </c>
      <c r="B52" s="61" t="s">
        <v>66</v>
      </c>
      <c r="C52" s="181">
        <f>'1'!F83</f>
        <v>13983.59510331879</v>
      </c>
      <c r="D52" s="181">
        <f>'1'!G83</f>
        <v>13192.349514265352</v>
      </c>
      <c r="E52" s="181">
        <f>'1'!H83</f>
        <v>13977.420518564857</v>
      </c>
      <c r="F52" s="181">
        <f>'1'!I83</f>
        <v>12369.088667628866</v>
      </c>
      <c r="G52" s="181">
        <f>'1'!J83</f>
        <v>11587.724412482259</v>
      </c>
      <c r="H52" s="181">
        <f>'1'!K83</f>
        <v>11374.000959765799</v>
      </c>
      <c r="I52" s="181">
        <f>'1'!L83</f>
        <v>11173.275233210939</v>
      </c>
      <c r="J52" s="181">
        <f>'1'!M83</f>
        <v>11684.779013443063</v>
      </c>
      <c r="K52" s="181">
        <f>'1'!N83</f>
        <v>12066.49392872094</v>
      </c>
      <c r="L52" s="181">
        <f>'1'!O83</f>
        <v>11644.396753747824</v>
      </c>
      <c r="M52" s="181">
        <f>'1'!P83</f>
        <v>11449.17435972422</v>
      </c>
      <c r="N52" s="181">
        <f>'1'!Q83</f>
        <v>10802.022623024892</v>
      </c>
      <c r="O52" s="181">
        <f>'1'!R83</f>
        <v>9583.7123513256192</v>
      </c>
      <c r="P52" s="181"/>
      <c r="Q52" s="181">
        <f>'1'!T83</f>
        <v>571191</v>
      </c>
      <c r="R52" s="181">
        <f>'1'!U83</f>
        <v>549834</v>
      </c>
      <c r="S52" s="181">
        <f>'1'!V83</f>
        <v>581577</v>
      </c>
      <c r="T52" s="181">
        <f>'1'!W83</f>
        <v>611506</v>
      </c>
      <c r="U52" s="181">
        <f>'1'!X83</f>
        <v>611083</v>
      </c>
      <c r="V52" s="181">
        <f>'1'!Y83</f>
        <v>627363</v>
      </c>
      <c r="W52" s="181">
        <f>'1'!Z83</f>
        <v>660654</v>
      </c>
      <c r="X52" s="181">
        <f>'1'!AA83</f>
        <v>724082</v>
      </c>
      <c r="Y52" s="181">
        <f>'1'!AB83</f>
        <v>751117</v>
      </c>
      <c r="Z52" s="181">
        <f>'1'!AC83</f>
        <v>794167</v>
      </c>
      <c r="AA52" s="181">
        <f>'1'!AD83</f>
        <v>814013</v>
      </c>
      <c r="AB52" s="181">
        <f>'1'!AE83</f>
        <v>849885</v>
      </c>
      <c r="AC52" s="181">
        <f>'1'!AF83</f>
        <v>823507</v>
      </c>
      <c r="AD52" s="78"/>
      <c r="AE52" s="224">
        <f t="shared" si="6"/>
        <v>24.481469601794828</v>
      </c>
      <c r="AF52" s="224">
        <f t="shared" si="7"/>
        <v>23.993331649671266</v>
      </c>
      <c r="AG52" s="224">
        <f t="shared" si="8"/>
        <v>24.033654217007992</v>
      </c>
      <c r="AH52" s="224">
        <f t="shared" si="9"/>
        <v>20.227256425331667</v>
      </c>
      <c r="AI52" s="224">
        <f t="shared" si="10"/>
        <v>18.962603136533431</v>
      </c>
      <c r="AJ52" s="224">
        <f t="shared" si="11"/>
        <v>18.129856175397336</v>
      </c>
      <c r="AK52" s="224">
        <f t="shared" si="12"/>
        <v>16.912446202113269</v>
      </c>
      <c r="AL52" s="224">
        <f t="shared" si="13"/>
        <v>16.137369819223601</v>
      </c>
      <c r="AM52" s="224">
        <f t="shared" si="14"/>
        <v>16.064732829533799</v>
      </c>
      <c r="AN52" s="224">
        <f t="shared" si="15"/>
        <v>14.662403189439784</v>
      </c>
      <c r="AO52" s="224">
        <f t="shared" si="16"/>
        <v>14.065100139339568</v>
      </c>
      <c r="AP52" s="224">
        <f t="shared" si="17"/>
        <v>12.70998149517275</v>
      </c>
      <c r="AQ52" s="224">
        <f t="shared" si="18"/>
        <v>11.637681709233339</v>
      </c>
      <c r="AR52" s="226"/>
    </row>
    <row r="53" spans="1:44" x14ac:dyDescent="0.2">
      <c r="A53" s="34" t="s">
        <v>26</v>
      </c>
      <c r="B53" s="61" t="s">
        <v>67</v>
      </c>
      <c r="C53" s="181">
        <f>'1'!F90</f>
        <v>1574.9426282384779</v>
      </c>
      <c r="D53" s="181">
        <f>'1'!G90</f>
        <v>1528.5220348056419</v>
      </c>
      <c r="E53" s="181">
        <f>'1'!H90</f>
        <v>1613.6636249058956</v>
      </c>
      <c r="F53" s="181">
        <f>'1'!I90</f>
        <v>1515.7553596353082</v>
      </c>
      <c r="G53" s="181">
        <f>'1'!J90</f>
        <v>1432.1575591716573</v>
      </c>
      <c r="H53" s="181">
        <f>'1'!K90</f>
        <v>1307.2885470305828</v>
      </c>
      <c r="I53" s="181">
        <f>'1'!L90</f>
        <v>1285.6992196068138</v>
      </c>
      <c r="J53" s="181">
        <f>'1'!M90</f>
        <v>1285.8397853261051</v>
      </c>
      <c r="K53" s="181">
        <f>'1'!N90</f>
        <v>1263.2980530252612</v>
      </c>
      <c r="L53" s="181">
        <f>'1'!O90</f>
        <v>1286.3644715746852</v>
      </c>
      <c r="M53" s="181">
        <f>'1'!P90</f>
        <v>1229.0248141152463</v>
      </c>
      <c r="N53" s="181">
        <f>'1'!Q90</f>
        <v>1196.177863949006</v>
      </c>
      <c r="O53" s="181">
        <f>'1'!R90</f>
        <v>1102.7416073996287</v>
      </c>
      <c r="P53" s="181"/>
      <c r="Q53" s="181">
        <f>'1'!T90</f>
        <v>79317</v>
      </c>
      <c r="R53" s="181">
        <f>'1'!U90</f>
        <v>73487</v>
      </c>
      <c r="S53" s="181">
        <f>'1'!V90</f>
        <v>81328</v>
      </c>
      <c r="T53" s="181">
        <f>'1'!W90</f>
        <v>84127</v>
      </c>
      <c r="U53" s="181">
        <f>'1'!X90</f>
        <v>85326</v>
      </c>
      <c r="V53" s="181">
        <f>'1'!Y90</f>
        <v>86012</v>
      </c>
      <c r="W53" s="181">
        <f>'1'!Z90</f>
        <v>87279</v>
      </c>
      <c r="X53" s="181">
        <f>'1'!AA90</f>
        <v>91285</v>
      </c>
      <c r="Y53" s="181">
        <f>'1'!AB90</f>
        <v>95810</v>
      </c>
      <c r="Z53" s="181">
        <f>'1'!AC90</f>
        <v>101664</v>
      </c>
      <c r="AA53" s="181">
        <f>'1'!AD90</f>
        <v>105523</v>
      </c>
      <c r="AB53" s="181">
        <f>'1'!AE90</f>
        <v>109064</v>
      </c>
      <c r="AC53" s="181">
        <f>'1'!AF90</f>
        <v>105209</v>
      </c>
      <c r="AD53" s="78"/>
      <c r="AE53" s="224">
        <f t="shared" si="6"/>
        <v>19.856306066019616</v>
      </c>
      <c r="AF53" s="224">
        <f t="shared" si="7"/>
        <v>20.79989705397746</v>
      </c>
      <c r="AG53" s="224">
        <f t="shared" si="8"/>
        <v>19.841427612948745</v>
      </c>
      <c r="AH53" s="224">
        <f t="shared" si="9"/>
        <v>18.017465969728008</v>
      </c>
      <c r="AI53" s="224">
        <f t="shared" si="10"/>
        <v>16.784538817847519</v>
      </c>
      <c r="AJ53" s="224">
        <f t="shared" si="11"/>
        <v>15.198908838657196</v>
      </c>
      <c r="AK53" s="224">
        <f t="shared" si="12"/>
        <v>14.730911440401629</v>
      </c>
      <c r="AL53" s="224">
        <f t="shared" si="13"/>
        <v>14.085992061413211</v>
      </c>
      <c r="AM53" s="224">
        <f t="shared" si="14"/>
        <v>13.185450923966823</v>
      </c>
      <c r="AN53" s="224">
        <f t="shared" si="15"/>
        <v>12.653097178693395</v>
      </c>
      <c r="AO53" s="224">
        <f t="shared" si="16"/>
        <v>11.646985151248982</v>
      </c>
      <c r="AP53" s="224">
        <f t="shared" si="17"/>
        <v>10.967669111246662</v>
      </c>
      <c r="AQ53" s="224">
        <f t="shared" si="18"/>
        <v>10.481437970132106</v>
      </c>
      <c r="AR53" s="226"/>
    </row>
    <row r="54" spans="1:44" x14ac:dyDescent="0.2">
      <c r="A54" s="34" t="s">
        <v>27</v>
      </c>
      <c r="B54" s="61" t="s">
        <v>68</v>
      </c>
      <c r="C54" s="181">
        <f>'1'!F98</f>
        <v>1872.2645701827194</v>
      </c>
      <c r="D54" s="181">
        <f>'1'!G98</f>
        <v>1902.6462167472882</v>
      </c>
      <c r="E54" s="181">
        <f>'1'!H98</f>
        <v>1958.0052907886263</v>
      </c>
      <c r="F54" s="181">
        <f>'1'!I98</f>
        <v>1834.9828779071215</v>
      </c>
      <c r="G54" s="181">
        <f>'1'!J98</f>
        <v>1854.6812319408045</v>
      </c>
      <c r="H54" s="181">
        <f>'1'!K98</f>
        <v>1794.5865269214933</v>
      </c>
      <c r="I54" s="181">
        <f>'1'!L98</f>
        <v>1657.9589004273942</v>
      </c>
      <c r="J54" s="181">
        <f>'1'!M98</f>
        <v>1591.4410311532438</v>
      </c>
      <c r="K54" s="181">
        <f>'1'!N98</f>
        <v>1729.6811037104806</v>
      </c>
      <c r="L54" s="181">
        <f>'1'!O98</f>
        <v>1727.096203318396</v>
      </c>
      <c r="M54" s="181">
        <f>'1'!P98</f>
        <v>1693.8624803092455</v>
      </c>
      <c r="N54" s="181">
        <f>'1'!Q98</f>
        <v>1545.1002060549399</v>
      </c>
      <c r="O54" s="181">
        <f>'1'!R98</f>
        <v>1429.1288650199206</v>
      </c>
      <c r="P54" s="181"/>
      <c r="Q54" s="181">
        <f>'1'!T98</f>
        <v>86635</v>
      </c>
      <c r="R54" s="181">
        <f>'1'!U98</f>
        <v>83516</v>
      </c>
      <c r="S54" s="181">
        <f>'1'!V98</f>
        <v>90617</v>
      </c>
      <c r="T54" s="181">
        <f>'1'!W98</f>
        <v>95574</v>
      </c>
      <c r="U54" s="181">
        <f>'1'!X98</f>
        <v>98531</v>
      </c>
      <c r="V54" s="181">
        <f>'1'!Y98</f>
        <v>96292</v>
      </c>
      <c r="W54" s="181">
        <f>'1'!Z98</f>
        <v>99552</v>
      </c>
      <c r="X54" s="181">
        <f>'1'!AA98</f>
        <v>104794</v>
      </c>
      <c r="Y54" s="181">
        <f>'1'!AB98</f>
        <v>112404</v>
      </c>
      <c r="Z54" s="181">
        <f>'1'!AC98</f>
        <v>120062</v>
      </c>
      <c r="AA54" s="181">
        <f>'1'!AD98</f>
        <v>123335</v>
      </c>
      <c r="AB54" s="181">
        <f>'1'!AE98</f>
        <v>128095</v>
      </c>
      <c r="AC54" s="181">
        <f>'1'!AF98</f>
        <v>128591</v>
      </c>
      <c r="AD54" s="78"/>
      <c r="AE54" s="224">
        <f t="shared" si="6"/>
        <v>21.610949041181037</v>
      </c>
      <c r="AF54" s="224">
        <f t="shared" si="7"/>
        <v>22.781816858413816</v>
      </c>
      <c r="AG54" s="224">
        <f t="shared" si="8"/>
        <v>21.607483041687832</v>
      </c>
      <c r="AH54" s="224">
        <f t="shared" si="9"/>
        <v>19.199603217476735</v>
      </c>
      <c r="AI54" s="224">
        <f t="shared" si="10"/>
        <v>18.823326992934248</v>
      </c>
      <c r="AJ54" s="224">
        <f t="shared" si="11"/>
        <v>18.636922349951121</v>
      </c>
      <c r="AK54" s="224">
        <f t="shared" si="12"/>
        <v>16.654199819465145</v>
      </c>
      <c r="AL54" s="224">
        <f t="shared" si="13"/>
        <v>15.186375471431989</v>
      </c>
      <c r="AM54" s="224">
        <f t="shared" si="14"/>
        <v>15.388074300829867</v>
      </c>
      <c r="AN54" s="224">
        <f t="shared" si="15"/>
        <v>14.385036092338924</v>
      </c>
      <c r="AO54" s="224">
        <f t="shared" si="16"/>
        <v>13.733834518257149</v>
      </c>
      <c r="AP54" s="224">
        <f t="shared" si="17"/>
        <v>12.062142988055271</v>
      </c>
      <c r="AQ54" s="224">
        <f t="shared" si="18"/>
        <v>11.113754967454335</v>
      </c>
      <c r="AR54" s="226"/>
    </row>
    <row r="55" spans="1:44" x14ac:dyDescent="0.2">
      <c r="A55" s="34" t="s">
        <v>28</v>
      </c>
      <c r="B55" s="61" t="s">
        <v>69</v>
      </c>
      <c r="C55" s="181">
        <f>'1'!F105</f>
        <v>2403.308943821326</v>
      </c>
      <c r="D55" s="181">
        <f>'1'!G105</f>
        <v>1908.9758428690457</v>
      </c>
      <c r="E55" s="181">
        <f>'1'!H105</f>
        <v>2263.1616229784763</v>
      </c>
      <c r="F55" s="181">
        <f>'1'!I105</f>
        <v>1774.7582116374126</v>
      </c>
      <c r="G55" s="181">
        <f>'1'!J105</f>
        <v>1724.0562395232862</v>
      </c>
      <c r="H55" s="181">
        <f>'1'!K105</f>
        <v>1662.919044796465</v>
      </c>
      <c r="I55" s="181">
        <f>'1'!L105</f>
        <v>1494.4165519538169</v>
      </c>
      <c r="J55" s="181">
        <f>'1'!M105</f>
        <v>1401.0854418838599</v>
      </c>
      <c r="K55" s="181">
        <f>'1'!N105</f>
        <v>1400.7795212618416</v>
      </c>
      <c r="L55" s="181">
        <f>'1'!O105</f>
        <v>1411.3160776680174</v>
      </c>
      <c r="M55" s="181">
        <f>'1'!P105</f>
        <v>1325.4898192732849</v>
      </c>
      <c r="N55" s="181">
        <f>'1'!Q105</f>
        <v>1273.5878342398032</v>
      </c>
      <c r="O55" s="181">
        <f>'1'!R105</f>
        <v>1096.7367535973804</v>
      </c>
      <c r="P55" s="181"/>
      <c r="Q55" s="181">
        <f>'1'!T105</f>
        <v>78859</v>
      </c>
      <c r="R55" s="181">
        <f>'1'!U105</f>
        <v>74975</v>
      </c>
      <c r="S55" s="181">
        <f>'1'!V105</f>
        <v>82031</v>
      </c>
      <c r="T55" s="181">
        <f>'1'!W105</f>
        <v>85153</v>
      </c>
      <c r="U55" s="181">
        <f>'1'!X105</f>
        <v>84467</v>
      </c>
      <c r="V55" s="181">
        <f>'1'!Y105</f>
        <v>87349</v>
      </c>
      <c r="W55" s="181">
        <f>'1'!Z105</f>
        <v>88750</v>
      </c>
      <c r="X55" s="181">
        <f>'1'!AA105</f>
        <v>96836</v>
      </c>
      <c r="Y55" s="181">
        <f>'1'!AB105</f>
        <v>98867</v>
      </c>
      <c r="Z55" s="181">
        <f>'1'!AC105</f>
        <v>103536</v>
      </c>
      <c r="AA55" s="181">
        <f>'1'!AD105</f>
        <v>105878</v>
      </c>
      <c r="AB55" s="181">
        <f>'1'!AE105</f>
        <v>109288</v>
      </c>
      <c r="AC55" s="181">
        <f>'1'!AF105</f>
        <v>103508</v>
      </c>
      <c r="AD55" s="78"/>
      <c r="AE55" s="224">
        <f t="shared" si="6"/>
        <v>30.476026120307459</v>
      </c>
      <c r="AF55" s="224">
        <f t="shared" si="7"/>
        <v>25.461498404388738</v>
      </c>
      <c r="AG55" s="224">
        <f t="shared" si="8"/>
        <v>27.589101961191211</v>
      </c>
      <c r="AH55" s="224">
        <f t="shared" si="9"/>
        <v>20.841992785191511</v>
      </c>
      <c r="AI55" s="224">
        <f t="shared" si="10"/>
        <v>20.411003581555949</v>
      </c>
      <c r="AJ55" s="224">
        <f t="shared" si="11"/>
        <v>19.037642615215571</v>
      </c>
      <c r="AK55" s="224">
        <f t="shared" si="12"/>
        <v>16.83849636004301</v>
      </c>
      <c r="AL55" s="224">
        <f t="shared" si="13"/>
        <v>14.468642259943202</v>
      </c>
      <c r="AM55" s="224">
        <f t="shared" si="14"/>
        <v>14.168322304326434</v>
      </c>
      <c r="AN55" s="224">
        <f t="shared" si="15"/>
        <v>13.631162858020568</v>
      </c>
      <c r="AO55" s="224">
        <f t="shared" si="16"/>
        <v>12.519029631021411</v>
      </c>
      <c r="AP55" s="224">
        <f t="shared" si="17"/>
        <v>11.653501155111295</v>
      </c>
      <c r="AQ55" s="224">
        <f t="shared" si="18"/>
        <v>10.59567138382908</v>
      </c>
      <c r="AR55" s="226"/>
    </row>
    <row r="56" spans="1:44" x14ac:dyDescent="0.2">
      <c r="A56" s="34" t="s">
        <v>29</v>
      </c>
      <c r="B56" s="61" t="s">
        <v>70</v>
      </c>
      <c r="C56" s="181">
        <f>'1'!F112</f>
        <v>2035.7889869999426</v>
      </c>
      <c r="D56" s="181">
        <f>'1'!G112</f>
        <v>1816.3112110257348</v>
      </c>
      <c r="E56" s="181">
        <f>'1'!H112</f>
        <v>1982.2622097073158</v>
      </c>
      <c r="F56" s="181">
        <f>'1'!I112</f>
        <v>1861.4256550536106</v>
      </c>
      <c r="G56" s="181">
        <f>'1'!J112</f>
        <v>1798.2849504013616</v>
      </c>
      <c r="H56" s="181">
        <f>'1'!K112</f>
        <v>1763.7178493927097</v>
      </c>
      <c r="I56" s="181">
        <f>'1'!L112</f>
        <v>1699.1362082602193</v>
      </c>
      <c r="J56" s="181">
        <f>'1'!M112</f>
        <v>1658.1437225500481</v>
      </c>
      <c r="K56" s="181">
        <f>'1'!N112</f>
        <v>1692.2283994541485</v>
      </c>
      <c r="L56" s="181">
        <f>'1'!O112</f>
        <v>1703.2175390199882</v>
      </c>
      <c r="M56" s="181">
        <f>'1'!P112</f>
        <v>1632.1643856828834</v>
      </c>
      <c r="N56" s="181">
        <f>'1'!Q112</f>
        <v>1610.9550883882328</v>
      </c>
      <c r="O56" s="181">
        <f>'1'!R112</f>
        <v>1511.6069743206704</v>
      </c>
      <c r="P56" s="181"/>
      <c r="Q56" s="181">
        <f>'1'!T112</f>
        <v>86484</v>
      </c>
      <c r="R56" s="181">
        <f>'1'!U112</f>
        <v>82413</v>
      </c>
      <c r="S56" s="181">
        <f>'1'!V112</f>
        <v>88898</v>
      </c>
      <c r="T56" s="181">
        <f>'1'!W112</f>
        <v>93752</v>
      </c>
      <c r="U56" s="181">
        <f>'1'!X112</f>
        <v>91842</v>
      </c>
      <c r="V56" s="181">
        <f>'1'!Y112</f>
        <v>92022</v>
      </c>
      <c r="W56" s="181">
        <f>'1'!Z112</f>
        <v>94406</v>
      </c>
      <c r="X56" s="181">
        <f>'1'!AA112</f>
        <v>98436</v>
      </c>
      <c r="Y56" s="181">
        <f>'1'!AB112</f>
        <v>103518</v>
      </c>
      <c r="Z56" s="181">
        <f>'1'!AC112</f>
        <v>105918</v>
      </c>
      <c r="AA56" s="181">
        <f>'1'!AD112</f>
        <v>110575</v>
      </c>
      <c r="AB56" s="181">
        <f>'1'!AE112</f>
        <v>114291</v>
      </c>
      <c r="AC56" s="181">
        <f>'1'!AF112</f>
        <v>111615</v>
      </c>
      <c r="AD56" s="78"/>
      <c r="AE56" s="224">
        <f t="shared" si="6"/>
        <v>23.539486922435856</v>
      </c>
      <c r="AF56" s="224">
        <f t="shared" si="7"/>
        <v>22.039134736336923</v>
      </c>
      <c r="AG56" s="224">
        <f t="shared" si="8"/>
        <v>22.298164297366821</v>
      </c>
      <c r="AH56" s="224">
        <f t="shared" si="9"/>
        <v>19.854783418525585</v>
      </c>
      <c r="AI56" s="224">
        <f t="shared" si="10"/>
        <v>19.580202417209573</v>
      </c>
      <c r="AJ56" s="224">
        <f t="shared" si="11"/>
        <v>19.166262952258261</v>
      </c>
      <c r="AK56" s="224">
        <f t="shared" si="12"/>
        <v>17.998180287907754</v>
      </c>
      <c r="AL56" s="224">
        <f t="shared" si="13"/>
        <v>16.844891325836564</v>
      </c>
      <c r="AM56" s="224">
        <f t="shared" si="14"/>
        <v>16.347189855427544</v>
      </c>
      <c r="AN56" s="224">
        <f t="shared" si="15"/>
        <v>16.08052964576359</v>
      </c>
      <c r="AO56" s="224">
        <f t="shared" si="16"/>
        <v>14.760699847912127</v>
      </c>
      <c r="AP56" s="224">
        <f t="shared" si="17"/>
        <v>14.095205120160228</v>
      </c>
      <c r="AQ56" s="224">
        <f t="shared" si="18"/>
        <v>13.543045059541015</v>
      </c>
      <c r="AR56" s="226"/>
    </row>
    <row r="57" spans="1:44" x14ac:dyDescent="0.2">
      <c r="A57" s="34" t="s">
        <v>30</v>
      </c>
      <c r="B57" s="61" t="s">
        <v>71</v>
      </c>
      <c r="C57" s="181">
        <f>'1'!F119</f>
        <v>1719.8887071957879</v>
      </c>
      <c r="D57" s="181">
        <f>'1'!G119</f>
        <v>1635.1289292829169</v>
      </c>
      <c r="E57" s="181">
        <f>'1'!H119</f>
        <v>1753.2058870611986</v>
      </c>
      <c r="F57" s="181">
        <f>'1'!I119</f>
        <v>1591.2266428394962</v>
      </c>
      <c r="G57" s="181">
        <f>'1'!J119</f>
        <v>1493.0889963373838</v>
      </c>
      <c r="H57" s="181">
        <f>'1'!K119</f>
        <v>1429.9212994897243</v>
      </c>
      <c r="I57" s="181">
        <f>'1'!L119</f>
        <v>1356.8315840051728</v>
      </c>
      <c r="J57" s="181">
        <f>'1'!M119</f>
        <v>1326.7496615364034</v>
      </c>
      <c r="K57" s="181">
        <f>'1'!N119</f>
        <v>1311.0075400258268</v>
      </c>
      <c r="L57" s="181">
        <f>'1'!O119</f>
        <v>1303.2123468196801</v>
      </c>
      <c r="M57" s="181">
        <f>'1'!P119</f>
        <v>1241.7797556167684</v>
      </c>
      <c r="N57" s="181">
        <f>'1'!Q119</f>
        <v>1195.3012323356963</v>
      </c>
      <c r="O57" s="181">
        <f>'1'!R119</f>
        <v>1117.9190150732124</v>
      </c>
      <c r="P57" s="181"/>
      <c r="Q57" s="181">
        <f>'1'!T119</f>
        <v>81667</v>
      </c>
      <c r="R57" s="181">
        <f>'1'!U119</f>
        <v>78503</v>
      </c>
      <c r="S57" s="181">
        <f>'1'!V119</f>
        <v>85337</v>
      </c>
      <c r="T57" s="181">
        <f>'1'!W119</f>
        <v>85049</v>
      </c>
      <c r="U57" s="181">
        <f>'1'!X119</f>
        <v>86952</v>
      </c>
      <c r="V57" s="181">
        <f>'1'!Y119</f>
        <v>87980</v>
      </c>
      <c r="W57" s="181">
        <f>'1'!Z119</f>
        <v>92118</v>
      </c>
      <c r="X57" s="181">
        <f>'1'!AA119</f>
        <v>94633</v>
      </c>
      <c r="Y57" s="181">
        <f>'1'!AB119</f>
        <v>98053</v>
      </c>
      <c r="Z57" s="181">
        <f>'1'!AC119</f>
        <v>101131</v>
      </c>
      <c r="AA57" s="181">
        <f>'1'!AD119</f>
        <v>108281</v>
      </c>
      <c r="AB57" s="181">
        <f>'1'!AE119</f>
        <v>110624</v>
      </c>
      <c r="AC57" s="181">
        <f>'1'!AF119</f>
        <v>107879</v>
      </c>
      <c r="AD57" s="78"/>
      <c r="AE57" s="224">
        <f t="shared" si="6"/>
        <v>21.059775762496333</v>
      </c>
      <c r="AF57" s="224">
        <f t="shared" ref="AF57:AF63" si="19">(D57*1000)/R57</f>
        <v>20.828871881111766</v>
      </c>
      <c r="AG57" s="224">
        <f t="shared" ref="AG57:AG63" si="20">(E57*1000)/S57</f>
        <v>20.544498717569152</v>
      </c>
      <c r="AH57" s="224">
        <f t="shared" ref="AH57:AH63" si="21">(F57*1000)/T57</f>
        <v>18.709527952586111</v>
      </c>
      <c r="AI57" s="224">
        <f t="shared" ref="AI57:AI63" si="22">(G57*1000)/U57</f>
        <v>17.171416371531233</v>
      </c>
      <c r="AJ57" s="224">
        <f t="shared" ref="AJ57:AJ63" si="23">(H57*1000)/V57</f>
        <v>16.252799494086435</v>
      </c>
      <c r="AK57" s="224">
        <f t="shared" ref="AK57:AK63" si="24">(I57*1000)/W57</f>
        <v>14.729277491968702</v>
      </c>
      <c r="AL57" s="224">
        <f t="shared" ref="AL57:AL63" si="25">(J57*1000)/X57</f>
        <v>14.019947180543822</v>
      </c>
      <c r="AM57" s="224">
        <f t="shared" ref="AM57:AM63" si="26">(K57*1000)/Y57</f>
        <v>13.370397030440953</v>
      </c>
      <c r="AN57" s="224">
        <f t="shared" ref="AN57:AN63" si="27">(L57*1000)/Z57</f>
        <v>12.8863785270558</v>
      </c>
      <c r="AO57" s="224">
        <f t="shared" ref="AO57:AO63" si="28">(M57*1000)/AA57</f>
        <v>11.468122344795194</v>
      </c>
      <c r="AP57" s="224">
        <f t="shared" si="17"/>
        <v>10.805080564214784</v>
      </c>
      <c r="AQ57" s="224">
        <f t="shared" si="18"/>
        <v>10.362712066975153</v>
      </c>
      <c r="AR57" s="226"/>
    </row>
    <row r="58" spans="1:44" x14ac:dyDescent="0.2">
      <c r="A58" s="34" t="s">
        <v>31</v>
      </c>
      <c r="B58" s="61" t="s">
        <v>72</v>
      </c>
      <c r="C58" s="181">
        <f>'1'!F126</f>
        <v>2037.3810736313112</v>
      </c>
      <c r="D58" s="181">
        <f>'1'!G126</f>
        <v>1872.4083671573787</v>
      </c>
      <c r="E58" s="181">
        <f>'1'!H126</f>
        <v>2076.034784425196</v>
      </c>
      <c r="F58" s="181">
        <f>'1'!I126</f>
        <v>2036.2148166335037</v>
      </c>
      <c r="G58" s="181">
        <f>'1'!J126</f>
        <v>1826.1430798551153</v>
      </c>
      <c r="H58" s="181">
        <f>'1'!K126</f>
        <v>1681.3205787314894</v>
      </c>
      <c r="I58" s="181">
        <f>'1'!L126</f>
        <v>1616.638797821201</v>
      </c>
      <c r="J58" s="181">
        <f>'1'!M126</f>
        <v>1564.3643337480028</v>
      </c>
      <c r="K58" s="181">
        <f>'1'!N126</f>
        <v>1540.1001259663005</v>
      </c>
      <c r="L58" s="181">
        <f>'1'!O126</f>
        <v>1562.557475078067</v>
      </c>
      <c r="M58" s="181">
        <f>'1'!P126</f>
        <v>1548.0241531554575</v>
      </c>
      <c r="N58" s="181">
        <f>'1'!Q126</f>
        <v>1467.917336794178</v>
      </c>
      <c r="O58" s="181">
        <f>'1'!R126</f>
        <v>1406.9917842264108</v>
      </c>
      <c r="P58" s="181"/>
      <c r="Q58" s="181">
        <f>'1'!T126</f>
        <v>80578</v>
      </c>
      <c r="R58" s="181">
        <f>'1'!U126</f>
        <v>81016</v>
      </c>
      <c r="S58" s="181">
        <f>'1'!V126</f>
        <v>86097</v>
      </c>
      <c r="T58" s="181">
        <f>'1'!W126</f>
        <v>87559</v>
      </c>
      <c r="U58" s="181">
        <f>'1'!X126</f>
        <v>87060</v>
      </c>
      <c r="V58" s="181">
        <f>'1'!Y126</f>
        <v>86939</v>
      </c>
      <c r="W58" s="181">
        <f>'1'!Z126</f>
        <v>88966</v>
      </c>
      <c r="X58" s="181">
        <f>'1'!AA126</f>
        <v>92418</v>
      </c>
      <c r="Y58" s="181">
        <f>'1'!AB126</f>
        <v>93523</v>
      </c>
      <c r="Z58" s="181">
        <f>'1'!AC126</f>
        <v>97421</v>
      </c>
      <c r="AA58" s="181">
        <f>'1'!AD126</f>
        <v>102378</v>
      </c>
      <c r="AB58" s="181">
        <f>'1'!AE126</f>
        <v>105945</v>
      </c>
      <c r="AC58" s="181">
        <f>'1'!AF126</f>
        <v>101224</v>
      </c>
      <c r="AD58" s="78"/>
      <c r="AE58" s="224">
        <f t="shared" si="6"/>
        <v>25.284582313178674</v>
      </c>
      <c r="AF58" s="224">
        <f t="shared" si="19"/>
        <v>23.111587429117442</v>
      </c>
      <c r="AG58" s="224">
        <f t="shared" si="20"/>
        <v>24.112742423373589</v>
      </c>
      <c r="AH58" s="224">
        <f t="shared" si="21"/>
        <v>23.255345728406031</v>
      </c>
      <c r="AI58" s="224">
        <f t="shared" si="22"/>
        <v>20.975684353952623</v>
      </c>
      <c r="AJ58" s="224">
        <f t="shared" si="23"/>
        <v>19.339083480733496</v>
      </c>
      <c r="AK58" s="224">
        <f t="shared" si="24"/>
        <v>18.171422766238798</v>
      </c>
      <c r="AL58" s="224">
        <f t="shared" si="25"/>
        <v>16.9270524545868</v>
      </c>
      <c r="AM58" s="224">
        <f t="shared" si="26"/>
        <v>16.467608245739555</v>
      </c>
      <c r="AN58" s="224">
        <f t="shared" si="27"/>
        <v>16.039226399627051</v>
      </c>
      <c r="AO58" s="224">
        <f t="shared" si="28"/>
        <v>15.120671952523564</v>
      </c>
      <c r="AP58" s="224">
        <f t="shared" si="17"/>
        <v>13.855465919054019</v>
      </c>
      <c r="AQ58" s="224">
        <f t="shared" si="18"/>
        <v>13.89978448022614</v>
      </c>
      <c r="AR58" s="226"/>
    </row>
    <row r="59" spans="1:44" x14ac:dyDescent="0.2">
      <c r="A59" s="34" t="s">
        <v>32</v>
      </c>
      <c r="B59" s="61" t="s">
        <v>73</v>
      </c>
      <c r="C59" s="181">
        <f>'1'!F133</f>
        <v>756.9559089849248</v>
      </c>
      <c r="D59" s="181">
        <f>'1'!G133</f>
        <v>733.80122251715761</v>
      </c>
      <c r="E59" s="181">
        <f>'1'!H133</f>
        <v>745.12062873336913</v>
      </c>
      <c r="F59" s="181">
        <f>'1'!I133</f>
        <v>715.3202438259998</v>
      </c>
      <c r="G59" s="181">
        <f>'1'!J133</f>
        <v>691.57864473738687</v>
      </c>
      <c r="H59" s="181">
        <f>'1'!K133</f>
        <v>660.74414654136308</v>
      </c>
      <c r="I59" s="181">
        <f>'1'!L133</f>
        <v>634.99789954368885</v>
      </c>
      <c r="J59" s="181">
        <f>'1'!M133</f>
        <v>625.70987156105002</v>
      </c>
      <c r="K59" s="181">
        <f>'1'!N133</f>
        <v>597.05437796004526</v>
      </c>
      <c r="L59" s="181">
        <f>'1'!O133</f>
        <v>566.35955919602122</v>
      </c>
      <c r="M59" s="181">
        <f>'1'!P133</f>
        <v>547.90270404383705</v>
      </c>
      <c r="N59" s="181">
        <f>'1'!Q133</f>
        <v>540.38882144435911</v>
      </c>
      <c r="O59" s="181">
        <f>'1'!R133</f>
        <v>501.3980478373341</v>
      </c>
      <c r="P59" s="181"/>
      <c r="Q59" s="181">
        <f>'1'!T133</f>
        <v>40171</v>
      </c>
      <c r="R59" s="181">
        <f>'1'!U133</f>
        <v>38596</v>
      </c>
      <c r="S59" s="181">
        <f>'1'!V133</f>
        <v>45209</v>
      </c>
      <c r="T59" s="181">
        <f>'1'!W133</f>
        <v>42145</v>
      </c>
      <c r="U59" s="181">
        <f>'1'!X133</f>
        <v>41263</v>
      </c>
      <c r="V59" s="181">
        <f>'1'!Y133</f>
        <v>41444</v>
      </c>
      <c r="W59" s="181">
        <f>'1'!Z133</f>
        <v>42917</v>
      </c>
      <c r="X59" s="181">
        <f>'1'!AA133</f>
        <v>43285</v>
      </c>
      <c r="Y59" s="181">
        <f>'1'!AB133</f>
        <v>45525</v>
      </c>
      <c r="Z59" s="181">
        <f>'1'!AC133</f>
        <v>48017</v>
      </c>
      <c r="AA59" s="181">
        <f>'1'!AD133</f>
        <v>49386</v>
      </c>
      <c r="AB59" s="181">
        <f>'1'!AE133</f>
        <v>51389</v>
      </c>
      <c r="AC59" s="181">
        <f>'1'!AF133</f>
        <v>49812</v>
      </c>
      <c r="AD59" s="78"/>
      <c r="AE59" s="224">
        <f t="shared" si="6"/>
        <v>18.843342435710458</v>
      </c>
      <c r="AF59" s="224">
        <f t="shared" si="19"/>
        <v>19.012364558948015</v>
      </c>
      <c r="AG59" s="224">
        <f t="shared" si="20"/>
        <v>16.481687910225158</v>
      </c>
      <c r="AH59" s="224">
        <f t="shared" si="21"/>
        <v>16.972837675311421</v>
      </c>
      <c r="AI59" s="224">
        <f t="shared" si="22"/>
        <v>16.760260881113513</v>
      </c>
      <c r="AJ59" s="224">
        <f t="shared" si="23"/>
        <v>15.943059225493753</v>
      </c>
      <c r="AK59" s="224">
        <f t="shared" si="24"/>
        <v>14.79595264216252</v>
      </c>
      <c r="AL59" s="224">
        <f t="shared" si="25"/>
        <v>14.455582108375882</v>
      </c>
      <c r="AM59" s="224">
        <f t="shared" si="26"/>
        <v>13.114868269303575</v>
      </c>
      <c r="AN59" s="224">
        <f t="shared" si="27"/>
        <v>11.794980094466984</v>
      </c>
      <c r="AO59" s="224">
        <f t="shared" si="28"/>
        <v>11.0942919864706</v>
      </c>
      <c r="AP59" s="224">
        <f t="shared" si="17"/>
        <v>10.515651626697526</v>
      </c>
      <c r="AQ59" s="224">
        <f t="shared" si="18"/>
        <v>10.065808396316834</v>
      </c>
      <c r="AR59" s="226"/>
    </row>
    <row r="60" spans="1:44" x14ac:dyDescent="0.2">
      <c r="A60" s="34" t="s">
        <v>33</v>
      </c>
      <c r="B60" s="61" t="s">
        <v>74</v>
      </c>
      <c r="C60" s="181">
        <f>'1'!F140</f>
        <v>1723.8899830867863</v>
      </c>
      <c r="D60" s="181">
        <f>'1'!G140</f>
        <v>1745.758689900631</v>
      </c>
      <c r="E60" s="181">
        <f>'1'!H140</f>
        <v>1607.774101580221</v>
      </c>
      <c r="F60" s="181">
        <f>'1'!I140</f>
        <v>1652.1654907170762</v>
      </c>
      <c r="G60" s="181">
        <f>'1'!J140</f>
        <v>1570.0101622880475</v>
      </c>
      <c r="H60" s="181">
        <f>'1'!K140</f>
        <v>1526.7588542887429</v>
      </c>
      <c r="I60" s="181">
        <f>'1'!L140</f>
        <v>1474.8018476247566</v>
      </c>
      <c r="J60" s="181">
        <f>'1'!M140</f>
        <v>1487.1897015264442</v>
      </c>
      <c r="K60" s="181">
        <f>'1'!N140</f>
        <v>1402.781624832345</v>
      </c>
      <c r="L60" s="181">
        <f>'1'!O140</f>
        <v>1396.6102988976863</v>
      </c>
      <c r="M60" s="181">
        <f>'1'!P140</f>
        <v>1394.3925505757111</v>
      </c>
      <c r="N60" s="181">
        <f>'1'!Q140</f>
        <v>1326.2652568937599</v>
      </c>
      <c r="O60" s="181">
        <f>'1'!R140</f>
        <v>1245.6724035198911</v>
      </c>
      <c r="P60" s="181"/>
      <c r="Q60" s="181">
        <f>'1'!T140</f>
        <v>81100</v>
      </c>
      <c r="R60" s="181">
        <f>'1'!U140</f>
        <v>78510</v>
      </c>
      <c r="S60" s="181">
        <f>'1'!V140</f>
        <v>86338</v>
      </c>
      <c r="T60" s="181">
        <f>'1'!W140</f>
        <v>88344</v>
      </c>
      <c r="U60" s="181">
        <f>'1'!X140</f>
        <v>90069</v>
      </c>
      <c r="V60" s="181">
        <f>'1'!Y140</f>
        <v>89045</v>
      </c>
      <c r="W60" s="181">
        <f>'1'!Z140</f>
        <v>91176</v>
      </c>
      <c r="X60" s="181">
        <f>'1'!AA140</f>
        <v>96588</v>
      </c>
      <c r="Y60" s="181">
        <f>'1'!AB140</f>
        <v>99391</v>
      </c>
      <c r="Z60" s="181">
        <f>'1'!AC140</f>
        <v>103090</v>
      </c>
      <c r="AA60" s="181">
        <f>'1'!AD140</f>
        <v>110866</v>
      </c>
      <c r="AB60" s="181">
        <f>'1'!AE140</f>
        <v>115930</v>
      </c>
      <c r="AC60" s="181">
        <f>'1'!AF140</f>
        <v>117016</v>
      </c>
      <c r="AD60" s="78"/>
      <c r="AE60" s="224">
        <f t="shared" si="6"/>
        <v>21.256349976409201</v>
      </c>
      <c r="AF60" s="224">
        <f t="shared" si="19"/>
        <v>22.236131574329782</v>
      </c>
      <c r="AG60" s="224">
        <f t="shared" si="20"/>
        <v>18.621859454472201</v>
      </c>
      <c r="AH60" s="224">
        <f t="shared" si="21"/>
        <v>18.701501977690349</v>
      </c>
      <c r="AI60" s="224">
        <f t="shared" si="22"/>
        <v>17.431193443782515</v>
      </c>
      <c r="AJ60" s="224">
        <f t="shared" si="23"/>
        <v>17.145924580703497</v>
      </c>
      <c r="AK60" s="224">
        <f t="shared" si="24"/>
        <v>16.17532955629504</v>
      </c>
      <c r="AL60" s="224">
        <f t="shared" si="25"/>
        <v>15.397251227134262</v>
      </c>
      <c r="AM60" s="224">
        <f t="shared" si="26"/>
        <v>14.113769102155576</v>
      </c>
      <c r="AN60" s="224">
        <f t="shared" si="27"/>
        <v>13.547485681420957</v>
      </c>
      <c r="AO60" s="224">
        <f t="shared" si="28"/>
        <v>12.577278431401071</v>
      </c>
      <c r="AP60" s="224">
        <f t="shared" si="17"/>
        <v>11.440224764027946</v>
      </c>
      <c r="AQ60" s="224">
        <f t="shared" si="18"/>
        <v>10.645316909823366</v>
      </c>
      <c r="AR60" s="226"/>
    </row>
    <row r="61" spans="1:44" x14ac:dyDescent="0.2">
      <c r="A61" s="34" t="s">
        <v>34</v>
      </c>
      <c r="B61" s="61" t="s">
        <v>75</v>
      </c>
      <c r="C61" s="181">
        <f>'1'!F147</f>
        <v>5831.6630087945623</v>
      </c>
      <c r="D61" s="181">
        <f>'1'!G147</f>
        <v>4667.0805972592916</v>
      </c>
      <c r="E61" s="181">
        <f>'1'!H147</f>
        <v>6043.893082617109</v>
      </c>
      <c r="F61" s="181">
        <f>'1'!I147</f>
        <v>5811.1826514332606</v>
      </c>
      <c r="G61" s="181">
        <f>'1'!J147</f>
        <v>5559.7098707966425</v>
      </c>
      <c r="H61" s="181">
        <f>'1'!K147</f>
        <v>5360.2300968069285</v>
      </c>
      <c r="I61" s="181">
        <f>'1'!L147</f>
        <v>5272.1724306622918</v>
      </c>
      <c r="J61" s="181">
        <f>'1'!M147</f>
        <v>4698.8997063759034</v>
      </c>
      <c r="K61" s="181">
        <f>'1'!N147</f>
        <v>5420.196970824436</v>
      </c>
      <c r="L61" s="181">
        <f>'1'!O147</f>
        <v>5578.7364066172149</v>
      </c>
      <c r="M61" s="181">
        <f>'1'!P147</f>
        <v>5064.9291664681523</v>
      </c>
      <c r="N61" s="181">
        <f>'1'!Q147</f>
        <v>5070.4241736411477</v>
      </c>
      <c r="O61" s="181">
        <f>'1'!R147</f>
        <v>4710</v>
      </c>
      <c r="P61" s="181"/>
      <c r="Q61" s="181">
        <f>'1'!T147</f>
        <v>94334</v>
      </c>
      <c r="R61" s="181">
        <f>'1'!U147</f>
        <v>80593</v>
      </c>
      <c r="S61" s="181">
        <f>'1'!V147</f>
        <v>103773</v>
      </c>
      <c r="T61" s="181">
        <f>'1'!W147</f>
        <v>107866</v>
      </c>
      <c r="U61" s="181">
        <f>'1'!X147</f>
        <v>104044</v>
      </c>
      <c r="V61" s="181">
        <f>'1'!Y147</f>
        <v>103500</v>
      </c>
      <c r="W61" s="181">
        <f>'1'!Z147</f>
        <v>102502</v>
      </c>
      <c r="X61" s="181">
        <f>'1'!AA147</f>
        <v>102046</v>
      </c>
      <c r="Y61" s="181">
        <f>'1'!AB147</f>
        <v>105457</v>
      </c>
      <c r="Z61" s="181">
        <f>'1'!AC147</f>
        <v>117808</v>
      </c>
      <c r="AA61" s="181">
        <f>'1'!AD147</f>
        <v>123826</v>
      </c>
      <c r="AB61" s="181">
        <f>'1'!AE147</f>
        <v>131998</v>
      </c>
      <c r="AC61" s="181">
        <f>'1'!AF147</f>
        <v>131461</v>
      </c>
      <c r="AD61" s="78"/>
      <c r="AE61" s="224">
        <f t="shared" si="6"/>
        <v>61.819312324236883</v>
      </c>
      <c r="AF61" s="224">
        <f t="shared" si="19"/>
        <v>57.9092551122218</v>
      </c>
      <c r="AG61" s="224">
        <f t="shared" si="20"/>
        <v>58.241479793560067</v>
      </c>
      <c r="AH61" s="224">
        <f t="shared" si="21"/>
        <v>53.874090551547845</v>
      </c>
      <c r="AI61" s="224">
        <f t="shared" si="22"/>
        <v>53.436141159477167</v>
      </c>
      <c r="AJ61" s="224">
        <f t="shared" si="23"/>
        <v>51.789662771081431</v>
      </c>
      <c r="AK61" s="224">
        <f t="shared" si="24"/>
        <v>51.43482498548606</v>
      </c>
      <c r="AL61" s="224">
        <f t="shared" si="25"/>
        <v>46.046877941084446</v>
      </c>
      <c r="AM61" s="224">
        <f t="shared" si="26"/>
        <v>51.397223236242603</v>
      </c>
      <c r="AN61" s="224">
        <f t="shared" si="27"/>
        <v>47.354478529617808</v>
      </c>
      <c r="AO61" s="224">
        <f t="shared" si="28"/>
        <v>40.903599942404277</v>
      </c>
      <c r="AP61" s="224">
        <f t="shared" si="17"/>
        <v>38.412886359195959</v>
      </c>
      <c r="AQ61" s="224">
        <f t="shared" si="18"/>
        <v>35.828116323472358</v>
      </c>
      <c r="AR61" s="226"/>
    </row>
    <row r="62" spans="1:44" x14ac:dyDescent="0.2">
      <c r="A62" s="193">
        <v>99</v>
      </c>
      <c r="B62" s="183" t="s">
        <v>1033</v>
      </c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78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36"/>
      <c r="AR62" s="226"/>
    </row>
    <row r="63" spans="1:44" ht="13.5" thickBot="1" x14ac:dyDescent="0.25">
      <c r="B63" s="61" t="s">
        <v>675</v>
      </c>
      <c r="C63" s="192">
        <f>'1'!F163</f>
        <v>68248.868871662678</v>
      </c>
      <c r="D63" s="192">
        <f>'1'!G163</f>
        <v>62778.305442799538</v>
      </c>
      <c r="E63" s="192">
        <f>'1'!H163</f>
        <v>68992.743895342326</v>
      </c>
      <c r="F63" s="192">
        <f>'1'!I163</f>
        <v>63548.370549222207</v>
      </c>
      <c r="G63" s="192">
        <f>'1'!J163</f>
        <v>60034.334234928596</v>
      </c>
      <c r="H63" s="192">
        <f>'1'!K163</f>
        <v>58602.036190551953</v>
      </c>
      <c r="I63" s="192">
        <f>'1'!L163</f>
        <v>56983.268321668846</v>
      </c>
      <c r="J63" s="192">
        <f>'1'!M163</f>
        <v>57931.710134664594</v>
      </c>
      <c r="K63" s="192">
        <f>'1'!N163</f>
        <v>58100.835082478938</v>
      </c>
      <c r="L63" s="192">
        <f>'1'!O163</f>
        <v>57070.185776316663</v>
      </c>
      <c r="M63" s="192">
        <f>'1'!P163</f>
        <v>55441.341585285394</v>
      </c>
      <c r="N63" s="192">
        <f>'1'!Q163</f>
        <v>53326.882010684771</v>
      </c>
      <c r="O63" s="192">
        <f>'1'!R163</f>
        <v>47616.337481858907</v>
      </c>
      <c r="P63" s="253"/>
      <c r="Q63" s="192">
        <f>'1'!T163</f>
        <v>3412253</v>
      </c>
      <c r="R63" s="192">
        <f>'1'!U163</f>
        <v>3341167</v>
      </c>
      <c r="S63" s="192">
        <f>'1'!V163</f>
        <v>3573581</v>
      </c>
      <c r="T63" s="192">
        <f>'1'!W163</f>
        <v>3727905</v>
      </c>
      <c r="U63" s="192">
        <f>'1'!X163</f>
        <v>3743086</v>
      </c>
      <c r="V63" s="192">
        <f>'1'!Y163</f>
        <v>3822671</v>
      </c>
      <c r="W63" s="192">
        <f>'1'!Z163</f>
        <v>3992730</v>
      </c>
      <c r="X63" s="192">
        <f>'1'!AA163</f>
        <v>4260470</v>
      </c>
      <c r="Y63" s="192">
        <f>'1'!AB163</f>
        <v>4415031</v>
      </c>
      <c r="Z63" s="192">
        <f>'1'!AC163</f>
        <v>4625094</v>
      </c>
      <c r="AA63" s="192">
        <f>'1'!AD163</f>
        <v>4828306</v>
      </c>
      <c r="AB63" s="192">
        <f>'1'!AE163</f>
        <v>5049619</v>
      </c>
      <c r="AC63" s="192">
        <f>'1'!AF163</f>
        <v>4984804</v>
      </c>
      <c r="AE63" s="254">
        <f t="shared" si="6"/>
        <v>20.001116233662238</v>
      </c>
      <c r="AF63" s="254">
        <f t="shared" si="19"/>
        <v>18.789334817086228</v>
      </c>
      <c r="AG63" s="254">
        <f t="shared" si="20"/>
        <v>19.306332750074034</v>
      </c>
      <c r="AH63" s="254">
        <f t="shared" si="21"/>
        <v>17.046671132773557</v>
      </c>
      <c r="AI63" s="254">
        <f t="shared" si="22"/>
        <v>16.0387269314487</v>
      </c>
      <c r="AJ63" s="254">
        <f t="shared" si="23"/>
        <v>15.330128119985202</v>
      </c>
      <c r="AK63" s="254">
        <f t="shared" si="24"/>
        <v>14.271755996941653</v>
      </c>
      <c r="AL63" s="254">
        <f t="shared" si="25"/>
        <v>13.597492796490668</v>
      </c>
      <c r="AM63" s="254">
        <f t="shared" si="26"/>
        <v>13.159779644237819</v>
      </c>
      <c r="AN63" s="254">
        <f t="shared" si="27"/>
        <v>12.33924884041636</v>
      </c>
      <c r="AO63" s="254">
        <f t="shared" si="28"/>
        <v>11.482565849240995</v>
      </c>
      <c r="AP63" s="254">
        <f t="shared" ref="AP63" si="29">(N63*1000)/AB63</f>
        <v>10.560575364336353</v>
      </c>
      <c r="AQ63" s="254">
        <f>(O63*1000)/AC63</f>
        <v>9.5522988430154747</v>
      </c>
      <c r="AR63" s="226"/>
    </row>
    <row r="64" spans="1:44" x14ac:dyDescent="0.2">
      <c r="B64" s="63"/>
    </row>
    <row r="67" spans="17:31" x14ac:dyDescent="0.2">
      <c r="Q67" s="237" t="s">
        <v>1048</v>
      </c>
      <c r="AE67" s="237" t="s">
        <v>1048</v>
      </c>
    </row>
    <row r="68" spans="17:31" x14ac:dyDescent="0.2">
      <c r="Q68" s="238" t="s">
        <v>1049</v>
      </c>
      <c r="AE68" s="238" t="s">
        <v>1049</v>
      </c>
    </row>
    <row r="69" spans="17:31" x14ac:dyDescent="0.2">
      <c r="Q69" s="185" t="s">
        <v>1084</v>
      </c>
      <c r="AE69" s="185" t="s">
        <v>1088</v>
      </c>
    </row>
    <row r="70" spans="17:31" x14ac:dyDescent="0.2">
      <c r="Q70" s="195" t="s">
        <v>1085</v>
      </c>
      <c r="AE70" s="195" t="s">
        <v>1089</v>
      </c>
    </row>
  </sheetData>
  <conditionalFormatting sqref="AR41:AR6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" location="'Innehåll-Content'!A1" display="Tillbaka till innehåll - Back to content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85"/>
  <sheetViews>
    <sheetView tabSelected="1" topLeftCell="N19" workbookViewId="0">
      <selection activeCell="AB37" sqref="AB37:AB38"/>
    </sheetView>
  </sheetViews>
  <sheetFormatPr defaultRowHeight="12.75" x14ac:dyDescent="0.2"/>
  <cols>
    <col min="2" max="2" width="13.5703125" bestFit="1" customWidth="1"/>
    <col min="3" max="3" width="7.140625" customWidth="1"/>
    <col min="4" max="11" width="7.5703125" customWidth="1"/>
    <col min="12" max="12" width="8.7109375" customWidth="1"/>
    <col min="13" max="15" width="11.7109375" customWidth="1"/>
    <col min="16" max="16" width="10.5703125" customWidth="1"/>
    <col min="25" max="25" width="9.140625" bestFit="1" customWidth="1"/>
    <col min="46" max="46" width="9.5703125" bestFit="1" customWidth="1"/>
  </cols>
  <sheetData>
    <row r="1" spans="1:15" x14ac:dyDescent="0.2">
      <c r="A1" s="137" t="s">
        <v>692</v>
      </c>
    </row>
    <row r="3" spans="1:15" ht="15" x14ac:dyDescent="0.25">
      <c r="A3" s="140" t="s">
        <v>1091</v>
      </c>
    </row>
    <row r="4" spans="1:15" ht="14.25" x14ac:dyDescent="0.2">
      <c r="A4" s="141" t="s">
        <v>1092</v>
      </c>
    </row>
    <row r="7" spans="1:15" ht="33.75" x14ac:dyDescent="0.2">
      <c r="L7" s="63" t="s">
        <v>37</v>
      </c>
      <c r="M7" s="63" t="s">
        <v>705</v>
      </c>
      <c r="N7" s="63" t="s">
        <v>707</v>
      </c>
      <c r="O7" s="63" t="s">
        <v>687</v>
      </c>
    </row>
    <row r="8" spans="1:15" ht="34.5" thickBot="1" x14ac:dyDescent="0.25">
      <c r="L8" s="53" t="s">
        <v>40</v>
      </c>
      <c r="M8" s="53" t="s">
        <v>706</v>
      </c>
      <c r="N8" s="53" t="s">
        <v>708</v>
      </c>
      <c r="O8" s="53" t="s">
        <v>709</v>
      </c>
    </row>
    <row r="9" spans="1:15" x14ac:dyDescent="0.2">
      <c r="L9" s="143" t="s">
        <v>35</v>
      </c>
      <c r="M9" s="145">
        <f>P44</f>
        <v>0.12046327889408251</v>
      </c>
      <c r="N9" s="145">
        <f>AE44</f>
        <v>0.3258414974791386</v>
      </c>
      <c r="O9" s="145">
        <f>AT44</f>
        <v>0.25865612648221342</v>
      </c>
    </row>
    <row r="10" spans="1:15" x14ac:dyDescent="0.2">
      <c r="L10" s="89" t="s">
        <v>42</v>
      </c>
      <c r="M10" s="145">
        <f t="shared" ref="M10:M29" si="0">P45</f>
        <v>2.4315024018040591E-2</v>
      </c>
      <c r="N10" s="145">
        <f t="shared" ref="N10:N29" si="1">AE45</f>
        <v>3.4382792048271361E-2</v>
      </c>
      <c r="O10" s="145">
        <f t="shared" ref="O10:O29" si="2">AT45</f>
        <v>3.6007905138339916E-2</v>
      </c>
    </row>
    <row r="11" spans="1:15" x14ac:dyDescent="0.2">
      <c r="L11" s="89" t="s">
        <v>43</v>
      </c>
      <c r="M11" s="145">
        <f t="shared" si="0"/>
        <v>5.0549876939128928E-2</v>
      </c>
      <c r="N11" s="145">
        <f t="shared" si="1"/>
        <v>2.1420625991782745E-2</v>
      </c>
      <c r="O11" s="145">
        <f t="shared" si="2"/>
        <v>2.375494071146245E-2</v>
      </c>
    </row>
    <row r="12" spans="1:15" x14ac:dyDescent="0.2">
      <c r="L12" s="89" t="s">
        <v>44</v>
      </c>
      <c r="M12" s="145">
        <f t="shared" si="0"/>
        <v>3.7210853175065818E-2</v>
      </c>
      <c r="N12" s="145">
        <f t="shared" si="1"/>
        <v>3.8860357583413718E-2</v>
      </c>
      <c r="O12" s="145">
        <f t="shared" si="2"/>
        <v>4.4525691699604748E-2</v>
      </c>
    </row>
    <row r="13" spans="1:15" x14ac:dyDescent="0.2">
      <c r="L13" s="39" t="s">
        <v>59</v>
      </c>
      <c r="M13" s="145">
        <f t="shared" si="0"/>
        <v>2.9021612292123574E-2</v>
      </c>
      <c r="N13" s="145">
        <f t="shared" si="1"/>
        <v>3.0575772152314856E-2</v>
      </c>
      <c r="O13" s="145">
        <f t="shared" si="2"/>
        <v>3.7173913043478259E-2</v>
      </c>
    </row>
    <row r="14" spans="1:15" x14ac:dyDescent="0.2">
      <c r="L14" s="39" t="s">
        <v>60</v>
      </c>
      <c r="M14" s="145">
        <f t="shared" si="0"/>
        <v>1.5245257664727068E-2</v>
      </c>
      <c r="N14" s="145">
        <f t="shared" si="1"/>
        <v>1.84615908645781E-2</v>
      </c>
      <c r="O14" s="145">
        <f t="shared" si="2"/>
        <v>1.9604743083003952E-2</v>
      </c>
    </row>
    <row r="15" spans="1:15" x14ac:dyDescent="0.2">
      <c r="L15" s="39" t="s">
        <v>61</v>
      </c>
      <c r="M15" s="145">
        <f t="shared" si="0"/>
        <v>2.6641805166222068E-2</v>
      </c>
      <c r="N15" s="145">
        <f t="shared" si="1"/>
        <v>1.7897983986514626E-2</v>
      </c>
      <c r="O15" s="145">
        <f t="shared" si="2"/>
        <v>2.1403162055335968E-2</v>
      </c>
    </row>
    <row r="16" spans="1:15" x14ac:dyDescent="0.2">
      <c r="L16" s="39" t="s">
        <v>62</v>
      </c>
      <c r="M16" s="145">
        <f t="shared" si="0"/>
        <v>4.9431282618739088E-2</v>
      </c>
      <c r="N16" s="145">
        <f t="shared" si="1"/>
        <v>4.2520039630712736E-3</v>
      </c>
      <c r="O16" s="145">
        <f t="shared" si="2"/>
        <v>5.7905138339920947E-3</v>
      </c>
    </row>
    <row r="17" spans="12:15" x14ac:dyDescent="0.2">
      <c r="L17" s="39" t="s">
        <v>63</v>
      </c>
      <c r="M17" s="145">
        <f t="shared" si="0"/>
        <v>1.0336619274374473E-2</v>
      </c>
      <c r="N17" s="145">
        <f t="shared" si="1"/>
        <v>1.2517776093602309E-2</v>
      </c>
      <c r="O17" s="145">
        <f t="shared" si="2"/>
        <v>1.3774703557312253E-2</v>
      </c>
    </row>
    <row r="18" spans="12:15" x14ac:dyDescent="0.2">
      <c r="L18" s="39" t="s">
        <v>64</v>
      </c>
      <c r="M18" s="145">
        <f t="shared" si="0"/>
        <v>0.11278787797270508</v>
      </c>
      <c r="N18" s="145">
        <f t="shared" si="1"/>
        <v>0.11485024909800126</v>
      </c>
      <c r="O18" s="145">
        <f t="shared" si="2"/>
        <v>0.12428853754940711</v>
      </c>
    </row>
    <row r="19" spans="12:15" x14ac:dyDescent="0.2">
      <c r="L19" s="39" t="s">
        <v>65</v>
      </c>
      <c r="M19" s="145">
        <f t="shared" si="0"/>
        <v>2.6144113921801364E-2</v>
      </c>
      <c r="N19" s="145">
        <f t="shared" si="1"/>
        <v>2.5115954292789219E-2</v>
      </c>
      <c r="O19" s="145">
        <f t="shared" si="2"/>
        <v>2.9525691699604745E-2</v>
      </c>
    </row>
    <row r="20" spans="12:15" x14ac:dyDescent="0.2">
      <c r="L20" s="39" t="s">
        <v>66</v>
      </c>
      <c r="M20" s="145">
        <f t="shared" si="0"/>
        <v>0.20126941420004985</v>
      </c>
      <c r="N20" s="145">
        <f t="shared" si="1"/>
        <v>0.16830675740090489</v>
      </c>
      <c r="O20" s="145">
        <f t="shared" si="2"/>
        <v>0.17211462450592885</v>
      </c>
    </row>
    <row r="21" spans="12:15" x14ac:dyDescent="0.2">
      <c r="L21" s="39" t="s">
        <v>67</v>
      </c>
      <c r="M21" s="145">
        <f t="shared" si="0"/>
        <v>2.3158891794644147E-2</v>
      </c>
      <c r="N21" s="145">
        <f t="shared" si="1"/>
        <v>2.1598461190834396E-2</v>
      </c>
      <c r="O21" s="145">
        <f t="shared" si="2"/>
        <v>2.4189723320158105E-2</v>
      </c>
    </row>
    <row r="22" spans="12:15" x14ac:dyDescent="0.2">
      <c r="L22" s="39" t="s">
        <v>68</v>
      </c>
      <c r="M22" s="145">
        <f t="shared" si="0"/>
        <v>3.001341431529455E-2</v>
      </c>
      <c r="N22" s="145">
        <f t="shared" si="1"/>
        <v>2.5367260381426796E-2</v>
      </c>
      <c r="O22" s="145">
        <f t="shared" si="2"/>
        <v>2.8853754940711462E-2</v>
      </c>
    </row>
    <row r="23" spans="12:15" x14ac:dyDescent="0.2">
      <c r="L23" s="39" t="s">
        <v>69</v>
      </c>
      <c r="M23" s="145">
        <f t="shared" si="0"/>
        <v>2.303278268756433E-2</v>
      </c>
      <c r="N23" s="145">
        <f t="shared" si="1"/>
        <v>2.1642820973225899E-2</v>
      </c>
      <c r="O23" s="145">
        <f t="shared" si="2"/>
        <v>2.4703557312252964E-2</v>
      </c>
    </row>
    <row r="24" spans="12:15" x14ac:dyDescent="0.2">
      <c r="L24" s="39" t="s">
        <v>70</v>
      </c>
      <c r="M24" s="145">
        <f t="shared" si="0"/>
        <v>3.1745553191623976E-2</v>
      </c>
      <c r="N24" s="145">
        <f t="shared" si="1"/>
        <v>2.2633588791550412E-2</v>
      </c>
      <c r="O24" s="145">
        <f t="shared" si="2"/>
        <v>2.5276679841897236E-2</v>
      </c>
    </row>
    <row r="25" spans="12:15" x14ac:dyDescent="0.2">
      <c r="L25" s="39" t="s">
        <v>71</v>
      </c>
      <c r="M25" s="145">
        <f t="shared" si="0"/>
        <v>2.3477635496411759E-2</v>
      </c>
      <c r="N25" s="145">
        <f t="shared" si="1"/>
        <v>2.1907395389632368E-2</v>
      </c>
      <c r="O25" s="145">
        <f t="shared" si="2"/>
        <v>2.5000000000000001E-2</v>
      </c>
    </row>
    <row r="26" spans="12:15" x14ac:dyDescent="0.2">
      <c r="L26" s="39" t="s">
        <v>72</v>
      </c>
      <c r="M26" s="145">
        <f t="shared" si="0"/>
        <v>2.9548509159539056E-2</v>
      </c>
      <c r="N26" s="145">
        <f t="shared" si="1"/>
        <v>2.098079082798128E-2</v>
      </c>
      <c r="O26" s="145">
        <f t="shared" si="2"/>
        <v>2.2667984189723319E-2</v>
      </c>
    </row>
    <row r="27" spans="12:15" x14ac:dyDescent="0.2">
      <c r="L27" s="39" t="s">
        <v>73</v>
      </c>
      <c r="M27" s="145">
        <f t="shared" si="0"/>
        <v>1.0529958294846995E-2</v>
      </c>
      <c r="N27" s="145">
        <f t="shared" si="1"/>
        <v>1.017680739873642E-2</v>
      </c>
      <c r="O27" s="145">
        <f t="shared" si="2"/>
        <v>1.1877470355731225E-2</v>
      </c>
    </row>
    <row r="28" spans="12:15" x14ac:dyDescent="0.2">
      <c r="L28" s="39" t="s">
        <v>74</v>
      </c>
      <c r="M28" s="145">
        <f t="shared" si="0"/>
        <v>2.6160609349563543E-2</v>
      </c>
      <c r="N28" s="145">
        <f t="shared" si="1"/>
        <v>2.29581677350311E-2</v>
      </c>
      <c r="O28" s="145">
        <f t="shared" si="2"/>
        <v>2.5830039525691698E-2</v>
      </c>
    </row>
    <row r="29" spans="12:15" x14ac:dyDescent="0.2">
      <c r="L29" s="39" t="s">
        <v>75</v>
      </c>
      <c r="M29" s="145">
        <f t="shared" si="0"/>
        <v>9.8915629573451291E-2</v>
      </c>
      <c r="N29" s="145">
        <f t="shared" si="1"/>
        <v>2.6140189982650178E-2</v>
      </c>
      <c r="O29" s="145">
        <f t="shared" si="2"/>
        <v>2.3596837944664033E-2</v>
      </c>
    </row>
    <row r="31" spans="12:15" x14ac:dyDescent="0.2">
      <c r="L31" s="77" t="s">
        <v>1090</v>
      </c>
    </row>
    <row r="32" spans="12:15" x14ac:dyDescent="0.2">
      <c r="L32" s="133" t="s">
        <v>1095</v>
      </c>
    </row>
    <row r="37" spans="1:46" x14ac:dyDescent="0.2">
      <c r="A37" s="77" t="s">
        <v>1090</v>
      </c>
    </row>
    <row r="38" spans="1:46" x14ac:dyDescent="0.2">
      <c r="A38" s="133" t="s">
        <v>1095</v>
      </c>
    </row>
    <row r="39" spans="1:46" ht="15" x14ac:dyDescent="0.25">
      <c r="C39" s="49" t="s">
        <v>1065</v>
      </c>
      <c r="R39" s="49" t="s">
        <v>1066</v>
      </c>
      <c r="AG39" s="124" t="s">
        <v>1067</v>
      </c>
    </row>
    <row r="40" spans="1:46" ht="14.25" x14ac:dyDescent="0.2">
      <c r="C40" s="50" t="s">
        <v>1098</v>
      </c>
      <c r="R40" s="50" t="s">
        <v>703</v>
      </c>
      <c r="AG40" s="125" t="s">
        <v>704</v>
      </c>
    </row>
    <row r="41" spans="1:46" ht="15" thickBo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1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126"/>
      <c r="AF41" s="43"/>
      <c r="AG41" s="43"/>
      <c r="AH41" s="43"/>
      <c r="AI41" s="43"/>
      <c r="AJ41" s="43"/>
      <c r="AK41" s="43"/>
      <c r="AL41" s="43"/>
      <c r="AM41" s="43"/>
      <c r="AN41" s="44"/>
    </row>
    <row r="42" spans="1:46" x14ac:dyDescent="0.2">
      <c r="A42" s="63" t="s">
        <v>36</v>
      </c>
      <c r="B42" s="63" t="s">
        <v>37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220"/>
      <c r="AO42" s="220"/>
      <c r="AP42" s="220"/>
      <c r="AQ42" s="220"/>
      <c r="AR42" s="220"/>
      <c r="AS42" s="220"/>
      <c r="AT42" s="220"/>
    </row>
    <row r="43" spans="1:46" ht="23.25" thickBot="1" x14ac:dyDescent="0.25">
      <c r="A43" s="53" t="s">
        <v>39</v>
      </c>
      <c r="B43" s="53" t="s">
        <v>40</v>
      </c>
      <c r="C43" s="42" t="s">
        <v>3</v>
      </c>
      <c r="D43" s="42" t="s">
        <v>4</v>
      </c>
      <c r="E43" s="42" t="s">
        <v>5</v>
      </c>
      <c r="F43" s="42" t="s">
        <v>6</v>
      </c>
      <c r="G43" s="42" t="s">
        <v>7</v>
      </c>
      <c r="H43" s="42" t="s">
        <v>8</v>
      </c>
      <c r="I43" s="42" t="s">
        <v>9</v>
      </c>
      <c r="J43" s="42">
        <v>2015</v>
      </c>
      <c r="K43" s="42">
        <v>2016</v>
      </c>
      <c r="L43" s="42">
        <v>2017</v>
      </c>
      <c r="M43" s="42">
        <v>2018</v>
      </c>
      <c r="N43" s="42">
        <v>2019</v>
      </c>
      <c r="O43" s="42">
        <v>2020</v>
      </c>
      <c r="P43" s="42" t="s">
        <v>1087</v>
      </c>
      <c r="Q43" s="42"/>
      <c r="R43" s="42">
        <v>2008</v>
      </c>
      <c r="S43" s="42">
        <v>2009</v>
      </c>
      <c r="T43" s="42">
        <v>2010</v>
      </c>
      <c r="U43" s="42">
        <v>2011</v>
      </c>
      <c r="V43" s="42">
        <v>2012</v>
      </c>
      <c r="W43" s="42">
        <v>2013</v>
      </c>
      <c r="X43" s="42">
        <v>2014</v>
      </c>
      <c r="Y43" s="42">
        <v>2015</v>
      </c>
      <c r="Z43" s="42" t="s">
        <v>1043</v>
      </c>
      <c r="AA43" s="42">
        <v>2017</v>
      </c>
      <c r="AB43" s="42">
        <v>2018</v>
      </c>
      <c r="AC43" s="42">
        <v>2019</v>
      </c>
      <c r="AD43" s="42" t="s">
        <v>1086</v>
      </c>
      <c r="AE43" s="42" t="s">
        <v>1087</v>
      </c>
      <c r="AF43" s="42"/>
      <c r="AG43" s="42">
        <v>2008</v>
      </c>
      <c r="AH43" s="42">
        <v>2009</v>
      </c>
      <c r="AI43" s="42">
        <v>2010</v>
      </c>
      <c r="AJ43" s="42">
        <v>2011</v>
      </c>
      <c r="AK43" s="42">
        <v>2012</v>
      </c>
      <c r="AL43" s="42">
        <v>2013</v>
      </c>
      <c r="AM43" s="42">
        <v>2014</v>
      </c>
      <c r="AN43" s="42">
        <v>2015</v>
      </c>
      <c r="AO43" s="42" t="s">
        <v>1043</v>
      </c>
      <c r="AP43" s="42">
        <v>2017</v>
      </c>
      <c r="AQ43" s="42">
        <v>2018</v>
      </c>
      <c r="AR43" s="42">
        <v>2019</v>
      </c>
      <c r="AS43" s="42" t="s">
        <v>1086</v>
      </c>
      <c r="AT43" s="42" t="s">
        <v>1087</v>
      </c>
    </row>
    <row r="44" spans="1:46" s="38" customFormat="1" x14ac:dyDescent="0.2">
      <c r="A44" s="142" t="s">
        <v>10</v>
      </c>
      <c r="B44" s="143" t="s">
        <v>35</v>
      </c>
      <c r="C44" s="181">
        <f>'6'!C41</f>
        <v>9642.3728823451511</v>
      </c>
      <c r="D44" s="181">
        <f>'6'!D41</f>
        <v>9011.4082035301253</v>
      </c>
      <c r="E44" s="181">
        <f>'6'!E41</f>
        <v>9151.703012942904</v>
      </c>
      <c r="F44" s="181">
        <f>'6'!F41</f>
        <v>8446.3654421736646</v>
      </c>
      <c r="G44" s="181">
        <f>'6'!G41</f>
        <v>7927.2325266996868</v>
      </c>
      <c r="H44" s="181">
        <f>'6'!H41</f>
        <v>8067.1088599042105</v>
      </c>
      <c r="I44" s="181">
        <f>'6'!I41</f>
        <v>8024.2266603635426</v>
      </c>
      <c r="J44" s="181">
        <f>'6'!J41</f>
        <v>8244.2336269262923</v>
      </c>
      <c r="K44" s="181">
        <f>'6'!K41</f>
        <v>8659.0261121226977</v>
      </c>
      <c r="L44" s="181">
        <f>'6'!L41</f>
        <v>8426.8531343219529</v>
      </c>
      <c r="M44" s="181">
        <f>'6'!M41</f>
        <v>8204.4011853066659</v>
      </c>
      <c r="N44" s="181">
        <f>'6'!N41</f>
        <v>7486.3626484495262</v>
      </c>
      <c r="O44" s="181">
        <f>'6'!O41</f>
        <v>5736.020141991924</v>
      </c>
      <c r="P44" s="146">
        <f>O44/$O$66</f>
        <v>0.12046327889408251</v>
      </c>
      <c r="Q44" s="77"/>
      <c r="R44" s="181">
        <f>'6'!Q41</f>
        <v>1012921</v>
      </c>
      <c r="S44" s="181">
        <f>'6'!R41</f>
        <v>1050112</v>
      </c>
      <c r="T44" s="181">
        <f>'6'!S41</f>
        <v>1086884</v>
      </c>
      <c r="U44" s="181">
        <f>'6'!T41</f>
        <v>1150719</v>
      </c>
      <c r="V44" s="181">
        <f>'6'!U41</f>
        <v>1164432</v>
      </c>
      <c r="W44" s="181">
        <f>'6'!V41</f>
        <v>1198463</v>
      </c>
      <c r="X44" s="181">
        <f>'6'!W41</f>
        <v>1271466</v>
      </c>
      <c r="Y44" s="181">
        <f>'6'!X41</f>
        <v>1372451</v>
      </c>
      <c r="Z44" s="181">
        <f>'6'!Y41</f>
        <v>1412238</v>
      </c>
      <c r="AA44" s="181">
        <f>'6'!Z41</f>
        <v>1451421</v>
      </c>
      <c r="AB44" s="181">
        <f>'6'!AA41</f>
        <v>1528979</v>
      </c>
      <c r="AC44" s="181">
        <f>'6'!AB41</f>
        <v>1614744</v>
      </c>
      <c r="AD44" s="181">
        <f>'6'!AC41</f>
        <v>1624256</v>
      </c>
      <c r="AE44" s="146">
        <f>AD44/$AD$66</f>
        <v>0.3258414974791386</v>
      </c>
      <c r="AF44" s="77"/>
      <c r="AG44" s="181">
        <f>'1'!AH6</f>
        <v>1124</v>
      </c>
      <c r="AH44" s="181">
        <f>'1'!AI6</f>
        <v>1128.9000000000001</v>
      </c>
      <c r="AI44" s="181">
        <f>'1'!AJ6</f>
        <v>1132.9000000000001</v>
      </c>
      <c r="AJ44" s="181">
        <f>'1'!AK6</f>
        <v>1162.7</v>
      </c>
      <c r="AK44" s="181">
        <f>'1'!AL6</f>
        <v>1183.3</v>
      </c>
      <c r="AL44" s="181">
        <f>'1'!AM6</f>
        <v>1211.5999999999999</v>
      </c>
      <c r="AM44" s="181">
        <f>'1'!AN6</f>
        <v>1231.3</v>
      </c>
      <c r="AN44" s="181">
        <f>'1'!AO6</f>
        <v>1251.2</v>
      </c>
      <c r="AO44" s="181">
        <f>'1'!AP6</f>
        <v>1276</v>
      </c>
      <c r="AP44" s="181">
        <f>'1'!AQ6</f>
        <v>1308.2</v>
      </c>
      <c r="AQ44" s="181">
        <f>'1'!AR6</f>
        <v>1331.3</v>
      </c>
      <c r="AR44" s="181">
        <f>'1'!AS6</f>
        <v>1342.1</v>
      </c>
      <c r="AS44" s="181">
        <f>'1'!AT6</f>
        <v>1308.8</v>
      </c>
      <c r="AT44" s="146">
        <f>AS44/$AS$66</f>
        <v>0.25865612648221342</v>
      </c>
    </row>
    <row r="45" spans="1:46" s="38" customFormat="1" x14ac:dyDescent="0.2">
      <c r="A45" s="142" t="s">
        <v>15</v>
      </c>
      <c r="B45" s="89" t="s">
        <v>42</v>
      </c>
      <c r="C45" s="181">
        <f>'6'!C42</f>
        <v>1467.4331208442675</v>
      </c>
      <c r="D45" s="181">
        <f>'6'!D42</f>
        <v>1434.5411501497135</v>
      </c>
      <c r="E45" s="181">
        <f>'6'!E42</f>
        <v>1876.1566507988605</v>
      </c>
      <c r="F45" s="181">
        <f>'6'!F42</f>
        <v>1682.6794110951366</v>
      </c>
      <c r="G45" s="181">
        <f>'6'!G42</f>
        <v>1584.5022717973752</v>
      </c>
      <c r="H45" s="181">
        <f>'6'!H42</f>
        <v>1573.2109876887421</v>
      </c>
      <c r="I45" s="181">
        <f>'6'!I42</f>
        <v>1446.9016622257086</v>
      </c>
      <c r="J45" s="181">
        <f>'6'!J42</f>
        <v>1454.0252444215707</v>
      </c>
      <c r="K45" s="181">
        <f>'6'!K42</f>
        <v>1469.3991923957351</v>
      </c>
      <c r="L45" s="181">
        <f>'6'!L42</f>
        <v>1391.5517934998143</v>
      </c>
      <c r="M45" s="181">
        <f>'6'!M42</f>
        <v>1473.2556215850248</v>
      </c>
      <c r="N45" s="181">
        <f>'6'!N42</f>
        <v>1344.8522486398151</v>
      </c>
      <c r="O45" s="181">
        <f>'6'!O42</f>
        <v>1157.7923895225258</v>
      </c>
      <c r="P45" s="146">
        <f t="shared" ref="P45:P64" si="3">O45/$O$66</f>
        <v>2.4315024018040591E-2</v>
      </c>
      <c r="Q45" s="77"/>
      <c r="R45" s="181">
        <f>'6'!Q42</f>
        <v>110813</v>
      </c>
      <c r="S45" s="181">
        <f>'6'!R42</f>
        <v>110442</v>
      </c>
      <c r="T45" s="181">
        <f>'6'!S42</f>
        <v>115676</v>
      </c>
      <c r="U45" s="181">
        <f>'6'!T42</f>
        <v>121851</v>
      </c>
      <c r="V45" s="181">
        <f>'6'!U42</f>
        <v>124106</v>
      </c>
      <c r="W45" s="181">
        <f>'6'!V42</f>
        <v>130868</v>
      </c>
      <c r="X45" s="181">
        <f>'6'!W42</f>
        <v>134985</v>
      </c>
      <c r="Y45" s="181">
        <f>'6'!X42</f>
        <v>140590</v>
      </c>
      <c r="Z45" s="181">
        <f>'6'!Y42</f>
        <v>147017</v>
      </c>
      <c r="AA45" s="181">
        <f>'6'!Z42</f>
        <v>157365</v>
      </c>
      <c r="AB45" s="181">
        <f>'6'!AA42</f>
        <v>162623</v>
      </c>
      <c r="AC45" s="181">
        <f>'6'!AB42</f>
        <v>173620</v>
      </c>
      <c r="AD45" s="181">
        <f>'6'!AC42</f>
        <v>165886</v>
      </c>
      <c r="AE45" s="146">
        <f t="shared" ref="AE45:AE64" si="4">AC45/$AC$66</f>
        <v>3.4382792048271361E-2</v>
      </c>
      <c r="AF45" s="77"/>
      <c r="AG45" s="181">
        <f>'1'!AH13</f>
        <v>147.5</v>
      </c>
      <c r="AH45" s="181">
        <f>'1'!AI13</f>
        <v>146.80000000000001</v>
      </c>
      <c r="AI45" s="181">
        <f>'1'!AJ13</f>
        <v>148.1</v>
      </c>
      <c r="AJ45" s="181">
        <f>'1'!AK13</f>
        <v>153.19999999999999</v>
      </c>
      <c r="AK45" s="181">
        <f>'1'!AL13</f>
        <v>156.5</v>
      </c>
      <c r="AL45" s="181">
        <f>'1'!AM13</f>
        <v>159</v>
      </c>
      <c r="AM45" s="181">
        <f>'1'!AN13</f>
        <v>160.9</v>
      </c>
      <c r="AN45" s="181">
        <f>'1'!AO13</f>
        <v>164.9</v>
      </c>
      <c r="AO45" s="181">
        <f>'1'!AP13</f>
        <v>169.1</v>
      </c>
      <c r="AP45" s="181">
        <f>'1'!AQ13</f>
        <v>174</v>
      </c>
      <c r="AQ45" s="181">
        <f>'1'!AR13</f>
        <v>178.1</v>
      </c>
      <c r="AR45" s="181">
        <f>'1'!AS13</f>
        <v>184.2</v>
      </c>
      <c r="AS45" s="181">
        <f>'1'!AT13</f>
        <v>182.2</v>
      </c>
      <c r="AT45" s="146">
        <f t="shared" ref="AT45:AT64" si="5">AS45/$AS$66</f>
        <v>3.6007905138339916E-2</v>
      </c>
    </row>
    <row r="46" spans="1:46" s="38" customFormat="1" x14ac:dyDescent="0.2">
      <c r="A46" s="142" t="s">
        <v>16</v>
      </c>
      <c r="B46" s="89" t="s">
        <v>43</v>
      </c>
      <c r="C46" s="181">
        <f>'6'!C43</f>
        <v>3464.9750453382076</v>
      </c>
      <c r="D46" s="181">
        <f>'6'!D43</f>
        <v>2105.3438253572954</v>
      </c>
      <c r="E46" s="181">
        <f>'6'!E43</f>
        <v>3109.1339247757828</v>
      </c>
      <c r="F46" s="181">
        <f>'6'!F43</f>
        <v>2895.1658586559024</v>
      </c>
      <c r="G46" s="181">
        <f>'6'!G43</f>
        <v>2376.1524674759658</v>
      </c>
      <c r="H46" s="181">
        <f>'6'!H43</f>
        <v>2455.6528087599218</v>
      </c>
      <c r="I46" s="181">
        <f>'6'!I43</f>
        <v>2569.8973072329964</v>
      </c>
      <c r="J46" s="181">
        <f>'6'!J43</f>
        <v>3249.7684418012927</v>
      </c>
      <c r="K46" s="181">
        <f>'6'!K43</f>
        <v>2480.0326608039845</v>
      </c>
      <c r="L46" s="181">
        <f>'6'!L43</f>
        <v>2543.8271856415286</v>
      </c>
      <c r="M46" s="181">
        <f>'6'!M43</f>
        <v>2465.5099492441805</v>
      </c>
      <c r="N46" s="181">
        <f>'6'!N43</f>
        <v>3087.6178224660594</v>
      </c>
      <c r="O46" s="181">
        <f>'6'!O43</f>
        <v>2407</v>
      </c>
      <c r="P46" s="146">
        <f t="shared" si="3"/>
        <v>5.0549876939128928E-2</v>
      </c>
      <c r="Q46" s="77"/>
      <c r="R46" s="181">
        <f>'6'!Q43</f>
        <v>77953</v>
      </c>
      <c r="S46" s="181">
        <f>'6'!R43</f>
        <v>70436</v>
      </c>
      <c r="T46" s="181">
        <f>'6'!S43</f>
        <v>81159</v>
      </c>
      <c r="U46" s="181">
        <f>'6'!T43</f>
        <v>84136</v>
      </c>
      <c r="V46" s="181">
        <f>'6'!U43</f>
        <v>85362</v>
      </c>
      <c r="W46" s="181">
        <f>'6'!V43</f>
        <v>81439</v>
      </c>
      <c r="X46" s="181">
        <f>'6'!W43</f>
        <v>82434</v>
      </c>
      <c r="Y46" s="181">
        <f>'6'!X43</f>
        <v>86983</v>
      </c>
      <c r="Z46" s="181">
        <f>'6'!Y43</f>
        <v>90350</v>
      </c>
      <c r="AA46" s="181">
        <f>'6'!Z43</f>
        <v>97975</v>
      </c>
      <c r="AB46" s="181">
        <f>'6'!AA43</f>
        <v>104379</v>
      </c>
      <c r="AC46" s="181">
        <f>'6'!AB43</f>
        <v>108166</v>
      </c>
      <c r="AD46" s="181">
        <f>'6'!AC43</f>
        <v>99521</v>
      </c>
      <c r="AE46" s="146">
        <f t="shared" si="4"/>
        <v>2.1420625991782745E-2</v>
      </c>
      <c r="AF46" s="77"/>
      <c r="AG46" s="181">
        <f>'1'!AH20</f>
        <v>110.6</v>
      </c>
      <c r="AH46" s="181">
        <f>'1'!AI20</f>
        <v>107.2</v>
      </c>
      <c r="AI46" s="181">
        <f>'1'!AJ20</f>
        <v>106.9</v>
      </c>
      <c r="AJ46" s="181">
        <f>'1'!AK20</f>
        <v>110.1</v>
      </c>
      <c r="AK46" s="181">
        <f>'1'!AL20</f>
        <v>110.2</v>
      </c>
      <c r="AL46" s="181">
        <f>'1'!AM20</f>
        <v>110.8</v>
      </c>
      <c r="AM46" s="181">
        <f>'1'!AN20</f>
        <v>112.4</v>
      </c>
      <c r="AN46" s="181">
        <f>'1'!AO20</f>
        <v>113.8</v>
      </c>
      <c r="AO46" s="181">
        <f>'1'!AP20</f>
        <v>116.1</v>
      </c>
      <c r="AP46" s="181">
        <f>'1'!AQ20</f>
        <v>119</v>
      </c>
      <c r="AQ46" s="181">
        <f>'1'!AR20</f>
        <v>120.8</v>
      </c>
      <c r="AR46" s="181">
        <f>'1'!AS20</f>
        <v>120.8</v>
      </c>
      <c r="AS46" s="181">
        <f>'1'!AT20</f>
        <v>120.2</v>
      </c>
      <c r="AT46" s="146">
        <f t="shared" si="5"/>
        <v>2.375494071146245E-2</v>
      </c>
    </row>
    <row r="47" spans="1:46" s="38" customFormat="1" x14ac:dyDescent="0.2">
      <c r="A47" s="142" t="s">
        <v>17</v>
      </c>
      <c r="B47" s="89" t="s">
        <v>44</v>
      </c>
      <c r="C47" s="181">
        <f>'6'!C44</f>
        <v>2326.0996930147808</v>
      </c>
      <c r="D47" s="181">
        <f>'6'!D44</f>
        <v>2284.6237301180017</v>
      </c>
      <c r="E47" s="181">
        <f>'6'!E44</f>
        <v>2371.508991346127</v>
      </c>
      <c r="F47" s="181">
        <f>'6'!F44</f>
        <v>2132.0651690211585</v>
      </c>
      <c r="G47" s="181">
        <f>'6'!G44</f>
        <v>2119.2714120187925</v>
      </c>
      <c r="H47" s="181">
        <f>'6'!H44</f>
        <v>2055.3835619490942</v>
      </c>
      <c r="I47" s="181">
        <f>'6'!I44</f>
        <v>1909.8769037505699</v>
      </c>
      <c r="J47" s="181">
        <f>'6'!J44</f>
        <v>1946.9944727269205</v>
      </c>
      <c r="K47" s="181">
        <f>'6'!K44</f>
        <v>1974.0277177550931</v>
      </c>
      <c r="L47" s="181">
        <f>'6'!L44</f>
        <v>1914.527870264619</v>
      </c>
      <c r="M47" s="181">
        <f>'6'!M44</f>
        <v>1882.8596530297186</v>
      </c>
      <c r="N47" s="181">
        <f>'6'!N44</f>
        <v>1830.5737368787973</v>
      </c>
      <c r="O47" s="181">
        <f>'6'!O44</f>
        <v>1771.844542771835</v>
      </c>
      <c r="P47" s="146">
        <f t="shared" si="3"/>
        <v>3.7210853175065818E-2</v>
      </c>
      <c r="Q47" s="77"/>
      <c r="R47" s="181">
        <f>'6'!Q44</f>
        <v>130998</v>
      </c>
      <c r="S47" s="181">
        <f>'6'!R44</f>
        <v>133055</v>
      </c>
      <c r="T47" s="181">
        <f>'6'!S44</f>
        <v>138735</v>
      </c>
      <c r="U47" s="181">
        <f>'6'!T44</f>
        <v>144331</v>
      </c>
      <c r="V47" s="181">
        <f>'6'!U44</f>
        <v>146681</v>
      </c>
      <c r="W47" s="181">
        <f>'6'!V44</f>
        <v>151310</v>
      </c>
      <c r="X47" s="181">
        <f>'6'!W44</f>
        <v>157802</v>
      </c>
      <c r="Y47" s="181">
        <f>'6'!X44</f>
        <v>167622</v>
      </c>
      <c r="Z47" s="181">
        <f>'6'!Y44</f>
        <v>173485</v>
      </c>
      <c r="AA47" s="181">
        <f>'6'!Z44</f>
        <v>179938</v>
      </c>
      <c r="AB47" s="181">
        <f>'6'!AA44</f>
        <v>191863</v>
      </c>
      <c r="AC47" s="181">
        <f>'6'!AB44</f>
        <v>196230</v>
      </c>
      <c r="AD47" s="181">
        <f>'6'!AC44</f>
        <v>196550</v>
      </c>
      <c r="AE47" s="146">
        <f t="shared" si="4"/>
        <v>3.8860357583413718E-2</v>
      </c>
      <c r="AF47" s="77"/>
      <c r="AG47" s="181">
        <f>'1'!AH27</f>
        <v>197.6</v>
      </c>
      <c r="AH47" s="181">
        <f>'1'!AI27</f>
        <v>192.5</v>
      </c>
      <c r="AI47" s="181">
        <f>'1'!AJ27</f>
        <v>193.6</v>
      </c>
      <c r="AJ47" s="181">
        <f>'1'!AK27</f>
        <v>198</v>
      </c>
      <c r="AK47" s="181">
        <f>'1'!AL27</f>
        <v>198.5</v>
      </c>
      <c r="AL47" s="181">
        <f>'1'!AM27</f>
        <v>200.2</v>
      </c>
      <c r="AM47" s="181">
        <f>'1'!AN27</f>
        <v>203.1</v>
      </c>
      <c r="AN47" s="181">
        <f>'1'!AO27</f>
        <v>207.3</v>
      </c>
      <c r="AO47" s="181">
        <f>'1'!AP27</f>
        <v>211.7</v>
      </c>
      <c r="AP47" s="181">
        <f>'1'!AQ27</f>
        <v>217.2</v>
      </c>
      <c r="AQ47" s="181">
        <f>'1'!AR27</f>
        <v>223.7</v>
      </c>
      <c r="AR47" s="181">
        <f>'1'!AS27</f>
        <v>225.5</v>
      </c>
      <c r="AS47" s="181">
        <f>'1'!AT27</f>
        <v>225.3</v>
      </c>
      <c r="AT47" s="146">
        <f t="shared" si="5"/>
        <v>4.4525691699604748E-2</v>
      </c>
    </row>
    <row r="48" spans="1:46" s="38" customFormat="1" x14ac:dyDescent="0.2">
      <c r="A48" s="144" t="s">
        <v>18</v>
      </c>
      <c r="B48" s="39" t="s">
        <v>59</v>
      </c>
      <c r="C48" s="181">
        <f>'6'!C45</f>
        <v>1821.6915237678372</v>
      </c>
      <c r="D48" s="181">
        <f>'6'!D45</f>
        <v>1803.3643202025332</v>
      </c>
      <c r="E48" s="181">
        <f>'6'!E45</f>
        <v>1862.7682049774737</v>
      </c>
      <c r="F48" s="181">
        <f>'6'!F45</f>
        <v>1741.588862030196</v>
      </c>
      <c r="G48" s="181">
        <f>'6'!G45</f>
        <v>1686.4534830749583</v>
      </c>
      <c r="H48" s="181">
        <f>'6'!H45</f>
        <v>1668.4541739723049</v>
      </c>
      <c r="I48" s="181">
        <f>'6'!I45</f>
        <v>1623.7976283936964</v>
      </c>
      <c r="J48" s="181">
        <f>'6'!J45</f>
        <v>1608.4527202331442</v>
      </c>
      <c r="K48" s="181">
        <f>'6'!K45</f>
        <v>1528.5203679927715</v>
      </c>
      <c r="L48" s="181">
        <f>'6'!L45</f>
        <v>1541.276255881088</v>
      </c>
      <c r="M48" s="181">
        <f>'6'!M45</f>
        <v>1487.7553402638623</v>
      </c>
      <c r="N48" s="181">
        <f>'6'!N45</f>
        <v>1458.1412901286212</v>
      </c>
      <c r="O48" s="181">
        <f>'6'!O45</f>
        <v>1381.9028851694209</v>
      </c>
      <c r="P48" s="146">
        <f t="shared" si="3"/>
        <v>2.9021612292123574E-2</v>
      </c>
      <c r="Q48" s="77"/>
      <c r="R48" s="181">
        <f>'6'!Q45</f>
        <v>112174</v>
      </c>
      <c r="S48" s="181">
        <f>'6'!R45</f>
        <v>102240</v>
      </c>
      <c r="T48" s="181">
        <f>'6'!S45</f>
        <v>108278</v>
      </c>
      <c r="U48" s="181">
        <f>'6'!T45</f>
        <v>115910</v>
      </c>
      <c r="V48" s="181">
        <f>'6'!U45</f>
        <v>115427</v>
      </c>
      <c r="W48" s="181">
        <f>'6'!V45</f>
        <v>116850</v>
      </c>
      <c r="X48" s="181">
        <f>'6'!W45</f>
        <v>122276</v>
      </c>
      <c r="Y48" s="181">
        <f>'6'!X45</f>
        <v>129397</v>
      </c>
      <c r="Z48" s="181">
        <f>'6'!Y45</f>
        <v>138160</v>
      </c>
      <c r="AA48" s="181">
        <f>'6'!Z45</f>
        <v>147265</v>
      </c>
      <c r="AB48" s="181">
        <f>'6'!AA45</f>
        <v>151028</v>
      </c>
      <c r="AC48" s="181">
        <f>'6'!AB45</f>
        <v>154396</v>
      </c>
      <c r="AD48" s="181">
        <f>'6'!AC45</f>
        <v>151113</v>
      </c>
      <c r="AE48" s="146">
        <f t="shared" si="4"/>
        <v>3.0575772152314856E-2</v>
      </c>
      <c r="AF48" s="77"/>
      <c r="AG48" s="181">
        <f>'1'!AH34</f>
        <v>172.4</v>
      </c>
      <c r="AH48" s="181">
        <f>'1'!AI34</f>
        <v>165</v>
      </c>
      <c r="AI48" s="181">
        <f>'1'!AJ34</f>
        <v>167.6</v>
      </c>
      <c r="AJ48" s="181">
        <f>'1'!AK34</f>
        <v>171.4</v>
      </c>
      <c r="AK48" s="181">
        <f>'1'!AL34</f>
        <v>170.2</v>
      </c>
      <c r="AL48" s="181">
        <f>'1'!AM34</f>
        <v>170</v>
      </c>
      <c r="AM48" s="181">
        <f>'1'!AN34</f>
        <v>173.9</v>
      </c>
      <c r="AN48" s="181">
        <f>'1'!AO34</f>
        <v>177.7</v>
      </c>
      <c r="AO48" s="181">
        <f>'1'!AP34</f>
        <v>180.7</v>
      </c>
      <c r="AP48" s="181">
        <f>'1'!AQ34</f>
        <v>185.2</v>
      </c>
      <c r="AQ48" s="181">
        <f>'1'!AR34</f>
        <v>188.2</v>
      </c>
      <c r="AR48" s="181">
        <f>'1'!AS34</f>
        <v>188.1</v>
      </c>
      <c r="AS48" s="181">
        <f>'1'!AT34</f>
        <v>188.1</v>
      </c>
      <c r="AT48" s="146">
        <f t="shared" si="5"/>
        <v>3.7173913043478259E-2</v>
      </c>
    </row>
    <row r="49" spans="1:46" s="38" customFormat="1" x14ac:dyDescent="0.2">
      <c r="A49" s="144" t="s">
        <v>19</v>
      </c>
      <c r="B49" s="39" t="s">
        <v>60</v>
      </c>
      <c r="C49" s="181">
        <f>'6'!C46</f>
        <v>1028.8650252501441</v>
      </c>
      <c r="D49" s="181">
        <f>'6'!D46</f>
        <v>1008.4514693748636</v>
      </c>
      <c r="E49" s="181">
        <f>'6'!E46</f>
        <v>1040.9937200799177</v>
      </c>
      <c r="F49" s="181">
        <f>'6'!F46</f>
        <v>974.60268638211051</v>
      </c>
      <c r="G49" s="181">
        <f>'6'!G46</f>
        <v>943.08521949577664</v>
      </c>
      <c r="H49" s="181">
        <f>'6'!H46</f>
        <v>887.43368839146706</v>
      </c>
      <c r="I49" s="181">
        <f>'6'!I46</f>
        <v>866.17019113433969</v>
      </c>
      <c r="J49" s="181">
        <f>'6'!J46</f>
        <v>853.65418087363503</v>
      </c>
      <c r="K49" s="181">
        <f>'6'!K46</f>
        <v>836.96755523165962</v>
      </c>
      <c r="L49" s="181">
        <f>'6'!L46</f>
        <v>826.34453775402164</v>
      </c>
      <c r="M49" s="181">
        <f>'6'!M46</f>
        <v>805.2861514262579</v>
      </c>
      <c r="N49" s="181">
        <f>'6'!N46</f>
        <v>784.11410427928081</v>
      </c>
      <c r="O49" s="181">
        <f>'6'!O46</f>
        <v>725.92333396154027</v>
      </c>
      <c r="P49" s="146">
        <f t="shared" si="3"/>
        <v>1.5245257664727068E-2</v>
      </c>
      <c r="Q49" s="77"/>
      <c r="R49" s="181">
        <f>'6'!Q46</f>
        <v>63201</v>
      </c>
      <c r="S49" s="181">
        <f>'6'!R46</f>
        <v>57151</v>
      </c>
      <c r="T49" s="181">
        <f>'6'!S46</f>
        <v>63453</v>
      </c>
      <c r="U49" s="181">
        <f>'6'!T46</f>
        <v>66349</v>
      </c>
      <c r="V49" s="181">
        <f>'6'!U46</f>
        <v>67180</v>
      </c>
      <c r="W49" s="181">
        <f>'6'!V46</f>
        <v>68831</v>
      </c>
      <c r="X49" s="181">
        <f>'6'!W46</f>
        <v>70983</v>
      </c>
      <c r="Y49" s="181">
        <f>'6'!X46</f>
        <v>76554</v>
      </c>
      <c r="Z49" s="181">
        <f>'6'!Y46</f>
        <v>80130</v>
      </c>
      <c r="AA49" s="181">
        <f>'6'!Z46</f>
        <v>84901</v>
      </c>
      <c r="AB49" s="181">
        <f>'6'!AA46</f>
        <v>90455</v>
      </c>
      <c r="AC49" s="181">
        <f>'6'!AB46</f>
        <v>93224</v>
      </c>
      <c r="AD49" s="181">
        <f>'6'!AC46</f>
        <v>88731</v>
      </c>
      <c r="AE49" s="146">
        <f t="shared" si="4"/>
        <v>1.84615908645781E-2</v>
      </c>
      <c r="AF49" s="77"/>
      <c r="AG49" s="181">
        <f>'1'!AH41</f>
        <v>94.2</v>
      </c>
      <c r="AH49" s="181">
        <f>'1'!AI41</f>
        <v>89.7</v>
      </c>
      <c r="AI49" s="181">
        <f>'1'!AJ41</f>
        <v>90.4</v>
      </c>
      <c r="AJ49" s="181">
        <f>'1'!AK41</f>
        <v>91.3</v>
      </c>
      <c r="AK49" s="181">
        <f>'1'!AL41</f>
        <v>91.2</v>
      </c>
      <c r="AL49" s="181">
        <f>'1'!AM41</f>
        <v>91.2</v>
      </c>
      <c r="AM49" s="181">
        <f>'1'!AN41</f>
        <v>92.8</v>
      </c>
      <c r="AN49" s="181">
        <f>'1'!AO41</f>
        <v>94.8</v>
      </c>
      <c r="AO49" s="181">
        <f>'1'!AP41</f>
        <v>96.9</v>
      </c>
      <c r="AP49" s="181">
        <f>'1'!AQ41</f>
        <v>100.4</v>
      </c>
      <c r="AQ49" s="181">
        <f>'1'!AR41</f>
        <v>102.4</v>
      </c>
      <c r="AR49" s="181">
        <f>'1'!AS41</f>
        <v>101.9</v>
      </c>
      <c r="AS49" s="181">
        <f>'1'!AT41</f>
        <v>99.2</v>
      </c>
      <c r="AT49" s="146">
        <f t="shared" si="5"/>
        <v>1.9604743083003952E-2</v>
      </c>
    </row>
    <row r="50" spans="1:46" s="38" customFormat="1" x14ac:dyDescent="0.2">
      <c r="A50" s="144" t="s">
        <v>20</v>
      </c>
      <c r="B50" s="39" t="s">
        <v>61</v>
      </c>
      <c r="C50" s="181">
        <f>'6'!C47</f>
        <v>1992.9930387547288</v>
      </c>
      <c r="D50" s="181">
        <f>'6'!D47</f>
        <v>1876.2374543918418</v>
      </c>
      <c r="E50" s="181">
        <f>'6'!E47</f>
        <v>1984.7787117840064</v>
      </c>
      <c r="F50" s="181">
        <f>'6'!F47</f>
        <v>1932.6166745906676</v>
      </c>
      <c r="G50" s="181">
        <f>'6'!G47</f>
        <v>1859.4771628272433</v>
      </c>
      <c r="H50" s="181">
        <f>'6'!H47</f>
        <v>1737.0004347381391</v>
      </c>
      <c r="I50" s="181">
        <f>'6'!I47</f>
        <v>1768.8259602019118</v>
      </c>
      <c r="J50" s="181">
        <f>'6'!J47</f>
        <v>1723.3466309650564</v>
      </c>
      <c r="K50" s="181">
        <f>'6'!K47</f>
        <v>1684.0986002440627</v>
      </c>
      <c r="L50" s="181">
        <f>'6'!L47</f>
        <v>1694.3181163237164</v>
      </c>
      <c r="M50" s="181">
        <f>'6'!M47</f>
        <v>1630.4704793720311</v>
      </c>
      <c r="N50" s="181">
        <f>'6'!N47</f>
        <v>1396.3018699403322</v>
      </c>
      <c r="O50" s="181">
        <f>'6'!O47</f>
        <v>1268.5851859207621</v>
      </c>
      <c r="P50" s="146">
        <f t="shared" si="3"/>
        <v>2.6641805166222068E-2</v>
      </c>
      <c r="Q50" s="77"/>
      <c r="R50" s="181">
        <f>'6'!Q47</f>
        <v>73241</v>
      </c>
      <c r="S50" s="181">
        <f>'6'!R47</f>
        <v>66930</v>
      </c>
      <c r="T50" s="181">
        <f>'6'!S47</f>
        <v>73866</v>
      </c>
      <c r="U50" s="181">
        <f>'6'!T47</f>
        <v>75295</v>
      </c>
      <c r="V50" s="181">
        <f>'6'!U47</f>
        <v>72791</v>
      </c>
      <c r="W50" s="181">
        <f>'6'!V47</f>
        <v>74300</v>
      </c>
      <c r="X50" s="181">
        <f>'6'!W47</f>
        <v>76077</v>
      </c>
      <c r="Y50" s="181">
        <f>'6'!X47</f>
        <v>79691</v>
      </c>
      <c r="Z50" s="181">
        <f>'6'!Y47</f>
        <v>82225</v>
      </c>
      <c r="AA50" s="181">
        <f>'6'!Z47</f>
        <v>85114</v>
      </c>
      <c r="AB50" s="181">
        <f>'6'!AA47</f>
        <v>88375</v>
      </c>
      <c r="AC50" s="181">
        <f>'6'!AB47</f>
        <v>90378</v>
      </c>
      <c r="AD50" s="181">
        <f>'6'!AC47</f>
        <v>86965</v>
      </c>
      <c r="AE50" s="146">
        <f t="shared" si="4"/>
        <v>1.7897983986514626E-2</v>
      </c>
      <c r="AF50" s="77"/>
      <c r="AG50" s="181">
        <f>'1'!AH48</f>
        <v>107.4</v>
      </c>
      <c r="AH50" s="181">
        <f>'1'!AI48</f>
        <v>104.1</v>
      </c>
      <c r="AI50" s="181">
        <f>'1'!AJ48</f>
        <v>104</v>
      </c>
      <c r="AJ50" s="181">
        <f>'1'!AK48</f>
        <v>102.9</v>
      </c>
      <c r="AK50" s="181">
        <f>'1'!AL48</f>
        <v>103</v>
      </c>
      <c r="AL50" s="181">
        <f>'1'!AM48</f>
        <v>103.3</v>
      </c>
      <c r="AM50" s="181">
        <f>'1'!AN48</f>
        <v>104.2</v>
      </c>
      <c r="AN50" s="181">
        <f>'1'!AO48</f>
        <v>105.2</v>
      </c>
      <c r="AO50" s="181">
        <f>'1'!AP48</f>
        <v>107.2</v>
      </c>
      <c r="AP50" s="181">
        <f>'1'!AQ48</f>
        <v>107.6</v>
      </c>
      <c r="AQ50" s="181">
        <f>'1'!AR48</f>
        <v>108.3</v>
      </c>
      <c r="AR50" s="181">
        <f>'1'!AS48</f>
        <v>108.2</v>
      </c>
      <c r="AS50" s="181">
        <f>'1'!AT48</f>
        <v>108.3</v>
      </c>
      <c r="AT50" s="146">
        <f t="shared" si="5"/>
        <v>2.1403162055335968E-2</v>
      </c>
    </row>
    <row r="51" spans="1:46" s="38" customFormat="1" x14ac:dyDescent="0.2">
      <c r="A51" s="144" t="s">
        <v>21</v>
      </c>
      <c r="B51" s="39" t="s">
        <v>62</v>
      </c>
      <c r="C51" s="181">
        <f>'6'!C48</f>
        <v>2768.2935827141346</v>
      </c>
      <c r="D51" s="181">
        <f>'6'!D48</f>
        <v>2447.0158971601909</v>
      </c>
      <c r="E51" s="181">
        <f>'6'!E48</f>
        <v>2683.9904091815874</v>
      </c>
      <c r="F51" s="181">
        <f>'6'!F48</f>
        <v>2752.8744754813329</v>
      </c>
      <c r="G51" s="181">
        <f>'6'!G48</f>
        <v>2875.0996371654128</v>
      </c>
      <c r="H51" s="181">
        <f>'6'!H48</f>
        <v>2722.2068138466598</v>
      </c>
      <c r="I51" s="181">
        <f>'6'!I48</f>
        <v>2698.5171749727847</v>
      </c>
      <c r="J51" s="181">
        <f>'6'!J48</f>
        <v>2994.3501194543901</v>
      </c>
      <c r="K51" s="181">
        <f>'6'!K48</f>
        <v>2862.6115266312704</v>
      </c>
      <c r="L51" s="181">
        <f>'6'!L48</f>
        <v>2782.6978079212777</v>
      </c>
      <c r="M51" s="181">
        <f>'6'!M48</f>
        <v>2915.6174186379058</v>
      </c>
      <c r="N51" s="181">
        <f>'6'!N48</f>
        <v>2510.059796367274</v>
      </c>
      <c r="O51" s="181">
        <f>'6'!O48</f>
        <v>2353.7366353350267</v>
      </c>
      <c r="P51" s="146">
        <f t="shared" si="3"/>
        <v>4.9431282618739088E-2</v>
      </c>
      <c r="Q51" s="77"/>
      <c r="R51" s="181">
        <f>'6'!Q48</f>
        <v>15423</v>
      </c>
      <c r="S51" s="181">
        <f>'6'!R48</f>
        <v>15471</v>
      </c>
      <c r="T51" s="181">
        <f>'6'!S48</f>
        <v>16296</v>
      </c>
      <c r="U51" s="181">
        <f>'6'!T48</f>
        <v>17468</v>
      </c>
      <c r="V51" s="181">
        <f>'6'!U48</f>
        <v>17382</v>
      </c>
      <c r="W51" s="181">
        <f>'6'!V48</f>
        <v>17869</v>
      </c>
      <c r="X51" s="181">
        <f>'6'!W48</f>
        <v>18303</v>
      </c>
      <c r="Y51" s="181">
        <f>'6'!X48</f>
        <v>19059</v>
      </c>
      <c r="Z51" s="181">
        <f>'6'!Y48</f>
        <v>19319</v>
      </c>
      <c r="AA51" s="181">
        <f>'6'!Z48</f>
        <v>20192</v>
      </c>
      <c r="AB51" s="181">
        <f>'6'!AA48</f>
        <v>20444</v>
      </c>
      <c r="AC51" s="181">
        <f>'6'!AB48</f>
        <v>21471</v>
      </c>
      <c r="AD51" s="181">
        <f>'6'!AC48</f>
        <v>21631</v>
      </c>
      <c r="AE51" s="146">
        <f t="shared" si="4"/>
        <v>4.2520039630712736E-3</v>
      </c>
      <c r="AF51" s="77"/>
      <c r="AG51" s="181">
        <f>'1'!AH55</f>
        <v>28.5</v>
      </c>
      <c r="AH51" s="181">
        <f>'1'!AI55</f>
        <v>28.9</v>
      </c>
      <c r="AI51" s="181">
        <f>'1'!AJ55</f>
        <v>28.4</v>
      </c>
      <c r="AJ51" s="181">
        <f>'1'!AK55</f>
        <v>28.9</v>
      </c>
      <c r="AK51" s="181">
        <f>'1'!AL55</f>
        <v>29.1</v>
      </c>
      <c r="AL51" s="181">
        <f>'1'!AM55</f>
        <v>29.3</v>
      </c>
      <c r="AM51" s="181">
        <f>'1'!AN55</f>
        <v>30</v>
      </c>
      <c r="AN51" s="181">
        <f>'1'!AO55</f>
        <v>29.7</v>
      </c>
      <c r="AO51" s="181">
        <f>'1'!AP55</f>
        <v>30.1</v>
      </c>
      <c r="AP51" s="181">
        <f>'1'!AQ55</f>
        <v>30.7</v>
      </c>
      <c r="AQ51" s="181">
        <f>'1'!AR55</f>
        <v>30.7</v>
      </c>
      <c r="AR51" s="181">
        <f>'1'!AS55</f>
        <v>29.5</v>
      </c>
      <c r="AS51" s="181">
        <f>'1'!AT55</f>
        <v>29.3</v>
      </c>
      <c r="AT51" s="146">
        <f t="shared" si="5"/>
        <v>5.7905138339920947E-3</v>
      </c>
    </row>
    <row r="52" spans="1:46" s="38" customFormat="1" x14ac:dyDescent="0.2">
      <c r="A52" s="144" t="s">
        <v>22</v>
      </c>
      <c r="B52" s="39" t="s">
        <v>63</v>
      </c>
      <c r="C52" s="181">
        <f>'6'!C49</f>
        <v>829.35053249049554</v>
      </c>
      <c r="D52" s="181">
        <f>'6'!D49</f>
        <v>821.11834260942987</v>
      </c>
      <c r="E52" s="181">
        <f>'6'!E49</f>
        <v>888.75786885982984</v>
      </c>
      <c r="F52" s="181">
        <f>'6'!F49</f>
        <v>706.81891127987774</v>
      </c>
      <c r="G52" s="181">
        <f>'6'!G49</f>
        <v>696.64134892791162</v>
      </c>
      <c r="H52" s="181">
        <f>'6'!H49</f>
        <v>647.88056727688377</v>
      </c>
      <c r="I52" s="181">
        <f>'6'!I49</f>
        <v>608.78054573539407</v>
      </c>
      <c r="J52" s="181">
        <f>'6'!J49</f>
        <v>601.71063235145948</v>
      </c>
      <c r="K52" s="181">
        <f>'6'!K49</f>
        <v>585.42619825770953</v>
      </c>
      <c r="L52" s="181">
        <f>'6'!L49</f>
        <v>553.95829068642411</v>
      </c>
      <c r="M52" s="181">
        <f>'6'!M49</f>
        <v>567.72735065840902</v>
      </c>
      <c r="N52" s="181">
        <f>'6'!N49</f>
        <v>520.06238126607138</v>
      </c>
      <c r="O52" s="181">
        <f>'6'!O49</f>
        <v>492.19195179010245</v>
      </c>
      <c r="P52" s="146">
        <f t="shared" si="3"/>
        <v>1.0336619274374473E-2</v>
      </c>
      <c r="Q52" s="77"/>
      <c r="R52" s="181">
        <f>'6'!Q49</f>
        <v>48093</v>
      </c>
      <c r="S52" s="181">
        <f>'6'!R49</f>
        <v>45103</v>
      </c>
      <c r="T52" s="181">
        <f>'6'!S49</f>
        <v>47007</v>
      </c>
      <c r="U52" s="181">
        <f>'6'!T49</f>
        <v>46732</v>
      </c>
      <c r="V52" s="181">
        <f>'6'!U49</f>
        <v>45835</v>
      </c>
      <c r="W52" s="181">
        <f>'6'!V49</f>
        <v>47265</v>
      </c>
      <c r="X52" s="181">
        <f>'6'!W49</f>
        <v>48564</v>
      </c>
      <c r="Y52" s="181">
        <f>'6'!X49</f>
        <v>53392</v>
      </c>
      <c r="Z52" s="181">
        <f>'6'!Y49</f>
        <v>53644</v>
      </c>
      <c r="AA52" s="181">
        <f>'6'!Z49</f>
        <v>54263</v>
      </c>
      <c r="AB52" s="181">
        <f>'6'!AA49</f>
        <v>60562</v>
      </c>
      <c r="AC52" s="181">
        <f>'6'!AB49</f>
        <v>63210</v>
      </c>
      <c r="AD52" s="181">
        <f>'6'!AC49</f>
        <v>61968</v>
      </c>
      <c r="AE52" s="146">
        <f t="shared" si="4"/>
        <v>1.2517776093602309E-2</v>
      </c>
      <c r="AF52" s="77"/>
      <c r="AG52" s="181">
        <f>'1'!AH62</f>
        <v>70</v>
      </c>
      <c r="AH52" s="181">
        <f>'1'!AI62</f>
        <v>67.7</v>
      </c>
      <c r="AI52" s="181">
        <f>'1'!AJ62</f>
        <v>69.099999999999994</v>
      </c>
      <c r="AJ52" s="181">
        <f>'1'!AK62</f>
        <v>68.400000000000006</v>
      </c>
      <c r="AK52" s="181">
        <f>'1'!AL62</f>
        <v>67.900000000000006</v>
      </c>
      <c r="AL52" s="181">
        <f>'1'!AM62</f>
        <v>70.099999999999994</v>
      </c>
      <c r="AM52" s="181">
        <f>'1'!AN62</f>
        <v>68.7</v>
      </c>
      <c r="AN52" s="181">
        <f>'1'!AO62</f>
        <v>67.599999999999994</v>
      </c>
      <c r="AO52" s="181">
        <f>'1'!AP62</f>
        <v>71.400000000000006</v>
      </c>
      <c r="AP52" s="181">
        <f>'1'!AQ62</f>
        <v>72</v>
      </c>
      <c r="AQ52" s="181">
        <f>'1'!AR62</f>
        <v>71.5</v>
      </c>
      <c r="AR52" s="181">
        <f>'1'!AS62</f>
        <v>70.5</v>
      </c>
      <c r="AS52" s="181">
        <f>'1'!AT62</f>
        <v>69.7</v>
      </c>
      <c r="AT52" s="146">
        <f t="shared" si="5"/>
        <v>1.3774703557312253E-2</v>
      </c>
    </row>
    <row r="53" spans="1:46" s="38" customFormat="1" x14ac:dyDescent="0.2">
      <c r="A53" s="144" t="s">
        <v>23</v>
      </c>
      <c r="B53" s="39" t="s">
        <v>64</v>
      </c>
      <c r="C53" s="181">
        <f>'6'!C50</f>
        <v>7111.1359414535982</v>
      </c>
      <c r="D53" s="181">
        <f>'6'!D50</f>
        <v>7210.9383974421271</v>
      </c>
      <c r="E53" s="181">
        <f>'6'!E50</f>
        <v>8203.5364374715537</v>
      </c>
      <c r="F53" s="181">
        <f>'6'!F50</f>
        <v>7417.8166581512251</v>
      </c>
      <c r="G53" s="181">
        <f>'6'!G50</f>
        <v>6801.8132081500171</v>
      </c>
      <c r="H53" s="181">
        <f>'6'!H50</f>
        <v>6795.6471715218067</v>
      </c>
      <c r="I53" s="181">
        <f>'6'!I50</f>
        <v>6359.3838871414173</v>
      </c>
      <c r="J53" s="181">
        <f>'6'!J50</f>
        <v>6512.6191367447136</v>
      </c>
      <c r="K53" s="181">
        <f>'6'!K50</f>
        <v>6211.8164169663851</v>
      </c>
      <c r="L53" s="181">
        <f>'6'!L50</f>
        <v>5856.1316605220945</v>
      </c>
      <c r="M53" s="181">
        <f>'6'!M50</f>
        <v>5582.2440350098968</v>
      </c>
      <c r="N53" s="181">
        <f>'6'!N50</f>
        <v>5580.7610239388923</v>
      </c>
      <c r="O53" s="181">
        <f>'6'!O50</f>
        <v>5370.5456614110453</v>
      </c>
      <c r="P53" s="146">
        <f t="shared" si="3"/>
        <v>0.11278787797270508</v>
      </c>
      <c r="Q53" s="77"/>
      <c r="R53" s="181">
        <f>'6'!Q50</f>
        <v>393394</v>
      </c>
      <c r="S53" s="181">
        <f>'6'!R50</f>
        <v>380118</v>
      </c>
      <c r="T53" s="181">
        <f>'6'!S50</f>
        <v>412784</v>
      </c>
      <c r="U53" s="181">
        <f>'6'!T50</f>
        <v>424619</v>
      </c>
      <c r="V53" s="181">
        <f>'6'!U50</f>
        <v>426268</v>
      </c>
      <c r="W53" s="181">
        <f>'6'!V50</f>
        <v>437323</v>
      </c>
      <c r="X53" s="181">
        <f>'6'!W50</f>
        <v>460062</v>
      </c>
      <c r="Y53" s="181">
        <f>'6'!X50</f>
        <v>486127</v>
      </c>
      <c r="Z53" s="181">
        <f>'6'!Y50</f>
        <v>503233</v>
      </c>
      <c r="AA53" s="181">
        <f>'6'!Z50</f>
        <v>537856</v>
      </c>
      <c r="AB53" s="181">
        <f>'6'!AA50</f>
        <v>553305</v>
      </c>
      <c r="AC53" s="181">
        <f>'6'!AB50</f>
        <v>579950</v>
      </c>
      <c r="AD53" s="181">
        <f>'6'!AC50</f>
        <v>584631</v>
      </c>
      <c r="AE53" s="146">
        <f t="shared" si="4"/>
        <v>0.11485024909800126</v>
      </c>
      <c r="AF53" s="77"/>
      <c r="AG53" s="181">
        <f>'1'!AH69</f>
        <v>562.79999999999995</v>
      </c>
      <c r="AH53" s="181">
        <f>'1'!AI69</f>
        <v>552.4</v>
      </c>
      <c r="AI53" s="181">
        <f>'1'!AJ69</f>
        <v>558.70000000000005</v>
      </c>
      <c r="AJ53" s="181">
        <f>'1'!AK69</f>
        <v>572.79999999999995</v>
      </c>
      <c r="AK53" s="181">
        <f>'1'!AL69</f>
        <v>573.9</v>
      </c>
      <c r="AL53" s="181">
        <f>'1'!AM69</f>
        <v>576.29999999999995</v>
      </c>
      <c r="AM53" s="181">
        <f>'1'!AN69</f>
        <v>588.20000000000005</v>
      </c>
      <c r="AN53" s="181">
        <f>'1'!AO69</f>
        <v>596.9</v>
      </c>
      <c r="AO53" s="181">
        <f>'1'!AP69</f>
        <v>606.9</v>
      </c>
      <c r="AP53" s="181">
        <f>'1'!AQ69</f>
        <v>621.20000000000005</v>
      </c>
      <c r="AQ53" s="181">
        <f>'1'!AR69</f>
        <v>629.20000000000005</v>
      </c>
      <c r="AR53" s="181">
        <f>'1'!AS69</f>
        <v>635</v>
      </c>
      <c r="AS53" s="181">
        <f>'1'!AT69</f>
        <v>628.9</v>
      </c>
      <c r="AT53" s="146">
        <f t="shared" si="5"/>
        <v>0.12428853754940711</v>
      </c>
    </row>
    <row r="54" spans="1:46" s="38" customFormat="1" x14ac:dyDescent="0.2">
      <c r="A54" s="144" t="s">
        <v>24</v>
      </c>
      <c r="B54" s="39" t="s">
        <v>65</v>
      </c>
      <c r="C54" s="181">
        <f>'6'!C51</f>
        <v>1855.9795714347094</v>
      </c>
      <c r="D54" s="181">
        <f>'6'!D51</f>
        <v>1772.2800266329773</v>
      </c>
      <c r="E54" s="181">
        <f>'6'!E51</f>
        <v>1798.8742117620288</v>
      </c>
      <c r="F54" s="181">
        <f>'6'!F51</f>
        <v>1703.6557830492684</v>
      </c>
      <c r="G54" s="181">
        <f>'6'!G51</f>
        <v>1627.1703497615217</v>
      </c>
      <c r="H54" s="181">
        <f>'6'!H51</f>
        <v>1430.5692187374341</v>
      </c>
      <c r="I54" s="181">
        <f>'6'!I51</f>
        <v>1440.9617274001789</v>
      </c>
      <c r="J54" s="181">
        <f>'6'!J51</f>
        <v>1418.3526590619967</v>
      </c>
      <c r="K54" s="181">
        <f>'6'!K51</f>
        <v>1385.2870882959558</v>
      </c>
      <c r="L54" s="181">
        <f>'6'!L51</f>
        <v>1358.8319915625364</v>
      </c>
      <c r="M54" s="181">
        <f>'6'!M51</f>
        <v>1299.4702117866407</v>
      </c>
      <c r="N54" s="181">
        <f>'6'!N51</f>
        <v>1299.8946515640819</v>
      </c>
      <c r="O54" s="181">
        <f>'6'!O51</f>
        <v>1244.8869516646596</v>
      </c>
      <c r="P54" s="146">
        <f t="shared" si="3"/>
        <v>2.6144113921801364E-2</v>
      </c>
      <c r="Q54" s="77"/>
      <c r="R54" s="181">
        <f>'6'!Q51</f>
        <v>92916</v>
      </c>
      <c r="S54" s="181">
        <f>'6'!R51</f>
        <v>87763</v>
      </c>
      <c r="T54" s="181">
        <f>'6'!S51</f>
        <v>97265</v>
      </c>
      <c r="U54" s="181">
        <f>'6'!T51</f>
        <v>98391</v>
      </c>
      <c r="V54" s="181">
        <f>'6'!U51</f>
        <v>96119</v>
      </c>
      <c r="W54" s="181">
        <f>'6'!V51</f>
        <v>99316</v>
      </c>
      <c r="X54" s="181">
        <f>'6'!W51</f>
        <v>100570</v>
      </c>
      <c r="Y54" s="181">
        <f>'6'!X51</f>
        <v>103323</v>
      </c>
      <c r="Z54" s="181">
        <f>'6'!Y51</f>
        <v>110660</v>
      </c>
      <c r="AA54" s="181">
        <f>'6'!Z51</f>
        <v>115057</v>
      </c>
      <c r="AB54" s="181">
        <f>'6'!AA51</f>
        <v>121335</v>
      </c>
      <c r="AC54" s="181">
        <f>'6'!AB51</f>
        <v>126826</v>
      </c>
      <c r="AD54" s="181">
        <f>'6'!AC51</f>
        <v>123730</v>
      </c>
      <c r="AE54" s="146">
        <f t="shared" si="4"/>
        <v>2.5115954292789219E-2</v>
      </c>
      <c r="AF54" s="77"/>
      <c r="AG54" s="181">
        <f>'1'!AH76</f>
        <v>131.9</v>
      </c>
      <c r="AH54" s="181">
        <f>'1'!AI76</f>
        <v>130.6</v>
      </c>
      <c r="AI54" s="181">
        <f>'1'!AJ76</f>
        <v>132.19999999999999</v>
      </c>
      <c r="AJ54" s="181">
        <f>'1'!AK76</f>
        <v>136.6</v>
      </c>
      <c r="AK54" s="181">
        <f>'1'!AL76</f>
        <v>137.9</v>
      </c>
      <c r="AL54" s="181">
        <f>'1'!AM76</f>
        <v>137.9</v>
      </c>
      <c r="AM54" s="181">
        <f>'1'!AN76</f>
        <v>140.4</v>
      </c>
      <c r="AN54" s="181">
        <f>'1'!AO76</f>
        <v>140.69999999999999</v>
      </c>
      <c r="AO54" s="181">
        <f>'1'!AP76</f>
        <v>142.5</v>
      </c>
      <c r="AP54" s="181">
        <f>'1'!AQ76</f>
        <v>145.69999999999999</v>
      </c>
      <c r="AQ54" s="181">
        <f>'1'!AR76</f>
        <v>147.69999999999999</v>
      </c>
      <c r="AR54" s="181">
        <f>'1'!AS76</f>
        <v>148.69999999999999</v>
      </c>
      <c r="AS54" s="181">
        <f>'1'!AT76</f>
        <v>149.4</v>
      </c>
      <c r="AT54" s="146">
        <f t="shared" si="5"/>
        <v>2.9525691699604745E-2</v>
      </c>
    </row>
    <row r="55" spans="1:46" s="38" customFormat="1" x14ac:dyDescent="0.2">
      <c r="A55" s="144" t="s">
        <v>25</v>
      </c>
      <c r="B55" s="39" t="s">
        <v>66</v>
      </c>
      <c r="C55" s="181">
        <f>'6'!C52</f>
        <v>13983.59510331879</v>
      </c>
      <c r="D55" s="181">
        <f>'6'!D52</f>
        <v>13192.349514265352</v>
      </c>
      <c r="E55" s="181">
        <f>'6'!E52</f>
        <v>13977.420518564857</v>
      </c>
      <c r="F55" s="181">
        <f>'6'!F52</f>
        <v>12369.088667628866</v>
      </c>
      <c r="G55" s="181">
        <f>'6'!G52</f>
        <v>11587.724412482259</v>
      </c>
      <c r="H55" s="181">
        <f>'6'!H52</f>
        <v>11374.000959765799</v>
      </c>
      <c r="I55" s="181">
        <f>'6'!I52</f>
        <v>11173.275233210939</v>
      </c>
      <c r="J55" s="181">
        <f>'6'!J52</f>
        <v>11684.779013443063</v>
      </c>
      <c r="K55" s="181">
        <f>'6'!K52</f>
        <v>12066.49392872094</v>
      </c>
      <c r="L55" s="181">
        <f>'6'!L52</f>
        <v>11644.396753747824</v>
      </c>
      <c r="M55" s="181">
        <f>'6'!M52</f>
        <v>11449.17435972422</v>
      </c>
      <c r="N55" s="181">
        <f>'6'!N52</f>
        <v>10802.022623024892</v>
      </c>
      <c r="O55" s="181">
        <f>'6'!O52</f>
        <v>9583.7123513256192</v>
      </c>
      <c r="P55" s="146">
        <f t="shared" si="3"/>
        <v>0.20126941420004985</v>
      </c>
      <c r="Q55" s="77"/>
      <c r="R55" s="181">
        <f>'6'!Q52</f>
        <v>571191</v>
      </c>
      <c r="S55" s="181">
        <f>'6'!R52</f>
        <v>549834</v>
      </c>
      <c r="T55" s="181">
        <f>'6'!S52</f>
        <v>581577</v>
      </c>
      <c r="U55" s="181">
        <f>'6'!T52</f>
        <v>611506</v>
      </c>
      <c r="V55" s="181">
        <f>'6'!U52</f>
        <v>611083</v>
      </c>
      <c r="W55" s="181">
        <f>'6'!V52</f>
        <v>627363</v>
      </c>
      <c r="X55" s="181">
        <f>'6'!W52</f>
        <v>660654</v>
      </c>
      <c r="Y55" s="181">
        <f>'6'!X52</f>
        <v>724082</v>
      </c>
      <c r="Z55" s="181">
        <f>'6'!Y52</f>
        <v>751117</v>
      </c>
      <c r="AA55" s="181">
        <f>'6'!Z52</f>
        <v>794167</v>
      </c>
      <c r="AB55" s="181">
        <f>'6'!AA52</f>
        <v>814013</v>
      </c>
      <c r="AC55" s="181">
        <f>'6'!AB52</f>
        <v>849885</v>
      </c>
      <c r="AD55" s="181">
        <f>'6'!AC52</f>
        <v>823507</v>
      </c>
      <c r="AE55" s="146">
        <f t="shared" si="4"/>
        <v>0.16830675740090489</v>
      </c>
      <c r="AF55" s="77"/>
      <c r="AG55" s="181">
        <f>'1'!AH83</f>
        <v>782.5</v>
      </c>
      <c r="AH55" s="181">
        <f>'1'!AI83</f>
        <v>760.1</v>
      </c>
      <c r="AI55" s="181">
        <f>'1'!AJ83</f>
        <v>761.9</v>
      </c>
      <c r="AJ55" s="181">
        <f>'1'!AK83</f>
        <v>781.1</v>
      </c>
      <c r="AK55" s="181">
        <f>'1'!AL83</f>
        <v>785.7</v>
      </c>
      <c r="AL55" s="181">
        <f>'1'!AM83</f>
        <v>790.1</v>
      </c>
      <c r="AM55" s="181">
        <f>'1'!AN83</f>
        <v>802.8</v>
      </c>
      <c r="AN55" s="181">
        <f>'1'!AO83</f>
        <v>817.8</v>
      </c>
      <c r="AO55" s="181">
        <f>'1'!AP83</f>
        <v>837.2</v>
      </c>
      <c r="AP55" s="181">
        <f>'1'!AQ83</f>
        <v>864.7</v>
      </c>
      <c r="AQ55" s="181">
        <f>'1'!AR83</f>
        <v>880.9</v>
      </c>
      <c r="AR55" s="181">
        <f>'1'!AS83</f>
        <v>884.3</v>
      </c>
      <c r="AS55" s="181">
        <f>'1'!AT83</f>
        <v>870.9</v>
      </c>
      <c r="AT55" s="146">
        <f t="shared" si="5"/>
        <v>0.17211462450592885</v>
      </c>
    </row>
    <row r="56" spans="1:46" s="38" customFormat="1" x14ac:dyDescent="0.2">
      <c r="A56" s="144" t="s">
        <v>26</v>
      </c>
      <c r="B56" s="39" t="s">
        <v>67</v>
      </c>
      <c r="C56" s="181">
        <f>'6'!C53</f>
        <v>1574.9426282384779</v>
      </c>
      <c r="D56" s="181">
        <f>'6'!D53</f>
        <v>1528.5220348056419</v>
      </c>
      <c r="E56" s="181">
        <f>'6'!E53</f>
        <v>1613.6636249058956</v>
      </c>
      <c r="F56" s="181">
        <f>'6'!F53</f>
        <v>1515.7553596353082</v>
      </c>
      <c r="G56" s="181">
        <f>'6'!G53</f>
        <v>1432.1575591716573</v>
      </c>
      <c r="H56" s="181">
        <f>'6'!H53</f>
        <v>1307.2885470305828</v>
      </c>
      <c r="I56" s="181">
        <f>'6'!I53</f>
        <v>1285.6992196068138</v>
      </c>
      <c r="J56" s="181">
        <f>'6'!J53</f>
        <v>1285.8397853261051</v>
      </c>
      <c r="K56" s="181">
        <f>'6'!K53</f>
        <v>1263.2980530252612</v>
      </c>
      <c r="L56" s="181">
        <f>'6'!L53</f>
        <v>1286.3644715746852</v>
      </c>
      <c r="M56" s="181">
        <f>'6'!M53</f>
        <v>1229.0248141152463</v>
      </c>
      <c r="N56" s="181">
        <f>'6'!N53</f>
        <v>1196.177863949006</v>
      </c>
      <c r="O56" s="181">
        <f>'6'!O53</f>
        <v>1102.7416073996287</v>
      </c>
      <c r="P56" s="146">
        <f t="shared" si="3"/>
        <v>2.3158891794644147E-2</v>
      </c>
      <c r="Q56" s="77"/>
      <c r="R56" s="181">
        <f>'6'!Q53</f>
        <v>79317</v>
      </c>
      <c r="S56" s="181">
        <f>'6'!R53</f>
        <v>73487</v>
      </c>
      <c r="T56" s="181">
        <f>'6'!S53</f>
        <v>81328</v>
      </c>
      <c r="U56" s="181">
        <f>'6'!T53</f>
        <v>84127</v>
      </c>
      <c r="V56" s="181">
        <f>'6'!U53</f>
        <v>85326</v>
      </c>
      <c r="W56" s="181">
        <f>'6'!V53</f>
        <v>86012</v>
      </c>
      <c r="X56" s="181">
        <f>'6'!W53</f>
        <v>87279</v>
      </c>
      <c r="Y56" s="181">
        <f>'6'!X53</f>
        <v>91285</v>
      </c>
      <c r="Z56" s="181">
        <f>'6'!Y53</f>
        <v>95810</v>
      </c>
      <c r="AA56" s="181">
        <f>'6'!Z53</f>
        <v>101664</v>
      </c>
      <c r="AB56" s="181">
        <f>'6'!AA53</f>
        <v>105523</v>
      </c>
      <c r="AC56" s="181">
        <f>'6'!AB53</f>
        <v>109064</v>
      </c>
      <c r="AD56" s="181">
        <f>'6'!AC53</f>
        <v>105209</v>
      </c>
      <c r="AE56" s="146">
        <f t="shared" si="4"/>
        <v>2.1598461190834396E-2</v>
      </c>
      <c r="AF56" s="77"/>
      <c r="AG56" s="181">
        <f>'1'!AH90</f>
        <v>117.3</v>
      </c>
      <c r="AH56" s="181">
        <f>'1'!AI90</f>
        <v>111.1</v>
      </c>
      <c r="AI56" s="181">
        <f>'1'!AJ90</f>
        <v>112.8</v>
      </c>
      <c r="AJ56" s="181">
        <f>'1'!AK90</f>
        <v>116</v>
      </c>
      <c r="AK56" s="181">
        <f>'1'!AL90</f>
        <v>114.6</v>
      </c>
      <c r="AL56" s="181">
        <f>'1'!AM90</f>
        <v>116.3</v>
      </c>
      <c r="AM56" s="181">
        <f>'1'!AN90</f>
        <v>115.4</v>
      </c>
      <c r="AN56" s="181">
        <f>'1'!AO90</f>
        <v>117.1</v>
      </c>
      <c r="AO56" s="181">
        <f>'1'!AP90</f>
        <v>118.9</v>
      </c>
      <c r="AP56" s="181">
        <f>'1'!AQ90</f>
        <v>120.9</v>
      </c>
      <c r="AQ56" s="181">
        <f>'1'!AR90</f>
        <v>124.1</v>
      </c>
      <c r="AR56" s="181">
        <f>'1'!AS90</f>
        <v>124.1</v>
      </c>
      <c r="AS56" s="181">
        <f>'1'!AT90</f>
        <v>122.4</v>
      </c>
      <c r="AT56" s="146">
        <f t="shared" si="5"/>
        <v>2.4189723320158105E-2</v>
      </c>
    </row>
    <row r="57" spans="1:46" s="38" customFormat="1" x14ac:dyDescent="0.2">
      <c r="A57" s="144" t="s">
        <v>27</v>
      </c>
      <c r="B57" s="39" t="s">
        <v>68</v>
      </c>
      <c r="C57" s="181">
        <f>'6'!C54</f>
        <v>1872.2645701827194</v>
      </c>
      <c r="D57" s="181">
        <f>'6'!D54</f>
        <v>1902.6462167472882</v>
      </c>
      <c r="E57" s="181">
        <f>'6'!E54</f>
        <v>1958.0052907886263</v>
      </c>
      <c r="F57" s="181">
        <f>'6'!F54</f>
        <v>1834.9828779071215</v>
      </c>
      <c r="G57" s="181">
        <f>'6'!G54</f>
        <v>1854.6812319408045</v>
      </c>
      <c r="H57" s="181">
        <f>'6'!H54</f>
        <v>1794.5865269214933</v>
      </c>
      <c r="I57" s="181">
        <f>'6'!I54</f>
        <v>1657.9589004273942</v>
      </c>
      <c r="J57" s="181">
        <f>'6'!J54</f>
        <v>1591.4410311532438</v>
      </c>
      <c r="K57" s="181">
        <f>'6'!K54</f>
        <v>1729.6811037104806</v>
      </c>
      <c r="L57" s="181">
        <f>'6'!L54</f>
        <v>1727.096203318396</v>
      </c>
      <c r="M57" s="181">
        <f>'6'!M54</f>
        <v>1693.8624803092455</v>
      </c>
      <c r="N57" s="181">
        <f>'6'!N54</f>
        <v>1545.1002060549399</v>
      </c>
      <c r="O57" s="181">
        <f>'6'!O54</f>
        <v>1429.1288650199206</v>
      </c>
      <c r="P57" s="146">
        <f t="shared" si="3"/>
        <v>3.001341431529455E-2</v>
      </c>
      <c r="Q57" s="77"/>
      <c r="R57" s="181">
        <f>'6'!Q54</f>
        <v>86635</v>
      </c>
      <c r="S57" s="181">
        <f>'6'!R54</f>
        <v>83516</v>
      </c>
      <c r="T57" s="181">
        <f>'6'!S54</f>
        <v>90617</v>
      </c>
      <c r="U57" s="181">
        <f>'6'!T54</f>
        <v>95574</v>
      </c>
      <c r="V57" s="181">
        <f>'6'!U54</f>
        <v>98531</v>
      </c>
      <c r="W57" s="181">
        <f>'6'!V54</f>
        <v>96292</v>
      </c>
      <c r="X57" s="181">
        <f>'6'!W54</f>
        <v>99552</v>
      </c>
      <c r="Y57" s="181">
        <f>'6'!X54</f>
        <v>104794</v>
      </c>
      <c r="Z57" s="181">
        <f>'6'!Y54</f>
        <v>112404</v>
      </c>
      <c r="AA57" s="181">
        <f>'6'!Z54</f>
        <v>120062</v>
      </c>
      <c r="AB57" s="181">
        <f>'6'!AA54</f>
        <v>123335</v>
      </c>
      <c r="AC57" s="181">
        <f>'6'!AB54</f>
        <v>128095</v>
      </c>
      <c r="AD57" s="181">
        <f>'6'!AC54</f>
        <v>128591</v>
      </c>
      <c r="AE57" s="146">
        <f t="shared" si="4"/>
        <v>2.5367260381426796E-2</v>
      </c>
      <c r="AF57" s="77"/>
      <c r="AG57" s="181">
        <f>'1'!AH98</f>
        <v>131.30000000000001</v>
      </c>
      <c r="AH57" s="181">
        <f>'1'!AI98</f>
        <v>127.4</v>
      </c>
      <c r="AI57" s="181">
        <f>'1'!AJ98</f>
        <v>128.80000000000001</v>
      </c>
      <c r="AJ57" s="181">
        <f>'1'!AK98</f>
        <v>130.30000000000001</v>
      </c>
      <c r="AK57" s="181">
        <f>'1'!AL98</f>
        <v>130.69999999999999</v>
      </c>
      <c r="AL57" s="181">
        <f>'1'!AM98</f>
        <v>130</v>
      </c>
      <c r="AM57" s="181">
        <f>'1'!AN98</f>
        <v>132.9</v>
      </c>
      <c r="AN57" s="181">
        <f>'1'!AO98</f>
        <v>137.69999999999999</v>
      </c>
      <c r="AO57" s="181">
        <f>'1'!AP98</f>
        <v>139.19999999999999</v>
      </c>
      <c r="AP57" s="181">
        <f>'1'!AQ98</f>
        <v>142.80000000000001</v>
      </c>
      <c r="AQ57" s="181">
        <f>'1'!AR98</f>
        <v>145.4</v>
      </c>
      <c r="AR57" s="181">
        <f>'1'!AS98</f>
        <v>147.4</v>
      </c>
      <c r="AS57" s="181">
        <f>'1'!AT98</f>
        <v>146</v>
      </c>
      <c r="AT57" s="146">
        <f t="shared" si="5"/>
        <v>2.8853754940711462E-2</v>
      </c>
    </row>
    <row r="58" spans="1:46" s="38" customFormat="1" x14ac:dyDescent="0.2">
      <c r="A58" s="144" t="s">
        <v>28</v>
      </c>
      <c r="B58" s="39" t="s">
        <v>69</v>
      </c>
      <c r="C58" s="181">
        <f>'6'!C55</f>
        <v>2403.308943821326</v>
      </c>
      <c r="D58" s="181">
        <f>'6'!D55</f>
        <v>1908.9758428690457</v>
      </c>
      <c r="E58" s="181">
        <f>'6'!E55</f>
        <v>2263.1616229784763</v>
      </c>
      <c r="F58" s="181">
        <f>'6'!F55</f>
        <v>1774.7582116374126</v>
      </c>
      <c r="G58" s="181">
        <f>'6'!G55</f>
        <v>1724.0562395232862</v>
      </c>
      <c r="H58" s="181">
        <f>'6'!H55</f>
        <v>1662.919044796465</v>
      </c>
      <c r="I58" s="181">
        <f>'6'!I55</f>
        <v>1494.4165519538169</v>
      </c>
      <c r="J58" s="181">
        <f>'6'!J55</f>
        <v>1401.0854418838599</v>
      </c>
      <c r="K58" s="181">
        <f>'6'!K55</f>
        <v>1400.7795212618416</v>
      </c>
      <c r="L58" s="181">
        <f>'6'!L55</f>
        <v>1411.3160776680174</v>
      </c>
      <c r="M58" s="181">
        <f>'6'!M55</f>
        <v>1325.4898192732849</v>
      </c>
      <c r="N58" s="181">
        <f>'6'!N55</f>
        <v>1273.5878342398032</v>
      </c>
      <c r="O58" s="181">
        <f>'6'!O55</f>
        <v>1096.7367535973804</v>
      </c>
      <c r="P58" s="146">
        <f t="shared" si="3"/>
        <v>2.303278268756433E-2</v>
      </c>
      <c r="Q58" s="77"/>
      <c r="R58" s="181">
        <f>'6'!Q55</f>
        <v>78859</v>
      </c>
      <c r="S58" s="181">
        <f>'6'!R55</f>
        <v>74975</v>
      </c>
      <c r="T58" s="181">
        <f>'6'!S55</f>
        <v>82031</v>
      </c>
      <c r="U58" s="181">
        <f>'6'!T55</f>
        <v>85153</v>
      </c>
      <c r="V58" s="181">
        <f>'6'!U55</f>
        <v>84467</v>
      </c>
      <c r="W58" s="181">
        <f>'6'!V55</f>
        <v>87349</v>
      </c>
      <c r="X58" s="181">
        <f>'6'!W55</f>
        <v>88750</v>
      </c>
      <c r="Y58" s="181">
        <f>'6'!X55</f>
        <v>96836</v>
      </c>
      <c r="Z58" s="181">
        <f>'6'!Y55</f>
        <v>98867</v>
      </c>
      <c r="AA58" s="181">
        <f>'6'!Z55</f>
        <v>103536</v>
      </c>
      <c r="AB58" s="181">
        <f>'6'!AA55</f>
        <v>105878</v>
      </c>
      <c r="AC58" s="181">
        <f>'6'!AB55</f>
        <v>109288</v>
      </c>
      <c r="AD58" s="181">
        <f>'6'!AC55</f>
        <v>103508</v>
      </c>
      <c r="AE58" s="146">
        <f t="shared" si="4"/>
        <v>2.1642820973225899E-2</v>
      </c>
      <c r="AF58" s="77"/>
      <c r="AG58" s="181">
        <f>'1'!AH105</f>
        <v>115.4</v>
      </c>
      <c r="AH58" s="181">
        <f>'1'!AI105</f>
        <v>110.1</v>
      </c>
      <c r="AI58" s="181">
        <f>'1'!AJ105</f>
        <v>111.1</v>
      </c>
      <c r="AJ58" s="181">
        <f>'1'!AK105</f>
        <v>113.7</v>
      </c>
      <c r="AK58" s="181">
        <f>'1'!AL105</f>
        <v>114.7</v>
      </c>
      <c r="AL58" s="181">
        <f>'1'!AM105</f>
        <v>115.8</v>
      </c>
      <c r="AM58" s="181">
        <f>'1'!AN105</f>
        <v>117.4</v>
      </c>
      <c r="AN58" s="181">
        <f>'1'!AO105</f>
        <v>117.9</v>
      </c>
      <c r="AO58" s="181">
        <f>'1'!AP105</f>
        <v>119</v>
      </c>
      <c r="AP58" s="181">
        <f>'1'!AQ105</f>
        <v>122.5</v>
      </c>
      <c r="AQ58" s="181">
        <f>'1'!AR105</f>
        <v>125.5</v>
      </c>
      <c r="AR58" s="181">
        <f>'1'!AS105</f>
        <v>126.5</v>
      </c>
      <c r="AS58" s="181">
        <f>'1'!AT105</f>
        <v>125</v>
      </c>
      <c r="AT58" s="146">
        <f t="shared" si="5"/>
        <v>2.4703557312252964E-2</v>
      </c>
    </row>
    <row r="59" spans="1:46" s="38" customFormat="1" x14ac:dyDescent="0.2">
      <c r="A59" s="144" t="s">
        <v>29</v>
      </c>
      <c r="B59" s="39" t="s">
        <v>70</v>
      </c>
      <c r="C59" s="181">
        <f>'6'!C56</f>
        <v>2035.7889869999426</v>
      </c>
      <c r="D59" s="181">
        <f>'6'!D56</f>
        <v>1816.3112110257348</v>
      </c>
      <c r="E59" s="181">
        <f>'6'!E56</f>
        <v>1982.2622097073158</v>
      </c>
      <c r="F59" s="181">
        <f>'6'!F56</f>
        <v>1861.4256550536106</v>
      </c>
      <c r="G59" s="181">
        <f>'6'!G56</f>
        <v>1798.2849504013616</v>
      </c>
      <c r="H59" s="181">
        <f>'6'!H56</f>
        <v>1763.7178493927097</v>
      </c>
      <c r="I59" s="181">
        <f>'6'!I56</f>
        <v>1699.1362082602193</v>
      </c>
      <c r="J59" s="181">
        <f>'6'!J56</f>
        <v>1658.1437225500481</v>
      </c>
      <c r="K59" s="181">
        <f>'6'!K56</f>
        <v>1692.2283994541485</v>
      </c>
      <c r="L59" s="181">
        <f>'6'!L56</f>
        <v>1703.2175390199882</v>
      </c>
      <c r="M59" s="181">
        <f>'6'!M56</f>
        <v>1632.1643856828834</v>
      </c>
      <c r="N59" s="181">
        <f>'6'!N56</f>
        <v>1610.9550883882328</v>
      </c>
      <c r="O59" s="181">
        <f>'6'!O56</f>
        <v>1511.6069743206704</v>
      </c>
      <c r="P59" s="146">
        <f t="shared" si="3"/>
        <v>3.1745553191623976E-2</v>
      </c>
      <c r="Q59" s="77"/>
      <c r="R59" s="181">
        <f>'6'!Q56</f>
        <v>86484</v>
      </c>
      <c r="S59" s="181">
        <f>'6'!R56</f>
        <v>82413</v>
      </c>
      <c r="T59" s="181">
        <f>'6'!S56</f>
        <v>88898</v>
      </c>
      <c r="U59" s="181">
        <f>'6'!T56</f>
        <v>93752</v>
      </c>
      <c r="V59" s="181">
        <f>'6'!U56</f>
        <v>91842</v>
      </c>
      <c r="W59" s="181">
        <f>'6'!V56</f>
        <v>92022</v>
      </c>
      <c r="X59" s="181">
        <f>'6'!W56</f>
        <v>94406</v>
      </c>
      <c r="Y59" s="181">
        <f>'6'!X56</f>
        <v>98436</v>
      </c>
      <c r="Z59" s="181">
        <f>'6'!Y56</f>
        <v>103518</v>
      </c>
      <c r="AA59" s="181">
        <f>'6'!Z56</f>
        <v>105918</v>
      </c>
      <c r="AB59" s="181">
        <f>'6'!AA56</f>
        <v>110575</v>
      </c>
      <c r="AC59" s="181">
        <f>'6'!AB56</f>
        <v>114291</v>
      </c>
      <c r="AD59" s="181">
        <f>'6'!AC56</f>
        <v>111615</v>
      </c>
      <c r="AE59" s="146">
        <f t="shared" si="4"/>
        <v>2.2633588791550412E-2</v>
      </c>
      <c r="AF59" s="77"/>
      <c r="AG59" s="181">
        <f>'1'!AH112</f>
        <v>124.4</v>
      </c>
      <c r="AH59" s="181">
        <f>'1'!AI112</f>
        <v>120.4</v>
      </c>
      <c r="AI59" s="181">
        <f>'1'!AJ112</f>
        <v>122.6</v>
      </c>
      <c r="AJ59" s="181">
        <f>'1'!AK112</f>
        <v>123.3</v>
      </c>
      <c r="AK59" s="181">
        <f>'1'!AL112</f>
        <v>124.1</v>
      </c>
      <c r="AL59" s="181">
        <f>'1'!AM112</f>
        <v>123.3</v>
      </c>
      <c r="AM59" s="181">
        <f>'1'!AN112</f>
        <v>125.3</v>
      </c>
      <c r="AN59" s="181">
        <f>'1'!AO112</f>
        <v>125.9</v>
      </c>
      <c r="AO59" s="181">
        <f>'1'!AP112</f>
        <v>126.3</v>
      </c>
      <c r="AP59" s="181">
        <f>'1'!AQ112</f>
        <v>128.30000000000001</v>
      </c>
      <c r="AQ59" s="181">
        <f>'1'!AR112</f>
        <v>131.6</v>
      </c>
      <c r="AR59" s="181">
        <f>'1'!AS112</f>
        <v>130.5</v>
      </c>
      <c r="AS59" s="181">
        <f>'1'!AT112</f>
        <v>127.9</v>
      </c>
      <c r="AT59" s="146">
        <f t="shared" si="5"/>
        <v>2.5276679841897236E-2</v>
      </c>
    </row>
    <row r="60" spans="1:46" s="38" customFormat="1" x14ac:dyDescent="0.2">
      <c r="A60" s="144" t="s">
        <v>30</v>
      </c>
      <c r="B60" s="39" t="s">
        <v>71</v>
      </c>
      <c r="C60" s="181">
        <f>'6'!C57</f>
        <v>1719.8887071957879</v>
      </c>
      <c r="D60" s="181">
        <f>'6'!D57</f>
        <v>1635.1289292829169</v>
      </c>
      <c r="E60" s="181">
        <f>'6'!E57</f>
        <v>1753.2058870611986</v>
      </c>
      <c r="F60" s="181">
        <f>'6'!F57</f>
        <v>1591.2266428394962</v>
      </c>
      <c r="G60" s="181">
        <f>'6'!G57</f>
        <v>1493.0889963373838</v>
      </c>
      <c r="H60" s="181">
        <f>'6'!H57</f>
        <v>1429.9212994897243</v>
      </c>
      <c r="I60" s="181">
        <f>'6'!I57</f>
        <v>1356.8315840051728</v>
      </c>
      <c r="J60" s="181">
        <f>'6'!J57</f>
        <v>1326.7496615364034</v>
      </c>
      <c r="K60" s="181">
        <f>'6'!K57</f>
        <v>1311.0075400258268</v>
      </c>
      <c r="L60" s="181">
        <f>'6'!L57</f>
        <v>1303.2123468196801</v>
      </c>
      <c r="M60" s="181">
        <f>'6'!M57</f>
        <v>1241.7797556167684</v>
      </c>
      <c r="N60" s="181">
        <f>'6'!N57</f>
        <v>1195.3012323356963</v>
      </c>
      <c r="O60" s="181">
        <f>'6'!O57</f>
        <v>1117.9190150732124</v>
      </c>
      <c r="P60" s="146">
        <f t="shared" si="3"/>
        <v>2.3477635496411759E-2</v>
      </c>
      <c r="Q60" s="77"/>
      <c r="R60" s="181">
        <f>'6'!Q57</f>
        <v>81667</v>
      </c>
      <c r="S60" s="181">
        <f>'6'!R57</f>
        <v>78503</v>
      </c>
      <c r="T60" s="181">
        <f>'6'!S57</f>
        <v>85337</v>
      </c>
      <c r="U60" s="181">
        <f>'6'!T57</f>
        <v>85049</v>
      </c>
      <c r="V60" s="181">
        <f>'6'!U57</f>
        <v>86952</v>
      </c>
      <c r="W60" s="181">
        <f>'6'!V57</f>
        <v>87980</v>
      </c>
      <c r="X60" s="181">
        <f>'6'!W57</f>
        <v>92118</v>
      </c>
      <c r="Y60" s="181">
        <f>'6'!X57</f>
        <v>94633</v>
      </c>
      <c r="Z60" s="181">
        <f>'6'!Y57</f>
        <v>98053</v>
      </c>
      <c r="AA60" s="181">
        <f>'6'!Z57</f>
        <v>101131</v>
      </c>
      <c r="AB60" s="181">
        <f>'6'!AA57</f>
        <v>108281</v>
      </c>
      <c r="AC60" s="181">
        <f>'6'!AB57</f>
        <v>110624</v>
      </c>
      <c r="AD60" s="181">
        <f>'6'!AC57</f>
        <v>107879</v>
      </c>
      <c r="AE60" s="146">
        <f t="shared" si="4"/>
        <v>2.1907395389632368E-2</v>
      </c>
      <c r="AF60" s="77"/>
      <c r="AG60" s="181">
        <f>'1'!AH119</f>
        <v>125.9</v>
      </c>
      <c r="AH60" s="181">
        <f>'1'!AI119</f>
        <v>120.9</v>
      </c>
      <c r="AI60" s="181">
        <f>'1'!AJ119</f>
        <v>122.2</v>
      </c>
      <c r="AJ60" s="181">
        <f>'1'!AK119</f>
        <v>124</v>
      </c>
      <c r="AK60" s="181">
        <f>'1'!AL119</f>
        <v>122.2</v>
      </c>
      <c r="AL60" s="181">
        <f>'1'!AM119</f>
        <v>122</v>
      </c>
      <c r="AM60" s="181">
        <f>'1'!AN119</f>
        <v>121.9</v>
      </c>
      <c r="AN60" s="181">
        <f>'1'!AO119</f>
        <v>122.5</v>
      </c>
      <c r="AO60" s="181">
        <f>'1'!AP119</f>
        <v>123.6</v>
      </c>
      <c r="AP60" s="181">
        <f>'1'!AQ119</f>
        <v>126.9</v>
      </c>
      <c r="AQ60" s="181">
        <f>'1'!AR119</f>
        <v>126.4</v>
      </c>
      <c r="AR60" s="181">
        <f>'1'!AS119</f>
        <v>127.1</v>
      </c>
      <c r="AS60" s="181">
        <f>'1'!AT119</f>
        <v>126.5</v>
      </c>
      <c r="AT60" s="146">
        <f t="shared" si="5"/>
        <v>2.5000000000000001E-2</v>
      </c>
    </row>
    <row r="61" spans="1:46" s="38" customFormat="1" x14ac:dyDescent="0.2">
      <c r="A61" s="144" t="s">
        <v>31</v>
      </c>
      <c r="B61" s="39" t="s">
        <v>72</v>
      </c>
      <c r="C61" s="181">
        <f>'6'!C58</f>
        <v>2037.3810736313112</v>
      </c>
      <c r="D61" s="181">
        <f>'6'!D58</f>
        <v>1872.4083671573787</v>
      </c>
      <c r="E61" s="181">
        <f>'6'!E58</f>
        <v>2076.034784425196</v>
      </c>
      <c r="F61" s="181">
        <f>'6'!F58</f>
        <v>2036.2148166335037</v>
      </c>
      <c r="G61" s="181">
        <f>'6'!G58</f>
        <v>1826.1430798551153</v>
      </c>
      <c r="H61" s="181">
        <f>'6'!H58</f>
        <v>1681.3205787314894</v>
      </c>
      <c r="I61" s="181">
        <f>'6'!I58</f>
        <v>1616.638797821201</v>
      </c>
      <c r="J61" s="181">
        <f>'6'!J58</f>
        <v>1564.3643337480028</v>
      </c>
      <c r="K61" s="181">
        <f>'6'!K58</f>
        <v>1540.1001259663005</v>
      </c>
      <c r="L61" s="181">
        <f>'6'!L58</f>
        <v>1562.557475078067</v>
      </c>
      <c r="M61" s="181">
        <f>'6'!M58</f>
        <v>1548.0241531554575</v>
      </c>
      <c r="N61" s="181">
        <f>'6'!N58</f>
        <v>1467.917336794178</v>
      </c>
      <c r="O61" s="181">
        <f>'6'!O58</f>
        <v>1406.9917842264108</v>
      </c>
      <c r="P61" s="146">
        <f t="shared" si="3"/>
        <v>2.9548509159539056E-2</v>
      </c>
      <c r="Q61" s="77"/>
      <c r="R61" s="181">
        <f>'6'!Q58</f>
        <v>80578</v>
      </c>
      <c r="S61" s="181">
        <f>'6'!R58</f>
        <v>81016</v>
      </c>
      <c r="T61" s="181">
        <f>'6'!S58</f>
        <v>86097</v>
      </c>
      <c r="U61" s="181">
        <f>'6'!T58</f>
        <v>87559</v>
      </c>
      <c r="V61" s="181">
        <f>'6'!U58</f>
        <v>87060</v>
      </c>
      <c r="W61" s="181">
        <f>'6'!V58</f>
        <v>86939</v>
      </c>
      <c r="X61" s="181">
        <f>'6'!W58</f>
        <v>88966</v>
      </c>
      <c r="Y61" s="181">
        <f>'6'!X58</f>
        <v>92418</v>
      </c>
      <c r="Z61" s="181">
        <f>'6'!Y58</f>
        <v>93523</v>
      </c>
      <c r="AA61" s="181">
        <f>'6'!Z58</f>
        <v>97421</v>
      </c>
      <c r="AB61" s="181">
        <f>'6'!AA58</f>
        <v>102378</v>
      </c>
      <c r="AC61" s="181">
        <f>'6'!AB58</f>
        <v>105945</v>
      </c>
      <c r="AD61" s="181">
        <f>'6'!AC58</f>
        <v>101224</v>
      </c>
      <c r="AE61" s="146">
        <f t="shared" si="4"/>
        <v>2.098079082798128E-2</v>
      </c>
      <c r="AF61" s="77"/>
      <c r="AG61" s="181">
        <f>'1'!AH126</f>
        <v>117</v>
      </c>
      <c r="AH61" s="181">
        <f>'1'!AI126</f>
        <v>112.3</v>
      </c>
      <c r="AI61" s="181">
        <f>'1'!AJ126</f>
        <v>110</v>
      </c>
      <c r="AJ61" s="181">
        <f>'1'!AK126</f>
        <v>111</v>
      </c>
      <c r="AK61" s="181">
        <f>'1'!AL126</f>
        <v>111.9</v>
      </c>
      <c r="AL61" s="181">
        <f>'1'!AM126</f>
        <v>112.4</v>
      </c>
      <c r="AM61" s="181">
        <f>'1'!AN126</f>
        <v>112.7</v>
      </c>
      <c r="AN61" s="181">
        <f>'1'!AO126</f>
        <v>113</v>
      </c>
      <c r="AO61" s="181">
        <f>'1'!AP126</f>
        <v>114.5</v>
      </c>
      <c r="AP61" s="181">
        <f>'1'!AQ126</f>
        <v>115.6</v>
      </c>
      <c r="AQ61" s="181">
        <f>'1'!AR126</f>
        <v>116.4</v>
      </c>
      <c r="AR61" s="181">
        <f>'1'!AS126</f>
        <v>117.2</v>
      </c>
      <c r="AS61" s="181">
        <f>'1'!AT126</f>
        <v>114.7</v>
      </c>
      <c r="AT61" s="146">
        <f t="shared" si="5"/>
        <v>2.2667984189723319E-2</v>
      </c>
    </row>
    <row r="62" spans="1:46" s="38" customFormat="1" x14ac:dyDescent="0.2">
      <c r="A62" s="144" t="s">
        <v>32</v>
      </c>
      <c r="B62" s="39" t="s">
        <v>73</v>
      </c>
      <c r="C62" s="181">
        <f>'6'!C59</f>
        <v>756.9559089849248</v>
      </c>
      <c r="D62" s="181">
        <f>'6'!D59</f>
        <v>733.80122251715761</v>
      </c>
      <c r="E62" s="181">
        <f>'6'!E59</f>
        <v>745.12062873336913</v>
      </c>
      <c r="F62" s="181">
        <f>'6'!F59</f>
        <v>715.3202438259998</v>
      </c>
      <c r="G62" s="181">
        <f>'6'!G59</f>
        <v>691.57864473738687</v>
      </c>
      <c r="H62" s="181">
        <f>'6'!H59</f>
        <v>660.74414654136308</v>
      </c>
      <c r="I62" s="181">
        <f>'6'!I59</f>
        <v>634.99789954368885</v>
      </c>
      <c r="J62" s="181">
        <f>'6'!J59</f>
        <v>625.70987156105002</v>
      </c>
      <c r="K62" s="181">
        <f>'6'!K59</f>
        <v>597.05437796004526</v>
      </c>
      <c r="L62" s="181">
        <f>'6'!L59</f>
        <v>566.35955919602122</v>
      </c>
      <c r="M62" s="181">
        <f>'6'!M59</f>
        <v>547.90270404383705</v>
      </c>
      <c r="N62" s="181">
        <f>'6'!N59</f>
        <v>540.38882144435911</v>
      </c>
      <c r="O62" s="181">
        <f>'6'!O59</f>
        <v>501.3980478373341</v>
      </c>
      <c r="P62" s="146">
        <f t="shared" si="3"/>
        <v>1.0529958294846995E-2</v>
      </c>
      <c r="Q62" s="77"/>
      <c r="R62" s="181">
        <f>'6'!Q59</f>
        <v>40171</v>
      </c>
      <c r="S62" s="181">
        <f>'6'!R59</f>
        <v>38596</v>
      </c>
      <c r="T62" s="181">
        <f>'6'!S59</f>
        <v>45209</v>
      </c>
      <c r="U62" s="181">
        <f>'6'!T59</f>
        <v>42145</v>
      </c>
      <c r="V62" s="181">
        <f>'6'!U59</f>
        <v>41263</v>
      </c>
      <c r="W62" s="181">
        <f>'6'!V59</f>
        <v>41444</v>
      </c>
      <c r="X62" s="181">
        <f>'6'!W59</f>
        <v>42917</v>
      </c>
      <c r="Y62" s="181">
        <f>'6'!X59</f>
        <v>43285</v>
      </c>
      <c r="Z62" s="181">
        <f>'6'!Y59</f>
        <v>45525</v>
      </c>
      <c r="AA62" s="181">
        <f>'6'!Z59</f>
        <v>48017</v>
      </c>
      <c r="AB62" s="181">
        <f>'6'!AA59</f>
        <v>49386</v>
      </c>
      <c r="AC62" s="181">
        <f>'6'!AB59</f>
        <v>51389</v>
      </c>
      <c r="AD62" s="181">
        <f>'6'!AC59</f>
        <v>49812</v>
      </c>
      <c r="AE62" s="146">
        <f t="shared" si="4"/>
        <v>1.017680739873642E-2</v>
      </c>
      <c r="AF62" s="77"/>
      <c r="AG62" s="181">
        <f>'1'!AH133</f>
        <v>58.6</v>
      </c>
      <c r="AH62" s="181">
        <f>'1'!AI133</f>
        <v>56.1</v>
      </c>
      <c r="AI62" s="181">
        <f>'1'!AJ133</f>
        <v>55.7</v>
      </c>
      <c r="AJ62" s="181">
        <f>'1'!AK133</f>
        <v>58.3</v>
      </c>
      <c r="AK62" s="181">
        <f>'1'!AL133</f>
        <v>58.1</v>
      </c>
      <c r="AL62" s="181">
        <f>'1'!AM133</f>
        <v>57.8</v>
      </c>
      <c r="AM62" s="181">
        <f>'1'!AN133</f>
        <v>57.5</v>
      </c>
      <c r="AN62" s="181">
        <f>'1'!AO133</f>
        <v>59.4</v>
      </c>
      <c r="AO62" s="181">
        <f>'1'!AP133</f>
        <v>59.2</v>
      </c>
      <c r="AP62" s="181">
        <f>'1'!AQ133</f>
        <v>60.6</v>
      </c>
      <c r="AQ62" s="181">
        <f>'1'!AR133</f>
        <v>61.9</v>
      </c>
      <c r="AR62" s="181">
        <f>'1'!AS133</f>
        <v>61.8</v>
      </c>
      <c r="AS62" s="181">
        <f>'1'!AT133</f>
        <v>60.1</v>
      </c>
      <c r="AT62" s="146">
        <f t="shared" si="5"/>
        <v>1.1877470355731225E-2</v>
      </c>
    </row>
    <row r="63" spans="1:46" s="38" customFormat="1" x14ac:dyDescent="0.2">
      <c r="A63" s="144" t="s">
        <v>33</v>
      </c>
      <c r="B63" s="39" t="s">
        <v>74</v>
      </c>
      <c r="C63" s="181">
        <f>'6'!C60</f>
        <v>1723.8899830867863</v>
      </c>
      <c r="D63" s="181">
        <f>'6'!D60</f>
        <v>1745.758689900631</v>
      </c>
      <c r="E63" s="181">
        <f>'6'!E60</f>
        <v>1607.774101580221</v>
      </c>
      <c r="F63" s="181">
        <f>'6'!F60</f>
        <v>1652.1654907170762</v>
      </c>
      <c r="G63" s="181">
        <f>'6'!G60</f>
        <v>1570.0101622880475</v>
      </c>
      <c r="H63" s="181">
        <f>'6'!H60</f>
        <v>1526.7588542887429</v>
      </c>
      <c r="I63" s="181">
        <f>'6'!I60</f>
        <v>1474.8018476247566</v>
      </c>
      <c r="J63" s="181">
        <f>'6'!J60</f>
        <v>1487.1897015264442</v>
      </c>
      <c r="K63" s="181">
        <f>'6'!K60</f>
        <v>1402.781624832345</v>
      </c>
      <c r="L63" s="181">
        <f>'6'!L60</f>
        <v>1396.6102988976863</v>
      </c>
      <c r="M63" s="181">
        <f>'6'!M60</f>
        <v>1394.3925505757111</v>
      </c>
      <c r="N63" s="181">
        <f>'6'!N60</f>
        <v>1326.2652568937599</v>
      </c>
      <c r="O63" s="181">
        <f>'6'!O60</f>
        <v>1245.6724035198911</v>
      </c>
      <c r="P63" s="146">
        <f t="shared" si="3"/>
        <v>2.6160609349563543E-2</v>
      </c>
      <c r="Q63" s="77"/>
      <c r="R63" s="181">
        <f>'6'!Q60</f>
        <v>81100</v>
      </c>
      <c r="S63" s="181">
        <f>'6'!R60</f>
        <v>78510</v>
      </c>
      <c r="T63" s="181">
        <f>'6'!S60</f>
        <v>86338</v>
      </c>
      <c r="U63" s="181">
        <f>'6'!T60</f>
        <v>88344</v>
      </c>
      <c r="V63" s="181">
        <f>'6'!U60</f>
        <v>90069</v>
      </c>
      <c r="W63" s="181">
        <f>'6'!V60</f>
        <v>89045</v>
      </c>
      <c r="X63" s="181">
        <f>'6'!W60</f>
        <v>91176</v>
      </c>
      <c r="Y63" s="181">
        <f>'6'!X60</f>
        <v>96588</v>
      </c>
      <c r="Z63" s="181">
        <f>'6'!Y60</f>
        <v>99391</v>
      </c>
      <c r="AA63" s="181">
        <f>'6'!Z60</f>
        <v>103090</v>
      </c>
      <c r="AB63" s="181">
        <f>'6'!AA60</f>
        <v>110866</v>
      </c>
      <c r="AC63" s="181">
        <f>'6'!AB60</f>
        <v>115930</v>
      </c>
      <c r="AD63" s="181">
        <f>'6'!AC60</f>
        <v>117016</v>
      </c>
      <c r="AE63" s="146">
        <f t="shared" si="4"/>
        <v>2.29581677350311E-2</v>
      </c>
      <c r="AF63" s="77"/>
      <c r="AG63" s="181">
        <f>'1'!AH140</f>
        <v>120.8</v>
      </c>
      <c r="AH63" s="181">
        <f>'1'!AI140</f>
        <v>116.1</v>
      </c>
      <c r="AI63" s="181">
        <f>'1'!AJ140</f>
        <v>117.4</v>
      </c>
      <c r="AJ63" s="181">
        <f>'1'!AK140</f>
        <v>122.4</v>
      </c>
      <c r="AK63" s="181">
        <f>'1'!AL140</f>
        <v>124.1</v>
      </c>
      <c r="AL63" s="181">
        <f>'1'!AM140</f>
        <v>123.1</v>
      </c>
      <c r="AM63" s="181">
        <f>'1'!AN140</f>
        <v>124.8</v>
      </c>
      <c r="AN63" s="181">
        <f>'1'!AO140</f>
        <v>125.9</v>
      </c>
      <c r="AO63" s="181">
        <f>'1'!AP140</f>
        <v>127.6</v>
      </c>
      <c r="AP63" s="181">
        <f>'1'!AQ140</f>
        <v>129.6</v>
      </c>
      <c r="AQ63" s="181">
        <f>'1'!AR140</f>
        <v>130.6</v>
      </c>
      <c r="AR63" s="181">
        <f>'1'!AS140</f>
        <v>132.69999999999999</v>
      </c>
      <c r="AS63" s="181">
        <f>'1'!AT140</f>
        <v>130.69999999999999</v>
      </c>
      <c r="AT63" s="146">
        <f t="shared" si="5"/>
        <v>2.5830039525691698E-2</v>
      </c>
    </row>
    <row r="64" spans="1:46" s="38" customFormat="1" x14ac:dyDescent="0.2">
      <c r="A64" s="144" t="s">
        <v>34</v>
      </c>
      <c r="B64" s="39" t="s">
        <v>75</v>
      </c>
      <c r="C64" s="181">
        <f>'6'!C61</f>
        <v>5831.6630087945623</v>
      </c>
      <c r="D64" s="181">
        <f>'6'!D61</f>
        <v>4667.0805972592916</v>
      </c>
      <c r="E64" s="181">
        <f>'6'!E61</f>
        <v>6043.893082617109</v>
      </c>
      <c r="F64" s="181">
        <f>'6'!F61</f>
        <v>5811.1826514332606</v>
      </c>
      <c r="G64" s="181">
        <f>'6'!G61</f>
        <v>5559.7098707966425</v>
      </c>
      <c r="H64" s="181">
        <f>'6'!H61</f>
        <v>5360.2300968069285</v>
      </c>
      <c r="I64" s="181">
        <f>'6'!I61</f>
        <v>5272.1724306622918</v>
      </c>
      <c r="J64" s="181">
        <f>'6'!J61</f>
        <v>4698.8997063759034</v>
      </c>
      <c r="K64" s="181">
        <f>'6'!K61</f>
        <v>5420.196970824436</v>
      </c>
      <c r="L64" s="181">
        <f>'6'!L61</f>
        <v>5578.7364066172149</v>
      </c>
      <c r="M64" s="181">
        <f>'6'!M61</f>
        <v>5064.9291664681523</v>
      </c>
      <c r="N64" s="181">
        <f>'6'!N61</f>
        <v>5070.4241736411477</v>
      </c>
      <c r="O64" s="181">
        <f>'6'!O61</f>
        <v>4710</v>
      </c>
      <c r="P64" s="146">
        <f t="shared" si="3"/>
        <v>9.8915629573451291E-2</v>
      </c>
      <c r="Q64" s="77"/>
      <c r="R64" s="181">
        <f>'6'!Q61</f>
        <v>94334</v>
      </c>
      <c r="S64" s="181">
        <f>'6'!R61</f>
        <v>80593</v>
      </c>
      <c r="T64" s="181">
        <f>'6'!S61</f>
        <v>103773</v>
      </c>
      <c r="U64" s="181">
        <f>'6'!T61</f>
        <v>107866</v>
      </c>
      <c r="V64" s="181">
        <f>'6'!U61</f>
        <v>104044</v>
      </c>
      <c r="W64" s="181">
        <f>'6'!V61</f>
        <v>103500</v>
      </c>
      <c r="X64" s="181">
        <f>'6'!W61</f>
        <v>102502</v>
      </c>
      <c r="Y64" s="181">
        <f>'6'!X61</f>
        <v>102046</v>
      </c>
      <c r="Z64" s="181">
        <f>'6'!Y61</f>
        <v>105457</v>
      </c>
      <c r="AA64" s="181">
        <f>'6'!Z61</f>
        <v>117808</v>
      </c>
      <c r="AB64" s="181">
        <f>'6'!AA61</f>
        <v>123826</v>
      </c>
      <c r="AC64" s="181">
        <f>'6'!AB61</f>
        <v>131998</v>
      </c>
      <c r="AD64" s="181">
        <f>'6'!AC61</f>
        <v>131461</v>
      </c>
      <c r="AE64" s="146">
        <f t="shared" si="4"/>
        <v>2.6140189982650178E-2</v>
      </c>
      <c r="AF64" s="77"/>
      <c r="AG64" s="181">
        <f>'1'!AH147</f>
        <v>115</v>
      </c>
      <c r="AH64" s="181">
        <f>'1'!AI147</f>
        <v>111.6</v>
      </c>
      <c r="AI64" s="181">
        <f>'1'!AJ147</f>
        <v>114</v>
      </c>
      <c r="AJ64" s="181">
        <f>'1'!AK147</f>
        <v>116.2</v>
      </c>
      <c r="AK64" s="181">
        <f>'1'!AL147</f>
        <v>118.8</v>
      </c>
      <c r="AL64" s="181">
        <f>'1'!AM147</f>
        <v>120.8</v>
      </c>
      <c r="AM64" s="181">
        <f>'1'!AN147</f>
        <v>120.2</v>
      </c>
      <c r="AN64" s="181">
        <f>'1'!AO147</f>
        <v>119.9</v>
      </c>
      <c r="AO64" s="181">
        <f>'1'!AP147</f>
        <v>121.8</v>
      </c>
      <c r="AP64" s="181">
        <f>'1'!AQ147</f>
        <v>122.3</v>
      </c>
      <c r="AQ64" s="181">
        <f>'1'!AR147</f>
        <v>123</v>
      </c>
      <c r="AR64" s="181">
        <f>'1'!AS147</f>
        <v>121.3</v>
      </c>
      <c r="AS64" s="181">
        <f>'1'!AT147</f>
        <v>119.4</v>
      </c>
      <c r="AT64" s="146">
        <f t="shared" si="5"/>
        <v>2.3596837944664033E-2</v>
      </c>
    </row>
    <row r="65" spans="1:46" s="38" customFormat="1" x14ac:dyDescent="0.2">
      <c r="A65" s="193">
        <v>99</v>
      </c>
      <c r="B65" s="183" t="s">
        <v>1033</v>
      </c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46"/>
      <c r="Q65" s="77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46"/>
      <c r="AF65" s="77"/>
      <c r="AG65" s="181">
        <f>'1'!AH155</f>
        <v>0.8</v>
      </c>
      <c r="AH65" s="181">
        <f>'1'!AI155</f>
        <v>0.9</v>
      </c>
      <c r="AI65" s="181">
        <f>'1'!AJ155</f>
        <v>0.9</v>
      </c>
      <c r="AJ65" s="181">
        <f>'1'!AK155</f>
        <v>0.8</v>
      </c>
      <c r="AK65" s="181">
        <f>'1'!AL155</f>
        <v>0.7</v>
      </c>
      <c r="AL65" s="181">
        <f>'1'!AM155</f>
        <v>0.7</v>
      </c>
      <c r="AM65" s="181">
        <f>'1'!AN155</f>
        <v>0.6</v>
      </c>
      <c r="AN65" s="181">
        <f>'1'!AO155</f>
        <v>0.6</v>
      </c>
      <c r="AO65" s="181">
        <f>'1'!AP155</f>
        <v>0.6</v>
      </c>
      <c r="AP65" s="181">
        <f>'1'!AQ155</f>
        <v>1.2</v>
      </c>
      <c r="AQ65" s="181">
        <f>'1'!AR155</f>
        <v>0</v>
      </c>
      <c r="AR65" s="181">
        <f>'1'!AS155</f>
        <v>0.6</v>
      </c>
      <c r="AS65" s="181"/>
      <c r="AT65" s="146"/>
    </row>
    <row r="66" spans="1:46" s="38" customFormat="1" ht="13.5" thickBot="1" x14ac:dyDescent="0.25">
      <c r="A66" s="192"/>
      <c r="B66" s="192" t="s">
        <v>372</v>
      </c>
      <c r="C66" s="192">
        <f>'6'!C63</f>
        <v>68248.868871662678</v>
      </c>
      <c r="D66" s="192">
        <f>'6'!D63</f>
        <v>62778.305442799538</v>
      </c>
      <c r="E66" s="192">
        <f>'6'!E63</f>
        <v>68992.743895342326</v>
      </c>
      <c r="F66" s="192">
        <f>'6'!F63</f>
        <v>63548.370549222207</v>
      </c>
      <c r="G66" s="192">
        <f>'6'!G63</f>
        <v>60034.334234928596</v>
      </c>
      <c r="H66" s="192">
        <f>'6'!H63</f>
        <v>58602.036190551953</v>
      </c>
      <c r="I66" s="192">
        <f>'6'!I63</f>
        <v>56983.268321668846</v>
      </c>
      <c r="J66" s="192">
        <f>'6'!J63</f>
        <v>57931.710134664594</v>
      </c>
      <c r="K66" s="192">
        <f>'6'!K63</f>
        <v>58100.835082478938</v>
      </c>
      <c r="L66" s="192">
        <f>'6'!L63</f>
        <v>57070.185776316663</v>
      </c>
      <c r="M66" s="192">
        <f>'6'!M63</f>
        <v>55441.341585285394</v>
      </c>
      <c r="N66" s="192">
        <f>'6'!N63</f>
        <v>53326.882010684771</v>
      </c>
      <c r="O66" s="192">
        <f>'6'!O63</f>
        <v>47616.337481858907</v>
      </c>
      <c r="P66" s="146">
        <f>O66/$O$66</f>
        <v>1</v>
      </c>
      <c r="R66" s="192">
        <f>'6'!Q63</f>
        <v>3412253</v>
      </c>
      <c r="S66" s="192">
        <f>'6'!R63</f>
        <v>3341167</v>
      </c>
      <c r="T66" s="192">
        <f>'6'!S63</f>
        <v>3573581</v>
      </c>
      <c r="U66" s="192">
        <f>'6'!T63</f>
        <v>3727905</v>
      </c>
      <c r="V66" s="192">
        <f>'6'!U63</f>
        <v>3743086</v>
      </c>
      <c r="W66" s="192">
        <f>'6'!V63</f>
        <v>3822671</v>
      </c>
      <c r="X66" s="192">
        <f>'6'!W63</f>
        <v>3992730</v>
      </c>
      <c r="Y66" s="192">
        <f>'6'!X63</f>
        <v>4260470</v>
      </c>
      <c r="Z66" s="192">
        <f>'6'!Y63</f>
        <v>4415031</v>
      </c>
      <c r="AA66" s="192">
        <f>'6'!Z63</f>
        <v>4625094</v>
      </c>
      <c r="AB66" s="192">
        <f>'6'!AA63</f>
        <v>4828306</v>
      </c>
      <c r="AC66" s="192">
        <f>'6'!AB63</f>
        <v>5049619</v>
      </c>
      <c r="AD66" s="192">
        <f>'6'!AC63</f>
        <v>4984804</v>
      </c>
      <c r="AE66" s="146">
        <f>AD66/$AD$66</f>
        <v>1</v>
      </c>
      <c r="AG66" s="192">
        <f>'1'!AH163</f>
        <v>4555.8999999999996</v>
      </c>
      <c r="AH66" s="192">
        <f>'1'!AI163</f>
        <v>4460.8</v>
      </c>
      <c r="AI66" s="192">
        <f>'1'!AJ163</f>
        <v>4489.3</v>
      </c>
      <c r="AJ66" s="192">
        <f>'1'!AK163</f>
        <v>4593.3999999999996</v>
      </c>
      <c r="AK66" s="192">
        <f>'1'!AL163</f>
        <v>4627.3</v>
      </c>
      <c r="AL66" s="192">
        <f>'1'!AM163</f>
        <v>4672</v>
      </c>
      <c r="AM66" s="192">
        <f>'1'!AN163</f>
        <v>4737.3999999999996</v>
      </c>
      <c r="AN66" s="192">
        <f>'1'!AO163</f>
        <v>4807.5</v>
      </c>
      <c r="AO66" s="192">
        <f>'1'!AP163</f>
        <v>4896.5</v>
      </c>
      <c r="AP66" s="192">
        <f>'1'!AQ163</f>
        <v>5016.6000000000004</v>
      </c>
      <c r="AQ66" s="192">
        <f>'1'!AR163</f>
        <v>5097.7</v>
      </c>
      <c r="AR66" s="192">
        <f>'1'!AS163</f>
        <v>5128</v>
      </c>
      <c r="AS66" s="192">
        <f>'1'!AT163</f>
        <v>5060</v>
      </c>
      <c r="AT66" s="146">
        <f>AS66/$AS$66</f>
        <v>1</v>
      </c>
    </row>
    <row r="67" spans="1:46" x14ac:dyDescent="0.2">
      <c r="L67" s="146"/>
      <c r="M67" s="146"/>
      <c r="N67" s="146"/>
      <c r="O67" s="146"/>
      <c r="P67" s="146"/>
    </row>
    <row r="68" spans="1:46" x14ac:dyDescent="0.2">
      <c r="B68" s="63"/>
    </row>
    <row r="69" spans="1:46" x14ac:dyDescent="0.2">
      <c r="A69" s="185" t="s">
        <v>1034</v>
      </c>
      <c r="S69" s="61"/>
    </row>
    <row r="70" spans="1:46" x14ac:dyDescent="0.2">
      <c r="A70" s="195" t="s">
        <v>1093</v>
      </c>
      <c r="T70" s="61"/>
    </row>
    <row r="71" spans="1:46" x14ac:dyDescent="0.2">
      <c r="R71" s="237" t="s">
        <v>1048</v>
      </c>
      <c r="T71" s="56"/>
      <c r="AG71" s="237" t="s">
        <v>1076</v>
      </c>
    </row>
    <row r="72" spans="1:46" x14ac:dyDescent="0.2">
      <c r="R72" s="238" t="s">
        <v>1049</v>
      </c>
      <c r="AG72" s="238" t="s">
        <v>1077</v>
      </c>
    </row>
    <row r="73" spans="1:46" x14ac:dyDescent="0.2">
      <c r="R73" s="185" t="s">
        <v>1084</v>
      </c>
      <c r="AG73" s="185" t="s">
        <v>1084</v>
      </c>
    </row>
    <row r="74" spans="1:46" x14ac:dyDescent="0.2">
      <c r="R74" s="195" t="s">
        <v>1085</v>
      </c>
      <c r="AG74" s="195" t="s">
        <v>1085</v>
      </c>
    </row>
    <row r="75" spans="1:46" x14ac:dyDescent="0.2">
      <c r="R75" s="56"/>
    </row>
    <row r="78" spans="1:46" x14ac:dyDescent="0.2">
      <c r="R78" s="14"/>
    </row>
    <row r="79" spans="1:46" x14ac:dyDescent="0.2">
      <c r="R79" s="61"/>
    </row>
    <row r="80" spans="1:46" x14ac:dyDescent="0.2">
      <c r="R80" s="61"/>
    </row>
    <row r="81" spans="18:18" x14ac:dyDescent="0.2">
      <c r="R81" s="61"/>
    </row>
    <row r="82" spans="18:18" x14ac:dyDescent="0.2">
      <c r="R82" s="61"/>
    </row>
    <row r="83" spans="18:18" x14ac:dyDescent="0.2">
      <c r="R83" s="61"/>
    </row>
    <row r="84" spans="18:18" x14ac:dyDescent="0.2">
      <c r="R84" s="61"/>
    </row>
    <row r="85" spans="18:18" x14ac:dyDescent="0.2">
      <c r="R85" s="61"/>
    </row>
  </sheetData>
  <sortState xmlns:xlrd2="http://schemas.microsoft.com/office/spreadsheetml/2017/richdata2" ref="U7:X27">
    <sortCondition ref="V7:V27"/>
  </sortState>
  <hyperlinks>
    <hyperlink ref="A1" location="'Innehåll-Content'!A1" display="Tillbaka till innehåll - Back to content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158"/>
  <sheetViews>
    <sheetView zoomScaleNormal="100" workbookViewId="0">
      <pane ySplit="6" topLeftCell="A16" activePane="bottomLeft" state="frozen"/>
      <selection pane="bottomLeft"/>
    </sheetView>
  </sheetViews>
  <sheetFormatPr defaultRowHeight="12.75" x14ac:dyDescent="0.2"/>
  <cols>
    <col min="1" max="1" width="5.42578125" bestFit="1" customWidth="1"/>
    <col min="2" max="3" width="19.85546875" customWidth="1"/>
    <col min="4" max="4" width="83.7109375" bestFit="1" customWidth="1"/>
    <col min="5" max="5" width="6.7109375" customWidth="1"/>
    <col min="6" max="6" width="5.42578125" customWidth="1"/>
    <col min="7" max="7" width="9.7109375" bestFit="1" customWidth="1"/>
    <col min="8" max="8" width="22.85546875" bestFit="1" customWidth="1"/>
    <col min="9" max="9" width="20.28515625" bestFit="1" customWidth="1"/>
    <col min="10" max="22" width="7" style="93" customWidth="1"/>
    <col min="23" max="23" width="3.85546875" style="93" bestFit="1" customWidth="1"/>
    <col min="24" max="30" width="10.85546875" style="93" bestFit="1" customWidth="1"/>
    <col min="31" max="36" width="10.85546875" style="93" customWidth="1"/>
    <col min="37" max="37" width="3.85546875" style="93" bestFit="1" customWidth="1"/>
    <col min="38" max="44" width="8.28515625" style="93" customWidth="1"/>
    <col min="45" max="45" width="9.5703125" style="44" bestFit="1" customWidth="1"/>
    <col min="46" max="46" width="9.5703125" style="44" customWidth="1"/>
    <col min="47" max="47" width="9.7109375" style="44" customWidth="1"/>
    <col min="48" max="52" width="9.140625" style="44"/>
    <col min="53" max="53" width="9.140625" style="160"/>
  </cols>
  <sheetData>
    <row r="1" spans="1:53" x14ac:dyDescent="0.2">
      <c r="A1" s="137" t="s">
        <v>692</v>
      </c>
    </row>
    <row r="2" spans="1:53" x14ac:dyDescent="0.2">
      <c r="J2" s="161"/>
      <c r="K2"/>
      <c r="L2"/>
      <c r="M2"/>
      <c r="N2"/>
      <c r="O2"/>
      <c r="P2"/>
      <c r="Q2"/>
      <c r="R2"/>
      <c r="S2"/>
      <c r="T2"/>
      <c r="U2"/>
      <c r="V2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</row>
    <row r="3" spans="1:53" ht="28.15" customHeight="1" x14ac:dyDescent="0.25">
      <c r="B3" s="297" t="s">
        <v>731</v>
      </c>
      <c r="C3" s="298"/>
      <c r="D3" s="298"/>
      <c r="J3" s="297" t="s">
        <v>729</v>
      </c>
      <c r="K3" s="301"/>
      <c r="L3" s="301"/>
      <c r="M3" s="301"/>
      <c r="N3" s="301"/>
      <c r="O3" s="301"/>
      <c r="P3" s="301"/>
      <c r="Q3" s="178"/>
      <c r="R3" s="202"/>
      <c r="S3" s="217"/>
      <c r="T3" s="232"/>
      <c r="U3" s="250"/>
      <c r="V3" s="257"/>
      <c r="X3" s="297" t="s">
        <v>746</v>
      </c>
      <c r="Y3" s="302"/>
      <c r="Z3" s="302"/>
      <c r="AA3" s="302"/>
      <c r="AB3" s="302"/>
      <c r="AC3" s="302"/>
      <c r="AD3" s="302"/>
      <c r="AE3" s="176"/>
      <c r="AF3" s="199"/>
      <c r="AG3" s="218"/>
      <c r="AH3" s="233"/>
      <c r="AI3" s="247"/>
      <c r="AJ3" s="258"/>
      <c r="AL3" s="297" t="s">
        <v>737</v>
      </c>
      <c r="AM3" s="302"/>
      <c r="AN3" s="302"/>
      <c r="AO3" s="302"/>
      <c r="AP3" s="302"/>
      <c r="AQ3" s="302"/>
      <c r="AR3" s="302"/>
    </row>
    <row r="4" spans="1:53" ht="29.45" customHeight="1" thickBot="1" x14ac:dyDescent="0.25">
      <c r="A4" s="43"/>
      <c r="B4" s="299" t="s">
        <v>732</v>
      </c>
      <c r="C4" s="300"/>
      <c r="D4" s="300"/>
      <c r="E4" s="43"/>
      <c r="F4" s="43"/>
      <c r="G4" s="43"/>
      <c r="H4" s="43"/>
      <c r="I4" s="43"/>
      <c r="J4" s="299" t="s">
        <v>727</v>
      </c>
      <c r="K4" s="300"/>
      <c r="L4" s="300"/>
      <c r="M4" s="300"/>
      <c r="N4" s="300"/>
      <c r="O4" s="300"/>
      <c r="P4" s="300"/>
      <c r="Q4" s="177"/>
      <c r="R4" s="201"/>
      <c r="S4" s="216"/>
      <c r="T4" s="231"/>
      <c r="U4" s="248"/>
      <c r="V4" s="256"/>
      <c r="W4" s="98"/>
      <c r="X4" s="299" t="s">
        <v>747</v>
      </c>
      <c r="Y4" s="300"/>
      <c r="Z4" s="300"/>
      <c r="AA4" s="300"/>
      <c r="AB4" s="300"/>
      <c r="AC4" s="300"/>
      <c r="AD4" s="300"/>
      <c r="AE4" s="177"/>
      <c r="AF4" s="201"/>
      <c r="AG4" s="216"/>
      <c r="AH4" s="231"/>
      <c r="AI4" s="248"/>
      <c r="AJ4" s="256"/>
      <c r="AK4" s="98"/>
      <c r="AL4" s="299" t="s">
        <v>728</v>
      </c>
      <c r="AM4" s="300"/>
      <c r="AN4" s="300"/>
      <c r="AO4" s="300"/>
      <c r="AP4" s="300"/>
      <c r="AQ4" s="300"/>
      <c r="AR4" s="300"/>
      <c r="AS4" s="43"/>
      <c r="AT4" s="43"/>
    </row>
    <row r="5" spans="1:53" s="79" customFormat="1" x14ac:dyDescent="0.2">
      <c r="A5" s="80"/>
      <c r="B5" s="80"/>
      <c r="C5" s="80"/>
      <c r="D5" s="80"/>
      <c r="E5" s="80"/>
      <c r="F5" s="95" t="s">
        <v>36</v>
      </c>
      <c r="G5" s="95" t="s">
        <v>717</v>
      </c>
      <c r="H5" s="131" t="s">
        <v>38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4"/>
      <c r="AN5" s="94"/>
      <c r="AO5" s="94"/>
      <c r="AP5" s="94"/>
      <c r="AQ5" s="94"/>
      <c r="AR5" s="94"/>
      <c r="AS5" s="94"/>
      <c r="AT5" s="94"/>
      <c r="AU5" s="222"/>
      <c r="AV5" s="222"/>
      <c r="AW5" s="222"/>
      <c r="AX5" s="222"/>
      <c r="AY5" s="81"/>
      <c r="AZ5" s="81"/>
      <c r="BA5" s="160"/>
    </row>
    <row r="6" spans="1:53" s="79" customFormat="1" ht="13.5" thickBot="1" x14ac:dyDescent="0.25">
      <c r="A6" s="82"/>
      <c r="B6" s="82"/>
      <c r="C6" s="82"/>
      <c r="D6" s="83"/>
      <c r="E6" s="83"/>
      <c r="F6" s="53" t="s">
        <v>39</v>
      </c>
      <c r="G6" s="53" t="s">
        <v>716</v>
      </c>
      <c r="H6" s="156"/>
      <c r="I6" s="157" t="s">
        <v>725</v>
      </c>
      <c r="J6" s="166" t="s">
        <v>3</v>
      </c>
      <c r="K6" s="166" t="s">
        <v>4</v>
      </c>
      <c r="L6" s="166" t="s">
        <v>5</v>
      </c>
      <c r="M6" s="166" t="s">
        <v>6</v>
      </c>
      <c r="N6" s="166" t="s">
        <v>7</v>
      </c>
      <c r="O6" s="166" t="s">
        <v>8</v>
      </c>
      <c r="P6" s="166" t="s">
        <v>9</v>
      </c>
      <c r="Q6" s="166">
        <v>2015</v>
      </c>
      <c r="R6" s="166">
        <v>2016</v>
      </c>
      <c r="S6" s="166">
        <v>2017</v>
      </c>
      <c r="T6" s="166">
        <v>2018</v>
      </c>
      <c r="U6" s="166">
        <v>2019</v>
      </c>
      <c r="V6" s="166">
        <v>2020</v>
      </c>
      <c r="W6" s="166"/>
      <c r="X6" s="166" t="s">
        <v>3</v>
      </c>
      <c r="Y6" s="166" t="s">
        <v>4</v>
      </c>
      <c r="Z6" s="166" t="s">
        <v>5</v>
      </c>
      <c r="AA6" s="166" t="s">
        <v>6</v>
      </c>
      <c r="AB6" s="166" t="s">
        <v>7</v>
      </c>
      <c r="AC6" s="166" t="s">
        <v>8</v>
      </c>
      <c r="AD6" s="166" t="s">
        <v>9</v>
      </c>
      <c r="AE6" s="166">
        <v>2015</v>
      </c>
      <c r="AF6" s="166">
        <v>2016</v>
      </c>
      <c r="AG6" s="166">
        <v>2017</v>
      </c>
      <c r="AH6" s="166">
        <v>2018</v>
      </c>
      <c r="AI6" s="166">
        <v>2019</v>
      </c>
      <c r="AJ6" s="166">
        <v>2020</v>
      </c>
      <c r="AK6" s="166"/>
      <c r="AL6" s="166" t="s">
        <v>3</v>
      </c>
      <c r="AM6" s="166" t="s">
        <v>4</v>
      </c>
      <c r="AN6" s="166" t="s">
        <v>5</v>
      </c>
      <c r="AO6" s="166" t="s">
        <v>6</v>
      </c>
      <c r="AP6" s="166" t="s">
        <v>7</v>
      </c>
      <c r="AQ6" s="166" t="s">
        <v>8</v>
      </c>
      <c r="AR6" s="166" t="s">
        <v>9</v>
      </c>
      <c r="AS6" s="166">
        <v>2015</v>
      </c>
      <c r="AT6" s="166">
        <v>2016</v>
      </c>
      <c r="AU6" s="166">
        <v>2017</v>
      </c>
      <c r="AV6" s="166">
        <v>2018</v>
      </c>
      <c r="AW6" s="166">
        <v>2019</v>
      </c>
      <c r="AX6" s="166">
        <v>2020</v>
      </c>
      <c r="AY6" s="149"/>
      <c r="AZ6" s="149"/>
      <c r="BA6" s="162"/>
    </row>
    <row r="7" spans="1:53" s="79" customFormat="1" x14ac:dyDescent="0.2">
      <c r="F7" s="61" t="s">
        <v>666</v>
      </c>
      <c r="G7" s="61" t="s">
        <v>35</v>
      </c>
      <c r="H7" s="39"/>
      <c r="I7" s="39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95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95"/>
      <c r="AL7" s="93"/>
      <c r="AM7" s="93"/>
      <c r="AN7" s="93"/>
      <c r="AO7" s="93"/>
      <c r="AP7" s="93"/>
      <c r="AQ7" s="93"/>
      <c r="AR7" s="93"/>
      <c r="AS7" s="90"/>
      <c r="AT7" s="90"/>
      <c r="AU7" s="90"/>
      <c r="AV7" s="90"/>
      <c r="AW7" s="90"/>
      <c r="AX7" s="90"/>
      <c r="AY7" s="90"/>
      <c r="AZ7" s="90"/>
      <c r="BA7" s="163"/>
    </row>
    <row r="8" spans="1:53" s="79" customFormat="1" x14ac:dyDescent="0.2">
      <c r="F8" s="39"/>
      <c r="G8" s="39"/>
      <c r="H8" s="96" t="s">
        <v>1036</v>
      </c>
      <c r="I8" s="158" t="s">
        <v>730</v>
      </c>
      <c r="J8" s="77">
        <v>3595.9518222856359</v>
      </c>
      <c r="K8" s="77">
        <v>3552.0169200592186</v>
      </c>
      <c r="L8" s="77">
        <v>3521.875676301092</v>
      </c>
      <c r="M8" s="77">
        <v>3455.6579944305072</v>
      </c>
      <c r="N8" s="77">
        <v>3295.9297197076457</v>
      </c>
      <c r="O8" s="77">
        <v>3242.9675285853723</v>
      </c>
      <c r="P8" s="77">
        <v>3179.6641856878341</v>
      </c>
      <c r="Q8" s="77">
        <v>3191.6607008238329</v>
      </c>
      <c r="R8" s="77">
        <v>3077.4703875389382</v>
      </c>
      <c r="S8" s="77">
        <v>3059.432685171615</v>
      </c>
      <c r="T8" s="77">
        <v>2997.8054923636259</v>
      </c>
      <c r="U8" s="77">
        <v>2983.5437451819039</v>
      </c>
      <c r="V8" s="77">
        <v>2768.0570536955761</v>
      </c>
      <c r="W8" s="93"/>
      <c r="X8" s="77">
        <v>1493853191.4744785</v>
      </c>
      <c r="Y8" s="77">
        <v>1478491749.7251248</v>
      </c>
      <c r="Z8" s="77">
        <v>1467108163.9583414</v>
      </c>
      <c r="AA8" s="77">
        <v>1494062706.8547831</v>
      </c>
      <c r="AB8" s="77">
        <v>1493770641.4358184</v>
      </c>
      <c r="AC8" s="77">
        <v>1503491901.7858949</v>
      </c>
      <c r="AD8" s="77">
        <v>1540665310.1876154</v>
      </c>
      <c r="AE8" s="77">
        <v>1575573755.2871804</v>
      </c>
      <c r="AF8" s="77">
        <v>1630080420.4598527</v>
      </c>
      <c r="AG8" s="77">
        <v>1673033545.3378732</v>
      </c>
      <c r="AH8" s="77">
        <v>1704584340.8825829</v>
      </c>
      <c r="AI8" s="77">
        <v>1673549436.4230466</v>
      </c>
      <c r="AJ8" s="77">
        <v>1593586550.6731389</v>
      </c>
      <c r="AK8" s="93"/>
      <c r="AL8" s="159">
        <f t="shared" ref="AL8:AX8" si="0">(J8*1000000)/(X8)</f>
        <v>2.4071654716862252</v>
      </c>
      <c r="AM8" s="159">
        <f t="shared" si="0"/>
        <v>2.4024597504312046</v>
      </c>
      <c r="AN8" s="159">
        <f t="shared" si="0"/>
        <v>2.4005562526479785</v>
      </c>
      <c r="AO8" s="159">
        <f t="shared" si="0"/>
        <v>2.3129270134217892</v>
      </c>
      <c r="AP8" s="159">
        <f t="shared" si="0"/>
        <v>2.2064496571840406</v>
      </c>
      <c r="AQ8" s="159">
        <f t="shared" si="0"/>
        <v>2.1569570974963508</v>
      </c>
      <c r="AR8" s="159">
        <f t="shared" si="0"/>
        <v>2.0638253906688071</v>
      </c>
      <c r="AS8" s="159">
        <f t="shared" si="0"/>
        <v>2.0257132934040829</v>
      </c>
      <c r="AT8" s="159">
        <f t="shared" si="0"/>
        <v>1.8879254967498906</v>
      </c>
      <c r="AU8" s="159">
        <f t="shared" si="0"/>
        <v>1.8286738444050477</v>
      </c>
      <c r="AV8" s="159">
        <f t="shared" si="0"/>
        <v>1.7586724343668743</v>
      </c>
      <c r="AW8" s="159">
        <f t="shared" si="0"/>
        <v>1.7827640344815674</v>
      </c>
      <c r="AX8" s="159">
        <f t="shared" si="0"/>
        <v>1.7369982524804413</v>
      </c>
      <c r="AY8" s="150"/>
      <c r="AZ8" s="150"/>
      <c r="BA8" s="164"/>
    </row>
    <row r="9" spans="1:53" s="79" customFormat="1" x14ac:dyDescent="0.2">
      <c r="F9" s="39"/>
      <c r="H9" s="39" t="s">
        <v>713</v>
      </c>
      <c r="I9" s="158" t="s">
        <v>52</v>
      </c>
      <c r="J9" s="77">
        <v>1505.6495708945808</v>
      </c>
      <c r="K9" s="77">
        <v>1521.3949989757996</v>
      </c>
      <c r="L9" s="77">
        <v>1489.1565661869315</v>
      </c>
      <c r="M9" s="77">
        <v>1415.3590759005122</v>
      </c>
      <c r="N9" s="77">
        <v>1366.90456250324</v>
      </c>
      <c r="O9" s="77">
        <v>1357.6077907490653</v>
      </c>
      <c r="P9" s="77">
        <v>1384.9762441199896</v>
      </c>
      <c r="Q9" s="77">
        <v>1414.042907968947</v>
      </c>
      <c r="R9" s="77">
        <v>1387.1467175021153</v>
      </c>
      <c r="S9" s="77">
        <v>1359.7037631273968</v>
      </c>
      <c r="T9" s="77">
        <v>1318.4639456256202</v>
      </c>
      <c r="U9" s="77">
        <v>1306.7097105072785</v>
      </c>
      <c r="V9" s="77">
        <v>1220.5485819081234</v>
      </c>
      <c r="W9" s="159"/>
      <c r="X9" s="77">
        <v>760307346.45129323</v>
      </c>
      <c r="Y9" s="77">
        <v>754958657.13571012</v>
      </c>
      <c r="Z9" s="77">
        <v>756633815.84408188</v>
      </c>
      <c r="AA9" s="77">
        <v>742965969.44958806</v>
      </c>
      <c r="AB9" s="77">
        <v>742100232.55716038</v>
      </c>
      <c r="AC9" s="77">
        <v>744335977.3918885</v>
      </c>
      <c r="AD9" s="77">
        <v>775230519.56400788</v>
      </c>
      <c r="AE9" s="77">
        <v>792321981.25136328</v>
      </c>
      <c r="AF9" s="77">
        <v>814391819.64620411</v>
      </c>
      <c r="AG9" s="77">
        <v>820836619.18312287</v>
      </c>
      <c r="AH9" s="77">
        <v>821200498.88430083</v>
      </c>
      <c r="AI9" s="77">
        <v>808040603.28043604</v>
      </c>
      <c r="AJ9" s="77">
        <v>778020657.18009949</v>
      </c>
      <c r="AK9" s="159"/>
      <c r="AL9" s="159">
        <f t="shared" ref="AL9:AL11" si="1">(J9*1000000)/(X9)</f>
        <v>1.9803170098541665</v>
      </c>
      <c r="AM9" s="159">
        <f t="shared" ref="AM9:AM11" si="2">(K9*1000000)/(Y9)</f>
        <v>2.0152030638974661</v>
      </c>
      <c r="AN9" s="159">
        <f t="shared" ref="AN9:AN11" si="3">(L9*1000000)/(Z9)</f>
        <v>1.9681337722471015</v>
      </c>
      <c r="AO9" s="159">
        <f t="shared" ref="AO9:AO11" si="4">(M9*1000000)/(AA9)</f>
        <v>1.9050119845314766</v>
      </c>
      <c r="AP9" s="159">
        <f t="shared" ref="AP9:AP11" si="5">(N9*1000000)/(AB9)</f>
        <v>1.841940620060315</v>
      </c>
      <c r="AQ9" s="159">
        <f t="shared" ref="AQ9:AQ11" si="6">(O9*1000000)/(AC9)</f>
        <v>1.8239180047510897</v>
      </c>
      <c r="AR9" s="159">
        <f t="shared" ref="AR9:AR11" si="7">(P9*1000000)/(AD9)</f>
        <v>1.7865347263403726</v>
      </c>
      <c r="AS9" s="159">
        <f t="shared" ref="AS9:AS11" si="8">(Q9*1000000)/(AE9)</f>
        <v>1.7846821638542214</v>
      </c>
      <c r="AT9" s="159">
        <f t="shared" ref="AT9:AU11" si="9">(R9*1000000)/(AF9)</f>
        <v>1.7032915656062617</v>
      </c>
      <c r="AU9" s="159">
        <f t="shared" si="9"/>
        <v>1.6564852631459617</v>
      </c>
      <c r="AV9" s="159">
        <f t="shared" ref="AV9:AV11" si="10">(T9*1000000)/(AH9)</f>
        <v>1.6055323242215649</v>
      </c>
      <c r="AW9" s="159">
        <f t="shared" ref="AW9:AX11" si="11">(U9*1000000)/(AI9)</f>
        <v>1.6171337247192463</v>
      </c>
      <c r="AX9" s="159">
        <f t="shared" si="11"/>
        <v>1.5687868575777233</v>
      </c>
      <c r="AY9" s="150"/>
      <c r="AZ9" s="150"/>
      <c r="BA9" s="164"/>
    </row>
    <row r="10" spans="1:53" s="79" customFormat="1" x14ac:dyDescent="0.2">
      <c r="F10" s="39"/>
      <c r="H10" s="39" t="s">
        <v>714</v>
      </c>
      <c r="I10" s="158" t="s">
        <v>726</v>
      </c>
      <c r="J10" s="77">
        <v>2052.773996380477</v>
      </c>
      <c r="K10" s="77">
        <v>1987.1859494437324</v>
      </c>
      <c r="L10" s="77">
        <v>1993.9505546728383</v>
      </c>
      <c r="M10" s="77">
        <v>2003.1085033241347</v>
      </c>
      <c r="N10" s="77">
        <v>1890.0251869322758</v>
      </c>
      <c r="O10" s="77">
        <v>1853.3973376524937</v>
      </c>
      <c r="P10" s="77">
        <v>1765.0648926222311</v>
      </c>
      <c r="Q10" s="77">
        <v>1749.4911730869401</v>
      </c>
      <c r="R10" s="77">
        <v>1665.0062522205533</v>
      </c>
      <c r="S10" s="77">
        <v>1676.3825688382844</v>
      </c>
      <c r="T10" s="77">
        <v>1660.9459374976093</v>
      </c>
      <c r="U10" s="77">
        <v>1657.7024306367591</v>
      </c>
      <c r="V10" s="77">
        <v>1529.6924644741982</v>
      </c>
      <c r="W10" s="159"/>
      <c r="X10" s="77">
        <v>715842669.22318542</v>
      </c>
      <c r="Y10" s="77">
        <v>703939498.1768806</v>
      </c>
      <c r="Z10" s="77">
        <v>692443659.27066159</v>
      </c>
      <c r="AA10" s="77">
        <v>732936059.08429217</v>
      </c>
      <c r="AB10" s="77">
        <v>732090628.0395937</v>
      </c>
      <c r="AC10" s="77">
        <v>739995860.77671182</v>
      </c>
      <c r="AD10" s="77">
        <v>745824760.46444643</v>
      </c>
      <c r="AE10" s="77">
        <v>763859692.10234928</v>
      </c>
      <c r="AF10" s="77">
        <v>796198758.84161639</v>
      </c>
      <c r="AG10" s="77">
        <v>833460460.54295397</v>
      </c>
      <c r="AH10" s="77">
        <v>864286241.19776702</v>
      </c>
      <c r="AI10" s="77">
        <v>846663842.79611313</v>
      </c>
      <c r="AJ10" s="77">
        <v>796870377.09899318</v>
      </c>
      <c r="AK10" s="159"/>
      <c r="AL10" s="159">
        <f t="shared" si="1"/>
        <v>2.8676329096281674</v>
      </c>
      <c r="AM10" s="159">
        <f t="shared" si="2"/>
        <v>2.8229499191199063</v>
      </c>
      <c r="AN10" s="159">
        <f t="shared" si="3"/>
        <v>2.8795852600817087</v>
      </c>
      <c r="AO10" s="159">
        <f t="shared" si="4"/>
        <v>2.7329921600893221</v>
      </c>
      <c r="AP10" s="159">
        <f t="shared" si="5"/>
        <v>2.5816819865505196</v>
      </c>
      <c r="AQ10" s="159">
        <f t="shared" si="6"/>
        <v>2.5046050064484651</v>
      </c>
      <c r="AR10" s="159">
        <f t="shared" si="7"/>
        <v>2.3665946562609088</v>
      </c>
      <c r="AS10" s="159">
        <f t="shared" si="8"/>
        <v>2.2903305295136929</v>
      </c>
      <c r="AT10" s="159">
        <f t="shared" si="9"/>
        <v>2.0911942322579833</v>
      </c>
      <c r="AU10" s="159">
        <f t="shared" si="9"/>
        <v>2.0113522454877018</v>
      </c>
      <c r="AV10" s="159">
        <f t="shared" si="10"/>
        <v>1.9217544585643238</v>
      </c>
      <c r="AW10" s="159">
        <f t="shared" si="11"/>
        <v>1.9579227868786571</v>
      </c>
      <c r="AX10" s="159">
        <f t="shared" si="11"/>
        <v>1.9196252093634654</v>
      </c>
      <c r="AY10" s="150"/>
      <c r="AZ10" s="150"/>
      <c r="BA10" s="164"/>
    </row>
    <row r="11" spans="1:53" s="79" customFormat="1" x14ac:dyDescent="0.2">
      <c r="F11" s="39"/>
      <c r="H11" s="39" t="s">
        <v>715</v>
      </c>
      <c r="I11" s="57" t="s">
        <v>50</v>
      </c>
      <c r="J11" s="77">
        <v>37.528255010578135</v>
      </c>
      <c r="K11" s="77">
        <v>43.43597163968677</v>
      </c>
      <c r="L11" s="77">
        <v>38.768555441322306</v>
      </c>
      <c r="M11" s="77">
        <v>37.190415205860205</v>
      </c>
      <c r="N11" s="77">
        <v>38.999970272129943</v>
      </c>
      <c r="O11" s="77">
        <v>31.962400183813575</v>
      </c>
      <c r="P11" s="77">
        <v>29.623048945613906</v>
      </c>
      <c r="Q11" s="77">
        <v>28.12661976794594</v>
      </c>
      <c r="R11" s="77">
        <v>25.317417816269767</v>
      </c>
      <c r="S11" s="77">
        <v>23.346353205933795</v>
      </c>
      <c r="T11" s="77">
        <v>18.395609240396681</v>
      </c>
      <c r="U11" s="77">
        <v>19.131604037866268</v>
      </c>
      <c r="V11" s="77">
        <v>17.81600731325393</v>
      </c>
      <c r="W11" s="159"/>
      <c r="X11" s="77">
        <v>17703175.800000012</v>
      </c>
      <c r="Y11" s="77">
        <v>19593594.412533805</v>
      </c>
      <c r="Z11" s="77">
        <v>18030688.843597863</v>
      </c>
      <c r="AA11" s="77">
        <v>18160678.320902709</v>
      </c>
      <c r="AB11" s="77">
        <v>19579780.839064155</v>
      </c>
      <c r="AC11" s="77">
        <v>19160063.617294263</v>
      </c>
      <c r="AD11" s="77">
        <v>19610030.159161672</v>
      </c>
      <c r="AE11" s="77">
        <v>19392081.933467351</v>
      </c>
      <c r="AF11" s="77">
        <v>19489841.972032089</v>
      </c>
      <c r="AG11" s="77">
        <v>18736465.611795865</v>
      </c>
      <c r="AH11" s="77">
        <v>19097600.800515555</v>
      </c>
      <c r="AI11" s="77">
        <v>18844990.346497118</v>
      </c>
      <c r="AJ11" s="77">
        <v>18695516.394046187</v>
      </c>
      <c r="AK11" s="159"/>
      <c r="AL11" s="159">
        <f t="shared" si="1"/>
        <v>2.1198600428844019</v>
      </c>
      <c r="AM11" s="159">
        <f t="shared" si="2"/>
        <v>2.2168455019106275</v>
      </c>
      <c r="AN11" s="159">
        <f t="shared" si="3"/>
        <v>2.1501427803235491</v>
      </c>
      <c r="AO11" s="159">
        <f t="shared" si="4"/>
        <v>2.047853860340366</v>
      </c>
      <c r="AP11" s="159">
        <f t="shared" si="5"/>
        <v>1.9918491730162802</v>
      </c>
      <c r="AQ11" s="159">
        <f t="shared" si="6"/>
        <v>1.6681781867865857</v>
      </c>
      <c r="AR11" s="159">
        <f t="shared" si="7"/>
        <v>1.5106070059649663</v>
      </c>
      <c r="AS11" s="159">
        <f t="shared" si="8"/>
        <v>1.4504177459875671</v>
      </c>
      <c r="AT11" s="159">
        <f t="shared" si="9"/>
        <v>1.2990058027458737</v>
      </c>
      <c r="AU11" s="159">
        <f t="shared" si="9"/>
        <v>1.2460382704855335</v>
      </c>
      <c r="AV11" s="159">
        <f t="shared" si="10"/>
        <v>0.96324189789850867</v>
      </c>
      <c r="AW11" s="159">
        <f t="shared" si="11"/>
        <v>1.0152090123740725</v>
      </c>
      <c r="AX11" s="159">
        <f t="shared" si="11"/>
        <v>0.95295614936464945</v>
      </c>
      <c r="AY11" s="150"/>
      <c r="AZ11" s="150"/>
      <c r="BA11" s="164"/>
    </row>
    <row r="12" spans="1:53" s="79" customFormat="1" x14ac:dyDescent="0.2">
      <c r="F12" s="39"/>
      <c r="H12" s="39"/>
      <c r="I12" s="39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159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0"/>
      <c r="AX12" s="150"/>
      <c r="AY12" s="150"/>
      <c r="AZ12" s="150"/>
      <c r="BA12" s="164"/>
    </row>
    <row r="13" spans="1:53" s="79" customFormat="1" x14ac:dyDescent="0.2">
      <c r="F13" s="127" t="s">
        <v>667</v>
      </c>
      <c r="G13" s="127" t="s">
        <v>718</v>
      </c>
      <c r="H13" s="39"/>
      <c r="I13" s="39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159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0"/>
      <c r="AX13" s="150"/>
      <c r="AY13" s="150"/>
      <c r="AZ13" s="150"/>
      <c r="BA13" s="160"/>
    </row>
    <row r="14" spans="1:53" s="79" customFormat="1" x14ac:dyDescent="0.2">
      <c r="H14" s="96" t="s">
        <v>1036</v>
      </c>
      <c r="I14" s="158" t="s">
        <v>730</v>
      </c>
      <c r="J14" s="77">
        <v>3068.2644414824658</v>
      </c>
      <c r="K14" s="77">
        <v>3016.1476902173008</v>
      </c>
      <c r="L14" s="77">
        <v>3028.302566234624</v>
      </c>
      <c r="M14" s="77">
        <v>2967.8752582866418</v>
      </c>
      <c r="N14" s="77">
        <v>2816.5784051769238</v>
      </c>
      <c r="O14" s="77">
        <v>2778.9283721145707</v>
      </c>
      <c r="P14" s="77">
        <v>2694.8814512342278</v>
      </c>
      <c r="Q14" s="77">
        <v>2726.89023532075</v>
      </c>
      <c r="R14" s="77">
        <v>2604.0686341762048</v>
      </c>
      <c r="S14" s="77">
        <v>2538.4359210266862</v>
      </c>
      <c r="T14" s="77">
        <v>2470.0734493969903</v>
      </c>
      <c r="U14" s="77">
        <v>2425.6529644089082</v>
      </c>
      <c r="V14" s="77">
        <v>2211.813910771109</v>
      </c>
      <c r="W14" s="159"/>
      <c r="X14" s="77">
        <v>1253444456.2198498</v>
      </c>
      <c r="Y14" s="77">
        <v>1229300321.0134041</v>
      </c>
      <c r="Z14" s="77">
        <v>1242078209.1168861</v>
      </c>
      <c r="AA14" s="77">
        <v>1260221414.9768767</v>
      </c>
      <c r="AB14" s="77">
        <v>1254389142.4515619</v>
      </c>
      <c r="AC14" s="77">
        <v>1260324164.5054743</v>
      </c>
      <c r="AD14" s="77">
        <v>1275513350.1547143</v>
      </c>
      <c r="AE14" s="77">
        <v>1314622943.2014925</v>
      </c>
      <c r="AF14" s="77">
        <v>1346861091.1372707</v>
      </c>
      <c r="AG14" s="77">
        <v>1363953629.446568</v>
      </c>
      <c r="AH14" s="77">
        <v>1381708015.8293545</v>
      </c>
      <c r="AI14" s="77">
        <v>1346219690.900214</v>
      </c>
      <c r="AJ14" s="77">
        <v>1266456908.3551097</v>
      </c>
      <c r="AK14" s="159"/>
      <c r="AL14" s="159">
        <f t="shared" ref="AL14:AL46" si="12">(J14*1000000)/(X14)</f>
        <v>2.4478662985480568</v>
      </c>
      <c r="AM14" s="159">
        <f t="shared" ref="AM14:AM46" si="13">(K14*1000000)/(Y14)</f>
        <v>2.4535482816199585</v>
      </c>
      <c r="AN14" s="159">
        <f t="shared" ref="AN14:AN46" si="14">(L14*1000000)/(Z14)</f>
        <v>2.4380933052418157</v>
      </c>
      <c r="AO14" s="159">
        <f t="shared" ref="AO14:AO46" si="15">(M14*1000000)/(AA14)</f>
        <v>2.3550427115548569</v>
      </c>
      <c r="AP14" s="159">
        <f t="shared" ref="AP14:AP46" si="16">(N14*1000000)/(AB14)</f>
        <v>2.2453784952827633</v>
      </c>
      <c r="AQ14" s="159">
        <f t="shared" ref="AQ14:AQ46" si="17">(O14*1000000)/(AC14)</f>
        <v>2.204931437782093</v>
      </c>
      <c r="AR14" s="159">
        <f t="shared" ref="AR14:AR46" si="18">(P14*1000000)/(AD14)</f>
        <v>2.1127818465462163</v>
      </c>
      <c r="AS14" s="159">
        <f t="shared" ref="AS14:AX14" si="19">(Q14*1000000)/(AE14)</f>
        <v>2.0742755551488945</v>
      </c>
      <c r="AT14" s="159">
        <f t="shared" si="19"/>
        <v>1.9334351933630851</v>
      </c>
      <c r="AU14" s="159">
        <f t="shared" si="19"/>
        <v>1.8610866720276049</v>
      </c>
      <c r="AV14" s="159">
        <f t="shared" si="19"/>
        <v>1.7876956788980896</v>
      </c>
      <c r="AW14" s="159">
        <f t="shared" si="19"/>
        <v>1.8018254975804728</v>
      </c>
      <c r="AX14" s="159">
        <f t="shared" si="19"/>
        <v>1.7464580880559459</v>
      </c>
      <c r="AY14" s="150"/>
      <c r="AZ14" s="150"/>
      <c r="BA14" s="160"/>
    </row>
    <row r="15" spans="1:53" s="79" customFormat="1" x14ac:dyDescent="0.2">
      <c r="G15" s="39"/>
      <c r="H15" s="39" t="s">
        <v>713</v>
      </c>
      <c r="I15" s="158" t="s">
        <v>52</v>
      </c>
      <c r="J15" s="77">
        <v>1705.6722989256589</v>
      </c>
      <c r="K15" s="77">
        <v>1711.982189981562</v>
      </c>
      <c r="L15" s="77">
        <v>1688.9122655690519</v>
      </c>
      <c r="M15" s="77">
        <v>1625.9551389918042</v>
      </c>
      <c r="N15" s="77">
        <v>1565.7044012568738</v>
      </c>
      <c r="O15" s="77">
        <v>1558.638046400921</v>
      </c>
      <c r="P15" s="77">
        <v>1550.5685269584283</v>
      </c>
      <c r="Q15" s="77">
        <v>1591.7292191940121</v>
      </c>
      <c r="R15" s="77">
        <v>1558.2449251362164</v>
      </c>
      <c r="S15" s="77">
        <v>1537.2975016266305</v>
      </c>
      <c r="T15" s="77">
        <v>1489.8633732468606</v>
      </c>
      <c r="U15" s="77">
        <v>1463.8924217461877</v>
      </c>
      <c r="V15" s="77">
        <v>1337.8356802270125</v>
      </c>
      <c r="W15" s="159"/>
      <c r="X15" s="77">
        <v>857576813.08571076</v>
      </c>
      <c r="Y15" s="77">
        <v>847994725.70016193</v>
      </c>
      <c r="Z15" s="77">
        <v>854410357.06672978</v>
      </c>
      <c r="AA15" s="77">
        <v>850174079.45702136</v>
      </c>
      <c r="AB15" s="77">
        <v>848932462.31785619</v>
      </c>
      <c r="AC15" s="77">
        <v>854168481.18292546</v>
      </c>
      <c r="AD15" s="77">
        <v>869743015.76422703</v>
      </c>
      <c r="AE15" s="77">
        <v>892156790.23614776</v>
      </c>
      <c r="AF15" s="77">
        <v>916777323.08113658</v>
      </c>
      <c r="AG15" s="77">
        <v>931114767.48469591</v>
      </c>
      <c r="AH15" s="77">
        <v>934231854.18756807</v>
      </c>
      <c r="AI15" s="77">
        <v>910840022.27344441</v>
      </c>
      <c r="AJ15" s="77">
        <v>860837330.60821664</v>
      </c>
      <c r="AK15" s="159"/>
      <c r="AL15" s="159">
        <f t="shared" si="12"/>
        <v>1.9889440489748702</v>
      </c>
      <c r="AM15" s="159">
        <f t="shared" si="13"/>
        <v>2.018859478834651</v>
      </c>
      <c r="AN15" s="159">
        <f t="shared" si="14"/>
        <v>1.9766991956502551</v>
      </c>
      <c r="AO15" s="159">
        <f t="shared" si="15"/>
        <v>1.9124967207071861</v>
      </c>
      <c r="AP15" s="159">
        <f t="shared" si="16"/>
        <v>1.8443215105498521</v>
      </c>
      <c r="AQ15" s="159">
        <f t="shared" si="17"/>
        <v>1.8247431048291385</v>
      </c>
      <c r="AR15" s="159">
        <f t="shared" si="18"/>
        <v>1.7827892824134639</v>
      </c>
      <c r="AS15" s="159">
        <f t="shared" ref="AS15:AV17" si="20">(Q15*1000000)/(AE15)</f>
        <v>1.7841361928912656</v>
      </c>
      <c r="AT15" s="159">
        <f t="shared" si="20"/>
        <v>1.6996983737547233</v>
      </c>
      <c r="AU15" s="159">
        <f t="shared" si="20"/>
        <v>1.6510290195262078</v>
      </c>
      <c r="AV15" s="159">
        <f t="shared" si="20"/>
        <v>1.5947469213009056</v>
      </c>
      <c r="AW15" s="159">
        <f t="shared" ref="AW15:AW17" si="21">(U15*1000000)/(AI15)</f>
        <v>1.6071893921528964</v>
      </c>
      <c r="AX15" s="159">
        <f t="shared" ref="AX15:AX17" si="22">(V15*1000000)/(AJ15)</f>
        <v>1.5541097402011796</v>
      </c>
      <c r="AY15" s="150"/>
      <c r="AZ15" s="150"/>
      <c r="BA15" s="160"/>
    </row>
    <row r="16" spans="1:53" s="79" customFormat="1" x14ac:dyDescent="0.2">
      <c r="G16" s="39"/>
      <c r="H16" s="39" t="s">
        <v>714</v>
      </c>
      <c r="I16" s="158" t="s">
        <v>726</v>
      </c>
      <c r="J16" s="77">
        <v>1321.2159841450491</v>
      </c>
      <c r="K16" s="77">
        <v>1264.507932433364</v>
      </c>
      <c r="L16" s="77">
        <v>1301.9755140347929</v>
      </c>
      <c r="M16" s="77">
        <v>1305.2441885629996</v>
      </c>
      <c r="N16" s="77">
        <v>1216.0584938769371</v>
      </c>
      <c r="O16" s="77">
        <v>1186.5204835527743</v>
      </c>
      <c r="P16" s="77">
        <v>1113.2610578115855</v>
      </c>
      <c r="Q16" s="77">
        <v>1096.9585491879911</v>
      </c>
      <c r="R16" s="77">
        <v>1010.976392509496</v>
      </c>
      <c r="S16" s="77">
        <v>968.88403740490787</v>
      </c>
      <c r="T16" s="77">
        <v>949.08649902592094</v>
      </c>
      <c r="U16" s="77">
        <v>931.35697444931316</v>
      </c>
      <c r="V16" s="77">
        <v>843.39131215791792</v>
      </c>
      <c r="W16" s="159"/>
      <c r="X16" s="77">
        <v>375593324.43413848</v>
      </c>
      <c r="Y16" s="77">
        <v>365471580.72249418</v>
      </c>
      <c r="Z16" s="77">
        <v>371899651.29492748</v>
      </c>
      <c r="AA16" s="77">
        <v>393860277.26668513</v>
      </c>
      <c r="AB16" s="77">
        <v>389582513.41120481</v>
      </c>
      <c r="AC16" s="77">
        <v>390526605.79272336</v>
      </c>
      <c r="AD16" s="77">
        <v>390334191.77577752</v>
      </c>
      <c r="AE16" s="77">
        <v>405120256.53847426</v>
      </c>
      <c r="AF16" s="77">
        <v>413074388.74372363</v>
      </c>
      <c r="AG16" s="77">
        <v>415785705.68688059</v>
      </c>
      <c r="AH16" s="77">
        <v>429938789.72307658</v>
      </c>
      <c r="AI16" s="77">
        <v>418345494.91044253</v>
      </c>
      <c r="AJ16" s="77">
        <v>388664662.17436713</v>
      </c>
      <c r="AK16" s="159"/>
      <c r="AL16" s="159">
        <f t="shared" si="12"/>
        <v>3.5176769612068242</v>
      </c>
      <c r="AM16" s="159">
        <f t="shared" si="13"/>
        <v>3.4599350514028506</v>
      </c>
      <c r="AN16" s="159">
        <f t="shared" si="14"/>
        <v>3.5008785555496194</v>
      </c>
      <c r="AO16" s="159">
        <f t="shared" si="15"/>
        <v>3.3139777324617357</v>
      </c>
      <c r="AP16" s="159">
        <f t="shared" si="16"/>
        <v>3.1214401365940825</v>
      </c>
      <c r="AQ16" s="159">
        <f t="shared" si="17"/>
        <v>3.0382577421179189</v>
      </c>
      <c r="AR16" s="159">
        <f t="shared" si="18"/>
        <v>2.8520715870340254</v>
      </c>
      <c r="AS16" s="159">
        <f t="shared" si="20"/>
        <v>2.7077356204325294</v>
      </c>
      <c r="AT16" s="159">
        <f t="shared" si="20"/>
        <v>2.4474438988680993</v>
      </c>
      <c r="AU16" s="159">
        <f t="shared" si="20"/>
        <v>2.3302485490796401</v>
      </c>
      <c r="AV16" s="159">
        <f t="shared" si="20"/>
        <v>2.2074921400723748</v>
      </c>
      <c r="AW16" s="159">
        <f t="shared" si="21"/>
        <v>2.2262866118558149</v>
      </c>
      <c r="AX16" s="159">
        <f t="shared" si="22"/>
        <v>2.1699716857190023</v>
      </c>
      <c r="AY16" s="150"/>
      <c r="AZ16" s="150"/>
      <c r="BA16" s="160"/>
    </row>
    <row r="17" spans="6:53" s="79" customFormat="1" x14ac:dyDescent="0.2">
      <c r="G17" s="39"/>
      <c r="H17" s="39" t="s">
        <v>715</v>
      </c>
      <c r="I17" s="57" t="s">
        <v>50</v>
      </c>
      <c r="J17" s="77">
        <v>41.376158411757608</v>
      </c>
      <c r="K17" s="77">
        <v>39.6575678023747</v>
      </c>
      <c r="L17" s="77">
        <v>37.414786630779503</v>
      </c>
      <c r="M17" s="77">
        <v>36.675930731837823</v>
      </c>
      <c r="N17" s="77">
        <v>34.815510043112901</v>
      </c>
      <c r="O17" s="77">
        <v>33.769842160874902</v>
      </c>
      <c r="P17" s="77">
        <v>31.051866464213923</v>
      </c>
      <c r="Q17" s="77">
        <v>38.202466938747065</v>
      </c>
      <c r="R17" s="77">
        <v>34.84731653049267</v>
      </c>
      <c r="S17" s="77">
        <v>32.254381995147696</v>
      </c>
      <c r="T17" s="77">
        <v>31.123577124208364</v>
      </c>
      <c r="U17" s="77">
        <v>30.403568213407784</v>
      </c>
      <c r="V17" s="77">
        <v>30.586918386178485</v>
      </c>
      <c r="W17" s="159"/>
      <c r="X17" s="77">
        <v>20274318.70000001</v>
      </c>
      <c r="Y17" s="77">
        <v>15834014.590748157</v>
      </c>
      <c r="Z17" s="77">
        <v>15768200.755228905</v>
      </c>
      <c r="AA17" s="77">
        <v>16187058.253170231</v>
      </c>
      <c r="AB17" s="77">
        <v>15874166.722500833</v>
      </c>
      <c r="AC17" s="77">
        <v>15629077.529825218</v>
      </c>
      <c r="AD17" s="77">
        <v>15436142.614709491</v>
      </c>
      <c r="AE17" s="77">
        <v>17345896.426870272</v>
      </c>
      <c r="AF17" s="77">
        <v>17009379.312411364</v>
      </c>
      <c r="AG17" s="77">
        <v>17053156.274991386</v>
      </c>
      <c r="AH17" s="77">
        <v>17537371.91870999</v>
      </c>
      <c r="AI17" s="77">
        <v>17034173.716326691</v>
      </c>
      <c r="AJ17" s="77">
        <v>16954915.572526056</v>
      </c>
      <c r="AK17" s="159"/>
      <c r="AL17" s="159">
        <f t="shared" si="12"/>
        <v>2.0408162179949154</v>
      </c>
      <c r="AM17" s="159">
        <f t="shared" si="13"/>
        <v>2.5045807287272988</v>
      </c>
      <c r="AN17" s="159">
        <f t="shared" si="14"/>
        <v>2.3727999923118914</v>
      </c>
      <c r="AO17" s="159">
        <f t="shared" si="15"/>
        <v>2.2657563936705332</v>
      </c>
      <c r="AP17" s="159">
        <f t="shared" si="16"/>
        <v>2.1932181166878935</v>
      </c>
      <c r="AQ17" s="159">
        <f t="shared" si="17"/>
        <v>2.1607060363243686</v>
      </c>
      <c r="AR17" s="159">
        <f t="shared" si="18"/>
        <v>2.0116338154730324</v>
      </c>
      <c r="AS17" s="159">
        <f t="shared" si="20"/>
        <v>2.2023921968984079</v>
      </c>
      <c r="AT17" s="159">
        <f t="shared" si="20"/>
        <v>2.0487118248380387</v>
      </c>
      <c r="AU17" s="159">
        <f t="shared" si="20"/>
        <v>1.8914024755903429</v>
      </c>
      <c r="AV17" s="159">
        <f t="shared" si="20"/>
        <v>1.77470018133126</v>
      </c>
      <c r="AW17" s="159">
        <f t="shared" si="21"/>
        <v>1.7848572357969423</v>
      </c>
      <c r="AX17" s="159">
        <f t="shared" si="22"/>
        <v>1.8040147858796707</v>
      </c>
      <c r="AY17" s="150"/>
      <c r="AZ17" s="150"/>
      <c r="BA17" s="160"/>
    </row>
    <row r="18" spans="6:53" s="79" customFormat="1" x14ac:dyDescent="0.2">
      <c r="G18" s="39"/>
      <c r="H18" s="39"/>
      <c r="I18" s="39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159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0"/>
      <c r="AX18" s="150"/>
      <c r="AY18" s="150"/>
      <c r="AZ18" s="150"/>
      <c r="BA18" s="160"/>
    </row>
    <row r="19" spans="6:53" s="79" customFormat="1" x14ac:dyDescent="0.2">
      <c r="F19" s="61" t="s">
        <v>668</v>
      </c>
      <c r="G19" s="61" t="s">
        <v>719</v>
      </c>
      <c r="H19" s="39"/>
      <c r="I19" s="39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159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0"/>
      <c r="AX19" s="150"/>
      <c r="AY19" s="150"/>
      <c r="AZ19" s="150"/>
      <c r="BA19" s="160"/>
    </row>
    <row r="20" spans="6:53" s="79" customFormat="1" x14ac:dyDescent="0.2">
      <c r="G20" s="39"/>
      <c r="H20" s="96" t="s">
        <v>1036</v>
      </c>
      <c r="I20" s="158" t="s">
        <v>730</v>
      </c>
      <c r="J20" s="77">
        <v>1953.1050860565126</v>
      </c>
      <c r="K20" s="77">
        <v>1893.0519176082935</v>
      </c>
      <c r="L20" s="77">
        <v>1915.1751835212476</v>
      </c>
      <c r="M20" s="77">
        <v>1866.6977968364074</v>
      </c>
      <c r="N20" s="77">
        <v>1755.2812208364576</v>
      </c>
      <c r="O20" s="77">
        <v>1709.6034957888444</v>
      </c>
      <c r="P20" s="77">
        <v>1680.6926255046712</v>
      </c>
      <c r="Q20" s="77">
        <v>1671.0205670352973</v>
      </c>
      <c r="R20" s="77">
        <v>1588.6361780321454</v>
      </c>
      <c r="S20" s="77">
        <v>1544.5689553153481</v>
      </c>
      <c r="T20" s="77">
        <v>1496.5636796431925</v>
      </c>
      <c r="U20" s="77">
        <v>1473.3172459065647</v>
      </c>
      <c r="V20" s="77">
        <v>1337.5747539021706</v>
      </c>
      <c r="W20" s="159"/>
      <c r="X20" s="77">
        <v>740356652.59035408</v>
      </c>
      <c r="Y20" s="77">
        <v>725410081.44917309</v>
      </c>
      <c r="Z20" s="77">
        <v>728596087.9063679</v>
      </c>
      <c r="AA20" s="77">
        <v>737998891.85800815</v>
      </c>
      <c r="AB20" s="77">
        <v>730577224.22949648</v>
      </c>
      <c r="AC20" s="77">
        <v>730940179.28554702</v>
      </c>
      <c r="AD20" s="77">
        <v>747490585.47031498</v>
      </c>
      <c r="AE20" s="77">
        <v>763689781.78333652</v>
      </c>
      <c r="AF20" s="77">
        <v>785103629.36271667</v>
      </c>
      <c r="AG20" s="77">
        <v>796455490.06472433</v>
      </c>
      <c r="AH20" s="77">
        <v>805338066.67099035</v>
      </c>
      <c r="AI20" s="77">
        <v>788299475.99351776</v>
      </c>
      <c r="AJ20" s="77">
        <v>741337912.8539933</v>
      </c>
      <c r="AK20" s="159"/>
      <c r="AL20" s="159">
        <f t="shared" si="12"/>
        <v>2.6380597502879239</v>
      </c>
      <c r="AM20" s="159">
        <f t="shared" si="13"/>
        <v>2.6096300093134741</v>
      </c>
      <c r="AN20" s="159">
        <f t="shared" si="14"/>
        <v>2.6285828531203523</v>
      </c>
      <c r="AO20" s="159">
        <f t="shared" si="15"/>
        <v>2.5294046067423666</v>
      </c>
      <c r="AP20" s="159">
        <f t="shared" si="16"/>
        <v>2.4025950476182247</v>
      </c>
      <c r="AQ20" s="159">
        <f t="shared" si="17"/>
        <v>2.3389102750650346</v>
      </c>
      <c r="AR20" s="159">
        <f t="shared" si="18"/>
        <v>2.2484465465838519</v>
      </c>
      <c r="AS20" s="159">
        <f t="shared" ref="AS20:AX20" si="23">(Q20*1000000)/(AE20)</f>
        <v>2.1880881568602368</v>
      </c>
      <c r="AT20" s="159">
        <f t="shared" si="23"/>
        <v>2.0234732315804869</v>
      </c>
      <c r="AU20" s="159">
        <f t="shared" si="23"/>
        <v>1.9393035449976346</v>
      </c>
      <c r="AV20" s="159">
        <f t="shared" si="23"/>
        <v>1.8583049052052234</v>
      </c>
      <c r="AW20" s="159">
        <f t="shared" si="23"/>
        <v>1.868981638037623</v>
      </c>
      <c r="AX20" s="159">
        <f t="shared" si="23"/>
        <v>1.804271346048919</v>
      </c>
      <c r="AY20" s="150"/>
      <c r="AZ20" s="150"/>
      <c r="BA20" s="160"/>
    </row>
    <row r="21" spans="6:53" s="79" customFormat="1" x14ac:dyDescent="0.2">
      <c r="G21" s="39"/>
      <c r="H21" s="39" t="s">
        <v>713</v>
      </c>
      <c r="I21" s="158" t="s">
        <v>52</v>
      </c>
      <c r="J21" s="77">
        <v>923.39569780575312</v>
      </c>
      <c r="K21" s="77">
        <v>930.21552566462128</v>
      </c>
      <c r="L21" s="77">
        <v>907.30812004422046</v>
      </c>
      <c r="M21" s="77">
        <v>866.88996239674873</v>
      </c>
      <c r="N21" s="77">
        <v>833.40313781112297</v>
      </c>
      <c r="O21" s="77">
        <v>828.98240311013296</v>
      </c>
      <c r="P21" s="77">
        <v>832.27865042864448</v>
      </c>
      <c r="Q21" s="77">
        <v>854.22794897583913</v>
      </c>
      <c r="R21" s="77">
        <v>839.73136798703968</v>
      </c>
      <c r="S21" s="77">
        <v>833.98748071152852</v>
      </c>
      <c r="T21" s="77">
        <v>811.89095973525173</v>
      </c>
      <c r="U21" s="77">
        <v>799.37268196041816</v>
      </c>
      <c r="V21" s="77">
        <v>726.57317513247415</v>
      </c>
      <c r="W21" s="159"/>
      <c r="X21" s="77">
        <v>465515978.31277746</v>
      </c>
      <c r="Y21" s="77">
        <v>460484598.70135486</v>
      </c>
      <c r="Z21" s="77">
        <v>460038061.5501039</v>
      </c>
      <c r="AA21" s="77">
        <v>454758420.65286702</v>
      </c>
      <c r="AB21" s="77">
        <v>452101612.54798001</v>
      </c>
      <c r="AC21" s="77">
        <v>454971276.08433586</v>
      </c>
      <c r="AD21" s="77">
        <v>467003105.51787084</v>
      </c>
      <c r="AE21" s="77">
        <v>478085885.98142081</v>
      </c>
      <c r="AF21" s="77">
        <v>493254240.41124099</v>
      </c>
      <c r="AG21" s="77">
        <v>503672610.79605395</v>
      </c>
      <c r="AH21" s="77">
        <v>507065842.78122038</v>
      </c>
      <c r="AI21" s="77">
        <v>495285555.51319575</v>
      </c>
      <c r="AJ21" s="77">
        <v>466752308.40207952</v>
      </c>
      <c r="AK21" s="159"/>
      <c r="AL21" s="159">
        <f t="shared" si="12"/>
        <v>1.9835961402496241</v>
      </c>
      <c r="AM21" s="159">
        <f t="shared" si="13"/>
        <v>2.020079560289286</v>
      </c>
      <c r="AN21" s="159">
        <f t="shared" si="14"/>
        <v>1.9722457680719603</v>
      </c>
      <c r="AO21" s="159">
        <f t="shared" si="15"/>
        <v>1.9062647837333311</v>
      </c>
      <c r="AP21" s="159">
        <f t="shared" si="16"/>
        <v>1.8433978439364154</v>
      </c>
      <c r="AQ21" s="159">
        <f t="shared" si="17"/>
        <v>1.822054372848954</v>
      </c>
      <c r="AR21" s="159">
        <f t="shared" si="18"/>
        <v>1.7821694129971812</v>
      </c>
      <c r="AS21" s="159">
        <f t="shared" ref="AS21:AU23" si="24">(Q21*1000000)/(AE21)</f>
        <v>1.7867667170769308</v>
      </c>
      <c r="AT21" s="159">
        <f t="shared" si="24"/>
        <v>1.7024311180516769</v>
      </c>
      <c r="AU21" s="159">
        <f t="shared" si="24"/>
        <v>1.6558126505894619</v>
      </c>
      <c r="AV21" s="159">
        <f t="shared" ref="AV21:AV23" si="25">(T21*1000000)/(AH21)</f>
        <v>1.6011549018606481</v>
      </c>
      <c r="AW21" s="159">
        <f t="shared" ref="AW21:AW23" si="26">(U21*1000000)/(AI21)</f>
        <v>1.613963244157482</v>
      </c>
      <c r="AX21" s="159">
        <f t="shared" ref="AX21:AX23" si="27">(V21*1000000)/(AJ21)</f>
        <v>1.5566568435834587</v>
      </c>
      <c r="AY21" s="150"/>
      <c r="AZ21" s="150"/>
      <c r="BA21" s="160"/>
    </row>
    <row r="22" spans="6:53" s="79" customFormat="1" x14ac:dyDescent="0.2">
      <c r="G22" s="39"/>
      <c r="H22" s="39" t="s">
        <v>714</v>
      </c>
      <c r="I22" s="158" t="s">
        <v>726</v>
      </c>
      <c r="J22" s="77">
        <v>987.59945009158832</v>
      </c>
      <c r="K22" s="77">
        <v>929.09053559248298</v>
      </c>
      <c r="L22" s="77">
        <v>973.27873437207279</v>
      </c>
      <c r="M22" s="77">
        <v>966.48570516556731</v>
      </c>
      <c r="N22" s="77">
        <v>891.98877596019861</v>
      </c>
      <c r="O22" s="77">
        <v>849.47956497660346</v>
      </c>
      <c r="P22" s="77">
        <v>818.0686413992654</v>
      </c>
      <c r="Q22" s="77">
        <v>792.68930644578256</v>
      </c>
      <c r="R22" s="77">
        <v>724.9185259059617</v>
      </c>
      <c r="S22" s="77">
        <v>688.45235314145259</v>
      </c>
      <c r="T22" s="77">
        <v>661.88457170795016</v>
      </c>
      <c r="U22" s="77">
        <v>652.35524670484642</v>
      </c>
      <c r="V22" s="77">
        <v>591.60608226866498</v>
      </c>
      <c r="W22" s="159"/>
      <c r="X22" s="77">
        <v>262689070.27757677</v>
      </c>
      <c r="Y22" s="77">
        <v>252756696.24385199</v>
      </c>
      <c r="Z22" s="77">
        <v>256665787.03621483</v>
      </c>
      <c r="AA22" s="77">
        <v>271083493.73575807</v>
      </c>
      <c r="AB22" s="77">
        <v>266026818.23583737</v>
      </c>
      <c r="AC22" s="77">
        <v>263583329.54099163</v>
      </c>
      <c r="AD22" s="77">
        <v>268330122.13741022</v>
      </c>
      <c r="AE22" s="77">
        <v>273882812.61836535</v>
      </c>
      <c r="AF22" s="77">
        <v>279543718.53430772</v>
      </c>
      <c r="AG22" s="77">
        <v>280497354.88745219</v>
      </c>
      <c r="AH22" s="77">
        <v>286168152.65097255</v>
      </c>
      <c r="AI22" s="77">
        <v>281503471.70183098</v>
      </c>
      <c r="AJ22" s="77">
        <v>263453881.12888286</v>
      </c>
      <c r="AK22" s="159"/>
      <c r="AL22" s="159">
        <f t="shared" si="12"/>
        <v>3.7595757183502818</v>
      </c>
      <c r="AM22" s="159">
        <f t="shared" si="13"/>
        <v>3.6758295602033213</v>
      </c>
      <c r="AN22" s="159">
        <f t="shared" si="14"/>
        <v>3.7920080646928835</v>
      </c>
      <c r="AO22" s="159">
        <f t="shared" si="15"/>
        <v>3.5652694741630451</v>
      </c>
      <c r="AP22" s="159">
        <f t="shared" si="16"/>
        <v>3.3530032117642934</v>
      </c>
      <c r="AQ22" s="159">
        <f t="shared" si="17"/>
        <v>3.222812180329846</v>
      </c>
      <c r="AR22" s="159">
        <f t="shared" si="18"/>
        <v>3.0487394962699619</v>
      </c>
      <c r="AS22" s="159">
        <f t="shared" si="24"/>
        <v>2.8942645172493324</v>
      </c>
      <c r="AT22" s="159">
        <f t="shared" si="24"/>
        <v>2.5932205871297169</v>
      </c>
      <c r="AU22" s="159">
        <f t="shared" si="24"/>
        <v>2.4543987354807313</v>
      </c>
      <c r="AV22" s="159">
        <f t="shared" si="25"/>
        <v>2.3129218453432285</v>
      </c>
      <c r="AW22" s="159">
        <f t="shared" si="26"/>
        <v>2.3173968077943363</v>
      </c>
      <c r="AX22" s="159">
        <f t="shared" si="27"/>
        <v>2.2455774032770788</v>
      </c>
      <c r="AY22" s="150"/>
      <c r="AZ22" s="150"/>
      <c r="BA22" s="160"/>
    </row>
    <row r="23" spans="6:53" s="79" customFormat="1" x14ac:dyDescent="0.2">
      <c r="G23" s="39"/>
      <c r="H23" s="39" t="s">
        <v>715</v>
      </c>
      <c r="I23" s="57" t="s">
        <v>50</v>
      </c>
      <c r="J23" s="77">
        <v>42.109938159171058</v>
      </c>
      <c r="K23" s="77">
        <v>33.745856351189019</v>
      </c>
      <c r="L23" s="77">
        <v>34.588329104954397</v>
      </c>
      <c r="M23" s="77">
        <v>33.322129274091367</v>
      </c>
      <c r="N23" s="77">
        <v>29.889307065136144</v>
      </c>
      <c r="O23" s="77">
        <v>31.141527702107918</v>
      </c>
      <c r="P23" s="77">
        <v>30.345333676761339</v>
      </c>
      <c r="Q23" s="77">
        <v>24.10331161367553</v>
      </c>
      <c r="R23" s="77">
        <v>23.986284139143805</v>
      </c>
      <c r="S23" s="77">
        <v>22.129121462366861</v>
      </c>
      <c r="T23" s="77">
        <v>22.788148199990466</v>
      </c>
      <c r="U23" s="77">
        <v>21.589317241300375</v>
      </c>
      <c r="V23" s="77">
        <v>19.395496501031506</v>
      </c>
      <c r="W23" s="159"/>
      <c r="X23" s="77">
        <v>12151604</v>
      </c>
      <c r="Y23" s="77">
        <v>12168786.503966035</v>
      </c>
      <c r="Z23" s="77">
        <v>11892239.320049198</v>
      </c>
      <c r="AA23" s="77">
        <v>12156977.46938294</v>
      </c>
      <c r="AB23" s="77">
        <v>12448793.445678825</v>
      </c>
      <c r="AC23" s="77">
        <v>12385573.660219584</v>
      </c>
      <c r="AD23" s="77">
        <v>12157357.81503398</v>
      </c>
      <c r="AE23" s="77">
        <v>11721083.183550183</v>
      </c>
      <c r="AF23" s="77">
        <v>12305670.417167725</v>
      </c>
      <c r="AG23" s="77">
        <v>12285524.38121764</v>
      </c>
      <c r="AH23" s="77">
        <v>12104071.238797471</v>
      </c>
      <c r="AI23" s="77">
        <v>11510448.778491002</v>
      </c>
      <c r="AJ23" s="77">
        <v>11131723.323030934</v>
      </c>
      <c r="AK23" s="159"/>
      <c r="AL23" s="159">
        <f t="shared" si="12"/>
        <v>3.4653810442778634</v>
      </c>
      <c r="AM23" s="159">
        <f t="shared" si="13"/>
        <v>2.773148854258443</v>
      </c>
      <c r="AN23" s="159">
        <f t="shared" si="14"/>
        <v>2.9084790655567891</v>
      </c>
      <c r="AO23" s="159">
        <f t="shared" si="15"/>
        <v>2.7409879929458092</v>
      </c>
      <c r="AP23" s="159">
        <f t="shared" si="16"/>
        <v>2.4009802392143635</v>
      </c>
      <c r="AQ23" s="159">
        <f t="shared" si="17"/>
        <v>2.5143387425105193</v>
      </c>
      <c r="AR23" s="159">
        <f t="shared" si="18"/>
        <v>2.4960467675991098</v>
      </c>
      <c r="AS23" s="159">
        <f t="shared" si="24"/>
        <v>2.056406497268362</v>
      </c>
      <c r="AT23" s="159">
        <f t="shared" si="24"/>
        <v>1.9492057991152092</v>
      </c>
      <c r="AU23" s="159">
        <f t="shared" si="24"/>
        <v>1.8012354032033271</v>
      </c>
      <c r="AV23" s="159">
        <f t="shared" si="25"/>
        <v>1.8826845736785707</v>
      </c>
      <c r="AW23" s="159">
        <f t="shared" si="26"/>
        <v>1.8756277584626631</v>
      </c>
      <c r="AX23" s="159">
        <f t="shared" si="27"/>
        <v>1.7423624301641842</v>
      </c>
      <c r="AY23" s="150"/>
      <c r="AZ23" s="150"/>
      <c r="BA23" s="160"/>
    </row>
    <row r="24" spans="6:53" s="79" customFormat="1" x14ac:dyDescent="0.2">
      <c r="G24" s="39"/>
      <c r="H24" s="39"/>
      <c r="I24" s="39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159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90"/>
      <c r="AY24" s="90"/>
      <c r="AZ24" s="90"/>
      <c r="BA24" s="160"/>
    </row>
    <row r="25" spans="6:53" s="79" customFormat="1" x14ac:dyDescent="0.2">
      <c r="F25" s="61" t="s">
        <v>669</v>
      </c>
      <c r="G25" s="61" t="s">
        <v>720</v>
      </c>
      <c r="H25" s="39"/>
      <c r="I25" s="39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159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0"/>
      <c r="AX25" s="150"/>
      <c r="AY25" s="150"/>
      <c r="AZ25" s="150"/>
      <c r="BA25" s="160"/>
    </row>
    <row r="26" spans="6:53" s="79" customFormat="1" x14ac:dyDescent="0.2">
      <c r="H26" s="96" t="s">
        <v>1036</v>
      </c>
      <c r="I26" s="158" t="s">
        <v>730</v>
      </c>
      <c r="J26" s="77">
        <v>2976.4933051975827</v>
      </c>
      <c r="K26" s="77">
        <v>2900.6961297061712</v>
      </c>
      <c r="L26" s="77">
        <v>2915.116852710124</v>
      </c>
      <c r="M26" s="77">
        <v>2848.2654848909256</v>
      </c>
      <c r="N26" s="77">
        <v>2655.8752598165001</v>
      </c>
      <c r="O26" s="77">
        <v>2591.2716150610177</v>
      </c>
      <c r="P26" s="77">
        <v>2504.3926545861827</v>
      </c>
      <c r="Q26" s="77">
        <v>2486.4133195806239</v>
      </c>
      <c r="R26" s="77">
        <v>2412.6764207006645</v>
      </c>
      <c r="S26" s="77">
        <v>2355.6700863047058</v>
      </c>
      <c r="T26" s="77">
        <v>2289.3579430574086</v>
      </c>
      <c r="U26" s="77">
        <v>2289.9874970725496</v>
      </c>
      <c r="V26" s="77">
        <v>2105.8737581547566</v>
      </c>
      <c r="W26" s="159"/>
      <c r="X26" s="77">
        <v>1146621784.5997827</v>
      </c>
      <c r="Y26" s="77">
        <v>1128991887.3023057</v>
      </c>
      <c r="Z26" s="77">
        <v>1133010261.1022923</v>
      </c>
      <c r="AA26" s="77">
        <v>1143395418.2076657</v>
      </c>
      <c r="AB26" s="77">
        <v>1128021213.3774197</v>
      </c>
      <c r="AC26" s="77">
        <v>1125217600.0168064</v>
      </c>
      <c r="AD26" s="77">
        <v>1140759169.7241011</v>
      </c>
      <c r="AE26" s="77">
        <v>1164039100.2696555</v>
      </c>
      <c r="AF26" s="77">
        <v>1203032070.0678084</v>
      </c>
      <c r="AG26" s="77">
        <v>1219792519.4563224</v>
      </c>
      <c r="AH26" s="77">
        <v>1234738473.3764248</v>
      </c>
      <c r="AI26" s="77">
        <v>1221550671.0176356</v>
      </c>
      <c r="AJ26" s="77">
        <v>1160929715.3102455</v>
      </c>
      <c r="AK26" s="159"/>
      <c r="AL26" s="159">
        <f t="shared" si="12"/>
        <v>2.5958806514708761</v>
      </c>
      <c r="AM26" s="159">
        <f t="shared" si="13"/>
        <v>2.5692798702365369</v>
      </c>
      <c r="AN26" s="159">
        <f t="shared" si="14"/>
        <v>2.5728953680207991</v>
      </c>
      <c r="AO26" s="159">
        <f t="shared" si="15"/>
        <v>2.4910590330646385</v>
      </c>
      <c r="AP26" s="159">
        <f t="shared" si="16"/>
        <v>2.3544550654898742</v>
      </c>
      <c r="AQ26" s="159">
        <f t="shared" si="17"/>
        <v>2.3029071132750802</v>
      </c>
      <c r="AR26" s="159">
        <f t="shared" si="18"/>
        <v>2.195373678382865</v>
      </c>
      <c r="AS26" s="159">
        <f t="shared" ref="AS26:AX26" si="28">(Q26*1000000)/(AE26)</f>
        <v>2.136022165410624</v>
      </c>
      <c r="AT26" s="159">
        <f t="shared" si="28"/>
        <v>2.0054963460489255</v>
      </c>
      <c r="AU26" s="159">
        <f t="shared" si="28"/>
        <v>1.9312055523628384</v>
      </c>
      <c r="AV26" s="159">
        <f t="shared" si="28"/>
        <v>1.854123761768838</v>
      </c>
      <c r="AW26" s="159">
        <f t="shared" si="28"/>
        <v>1.8746561656462704</v>
      </c>
      <c r="AX26" s="159">
        <f t="shared" si="28"/>
        <v>1.8139545662262468</v>
      </c>
      <c r="AY26" s="150"/>
      <c r="AZ26" s="150"/>
      <c r="BA26" s="160"/>
    </row>
    <row r="27" spans="6:53" s="79" customFormat="1" x14ac:dyDescent="0.2">
      <c r="G27" s="39"/>
      <c r="H27" s="39" t="s">
        <v>713</v>
      </c>
      <c r="I27" s="158" t="s">
        <v>52</v>
      </c>
      <c r="J27" s="77">
        <v>1448.3246267243003</v>
      </c>
      <c r="K27" s="77">
        <v>1456.5284275684571</v>
      </c>
      <c r="L27" s="77">
        <v>1417.1138056411751</v>
      </c>
      <c r="M27" s="77">
        <v>1350.0871087185601</v>
      </c>
      <c r="N27" s="77">
        <v>1293.0770807002109</v>
      </c>
      <c r="O27" s="77">
        <v>1281.6028817808919</v>
      </c>
      <c r="P27" s="77">
        <v>1284.7869363947591</v>
      </c>
      <c r="Q27" s="77">
        <v>1315.6914845398715</v>
      </c>
      <c r="R27" s="77">
        <v>1304.0445899238919</v>
      </c>
      <c r="S27" s="77">
        <v>1292.5845667065676</v>
      </c>
      <c r="T27" s="77">
        <v>1259.0761036544136</v>
      </c>
      <c r="U27" s="77">
        <v>1250.8947288845693</v>
      </c>
      <c r="V27" s="77">
        <v>1141.850909303098</v>
      </c>
      <c r="W27" s="159"/>
      <c r="X27" s="77">
        <v>730185549.81740344</v>
      </c>
      <c r="Y27" s="77">
        <v>722353965.94683754</v>
      </c>
      <c r="Z27" s="77">
        <v>721235915.78824162</v>
      </c>
      <c r="AA27" s="77">
        <v>710042903.64780927</v>
      </c>
      <c r="AB27" s="77">
        <v>702989354.17295873</v>
      </c>
      <c r="AC27" s="77">
        <v>702727946.53429604</v>
      </c>
      <c r="AD27" s="77">
        <v>718798335.79945016</v>
      </c>
      <c r="AE27" s="77">
        <v>735337387.09434557</v>
      </c>
      <c r="AF27" s="77">
        <v>761490823.48817563</v>
      </c>
      <c r="AG27" s="77">
        <v>775174850.52932858</v>
      </c>
      <c r="AH27" s="77">
        <v>780467044.92385614</v>
      </c>
      <c r="AI27" s="77">
        <v>769940890.34687293</v>
      </c>
      <c r="AJ27" s="77">
        <v>728573297.67856824</v>
      </c>
      <c r="AK27" s="159"/>
      <c r="AL27" s="159">
        <f t="shared" si="12"/>
        <v>1.9835021756955902</v>
      </c>
      <c r="AM27" s="159">
        <f t="shared" si="13"/>
        <v>2.0163638551624592</v>
      </c>
      <c r="AN27" s="159">
        <f t="shared" si="14"/>
        <v>1.9648408719252501</v>
      </c>
      <c r="AO27" s="159">
        <f t="shared" si="15"/>
        <v>1.9014162408814403</v>
      </c>
      <c r="AP27" s="159">
        <f t="shared" si="16"/>
        <v>1.8393978131026874</v>
      </c>
      <c r="AQ27" s="159">
        <f t="shared" si="17"/>
        <v>1.8237539692301741</v>
      </c>
      <c r="AR27" s="159">
        <f t="shared" si="18"/>
        <v>1.7874094476941358</v>
      </c>
      <c r="AS27" s="159">
        <f t="shared" ref="AS27:AV29" si="29">(Q27*1000000)/(AE27)</f>
        <v>1.7892351288417014</v>
      </c>
      <c r="AT27" s="159">
        <f t="shared" si="29"/>
        <v>1.7124889095188693</v>
      </c>
      <c r="AU27" s="159">
        <f t="shared" si="29"/>
        <v>1.6674748488343312</v>
      </c>
      <c r="AV27" s="159">
        <f t="shared" si="29"/>
        <v>1.6132341677248545</v>
      </c>
      <c r="AW27" s="159">
        <f t="shared" ref="AW27:AW29" si="30">(U27*1000000)/(AI27)</f>
        <v>1.6246633274939037</v>
      </c>
      <c r="AX27" s="159">
        <f t="shared" ref="AX27:AX29" si="31">(V27*1000000)/(AJ27)</f>
        <v>1.5672423254343031</v>
      </c>
      <c r="AY27" s="150"/>
      <c r="AZ27" s="150"/>
      <c r="BA27" s="160"/>
    </row>
    <row r="28" spans="6:53" s="79" customFormat="1" x14ac:dyDescent="0.2">
      <c r="G28" s="39"/>
      <c r="H28" s="39" t="s">
        <v>714</v>
      </c>
      <c r="I28" s="158" t="s">
        <v>726</v>
      </c>
      <c r="J28" s="77">
        <v>1481.6394914381556</v>
      </c>
      <c r="K28" s="77">
        <v>1406.6115807324293</v>
      </c>
      <c r="L28" s="77">
        <v>1456.5824921921076</v>
      </c>
      <c r="M28" s="77">
        <v>1457.1015382768892</v>
      </c>
      <c r="N28" s="77">
        <v>1321.4657497088976</v>
      </c>
      <c r="O28" s="77">
        <v>1272.5994649304946</v>
      </c>
      <c r="P28" s="77">
        <v>1186.6916982905398</v>
      </c>
      <c r="Q28" s="77">
        <v>1143.7864565968769</v>
      </c>
      <c r="R28" s="77">
        <v>1082.9739465030843</v>
      </c>
      <c r="S28" s="77">
        <v>1039.4407491409304</v>
      </c>
      <c r="T28" s="77">
        <v>1006.0108796760964</v>
      </c>
      <c r="U28" s="77">
        <v>1014.3386732991885</v>
      </c>
      <c r="V28" s="77">
        <v>943.2640158378814</v>
      </c>
      <c r="W28" s="159"/>
      <c r="X28" s="77">
        <v>400251057.88237917</v>
      </c>
      <c r="Y28" s="77">
        <v>391161548.69736493</v>
      </c>
      <c r="Z28" s="77">
        <v>396716442.68760109</v>
      </c>
      <c r="AA28" s="77">
        <v>417977591.59154105</v>
      </c>
      <c r="AB28" s="77">
        <v>409257869.97110671</v>
      </c>
      <c r="AC28" s="77">
        <v>406734319.2893225</v>
      </c>
      <c r="AD28" s="77">
        <v>406133007.43241793</v>
      </c>
      <c r="AE28" s="77">
        <v>412800326.08446544</v>
      </c>
      <c r="AF28" s="77">
        <v>425964209.57976079</v>
      </c>
      <c r="AG28" s="77">
        <v>428581188.18787748</v>
      </c>
      <c r="AH28" s="77">
        <v>438621497.27335149</v>
      </c>
      <c r="AI28" s="77">
        <v>435606070.82914096</v>
      </c>
      <c r="AJ28" s="77">
        <v>416360655.85546315</v>
      </c>
      <c r="AK28" s="159"/>
      <c r="AL28" s="159">
        <f t="shared" si="12"/>
        <v>3.7017753289075914</v>
      </c>
      <c r="AM28" s="159">
        <f t="shared" si="13"/>
        <v>3.5959863269196251</v>
      </c>
      <c r="AN28" s="159">
        <f t="shared" si="14"/>
        <v>3.6715959699686818</v>
      </c>
      <c r="AO28" s="159">
        <f t="shared" si="15"/>
        <v>3.4860757313057298</v>
      </c>
      <c r="AP28" s="159">
        <f t="shared" si="16"/>
        <v>3.2289317974561906</v>
      </c>
      <c r="AQ28" s="159">
        <f t="shared" si="17"/>
        <v>3.1288224390655754</v>
      </c>
      <c r="AR28" s="159">
        <f t="shared" si="18"/>
        <v>2.9219287193445109</v>
      </c>
      <c r="AS28" s="159">
        <f t="shared" si="29"/>
        <v>2.7707983359558686</v>
      </c>
      <c r="AT28" s="159">
        <f t="shared" si="29"/>
        <v>2.5424059631007569</v>
      </c>
      <c r="AU28" s="159">
        <f t="shared" si="29"/>
        <v>2.4253065178522721</v>
      </c>
      <c r="AV28" s="159">
        <f t="shared" si="29"/>
        <v>2.2935740403283162</v>
      </c>
      <c r="AW28" s="159">
        <f t="shared" si="30"/>
        <v>2.3285687257950212</v>
      </c>
      <c r="AX28" s="159">
        <f t="shared" si="31"/>
        <v>2.265497478141473</v>
      </c>
      <c r="AY28" s="150"/>
      <c r="AZ28" s="150"/>
      <c r="BA28" s="160"/>
    </row>
    <row r="29" spans="6:53" s="79" customFormat="1" x14ac:dyDescent="0.2">
      <c r="G29" s="39"/>
      <c r="H29" s="39" t="s">
        <v>715</v>
      </c>
      <c r="I29" s="57" t="s">
        <v>50</v>
      </c>
      <c r="J29" s="77">
        <v>46.529187035126697</v>
      </c>
      <c r="K29" s="77">
        <v>37.556121405284195</v>
      </c>
      <c r="L29" s="77">
        <v>41.420554876841685</v>
      </c>
      <c r="M29" s="77">
        <v>41.076837895476544</v>
      </c>
      <c r="N29" s="77">
        <v>41.332429407391615</v>
      </c>
      <c r="O29" s="77">
        <v>37.06926834963074</v>
      </c>
      <c r="P29" s="77">
        <v>32.914019900884071</v>
      </c>
      <c r="Q29" s="77">
        <v>26.935378443875877</v>
      </c>
      <c r="R29" s="77">
        <v>25.657884273687966</v>
      </c>
      <c r="S29" s="77">
        <v>23.644770457207638</v>
      </c>
      <c r="T29" s="77">
        <v>24.270959726898855</v>
      </c>
      <c r="U29" s="77">
        <v>24.754094888792224</v>
      </c>
      <c r="V29" s="77">
        <v>20.75883301377722</v>
      </c>
      <c r="W29" s="159"/>
      <c r="X29" s="77">
        <v>16185176.900000004</v>
      </c>
      <c r="Y29" s="77">
        <v>15476372.658103678</v>
      </c>
      <c r="Z29" s="77">
        <v>15057902.626449201</v>
      </c>
      <c r="AA29" s="77">
        <v>15374922.968315296</v>
      </c>
      <c r="AB29" s="77">
        <v>15773989.233354263</v>
      </c>
      <c r="AC29" s="77">
        <v>15755334.193188122</v>
      </c>
      <c r="AD29" s="77">
        <v>15827826.49223309</v>
      </c>
      <c r="AE29" s="77">
        <v>15901387.090844257</v>
      </c>
      <c r="AF29" s="77">
        <v>15577036.999871703</v>
      </c>
      <c r="AG29" s="77">
        <v>16036480.739116073</v>
      </c>
      <c r="AH29" s="77">
        <v>15649931.179217031</v>
      </c>
      <c r="AI29" s="77">
        <v>16003709.841620812</v>
      </c>
      <c r="AJ29" s="77">
        <v>15995761.776214126</v>
      </c>
      <c r="AK29" s="159"/>
      <c r="AL29" s="159">
        <f t="shared" si="12"/>
        <v>2.8748025012396794</v>
      </c>
      <c r="AM29" s="159">
        <f t="shared" si="13"/>
        <v>2.4266746630463958</v>
      </c>
      <c r="AN29" s="159">
        <f t="shared" si="14"/>
        <v>2.7507519409832346</v>
      </c>
      <c r="AO29" s="159">
        <f t="shared" si="15"/>
        <v>2.671677638979256</v>
      </c>
      <c r="AP29" s="159">
        <f t="shared" si="16"/>
        <v>2.6202902002743711</v>
      </c>
      <c r="AQ29" s="159">
        <f t="shared" si="17"/>
        <v>2.3528074933286902</v>
      </c>
      <c r="AR29" s="159">
        <f t="shared" si="18"/>
        <v>2.0795034565886468</v>
      </c>
      <c r="AS29" s="159">
        <f t="shared" si="29"/>
        <v>1.6939011854748696</v>
      </c>
      <c r="AT29" s="159">
        <f t="shared" si="29"/>
        <v>1.6471607709411804</v>
      </c>
      <c r="AU29" s="159">
        <f t="shared" si="29"/>
        <v>1.4744363705394212</v>
      </c>
      <c r="AV29" s="159">
        <f t="shared" si="29"/>
        <v>1.5508668663751362</v>
      </c>
      <c r="AW29" s="159">
        <f t="shared" si="30"/>
        <v>1.5467722880362593</v>
      </c>
      <c r="AX29" s="159">
        <f t="shared" si="31"/>
        <v>1.2977708285607148</v>
      </c>
      <c r="AY29" s="150"/>
      <c r="AZ29" s="150"/>
      <c r="BA29" s="160"/>
    </row>
    <row r="30" spans="6:53" s="79" customFormat="1" x14ac:dyDescent="0.2">
      <c r="G30" s="39"/>
      <c r="H30" s="39"/>
      <c r="I30" s="39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159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0"/>
      <c r="AY30" s="150"/>
      <c r="AZ30" s="150"/>
      <c r="BA30" s="160"/>
    </row>
    <row r="31" spans="6:53" s="79" customFormat="1" x14ac:dyDescent="0.2">
      <c r="F31" s="61" t="s">
        <v>670</v>
      </c>
      <c r="G31" s="61" t="s">
        <v>721</v>
      </c>
      <c r="H31" s="39"/>
      <c r="I31" s="39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159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0"/>
      <c r="AY31" s="150"/>
      <c r="AZ31" s="150"/>
      <c r="BA31" s="160"/>
    </row>
    <row r="32" spans="6:53" s="79" customFormat="1" x14ac:dyDescent="0.2">
      <c r="G32" s="39"/>
      <c r="H32" s="96" t="s">
        <v>1036</v>
      </c>
      <c r="I32" s="158" t="s">
        <v>730</v>
      </c>
      <c r="J32" s="77">
        <v>3918.9127437269344</v>
      </c>
      <c r="K32" s="77">
        <v>3827.0224477156476</v>
      </c>
      <c r="L32" s="77">
        <v>3857.604883704953</v>
      </c>
      <c r="M32" s="77">
        <v>3821.2364443433971</v>
      </c>
      <c r="N32" s="77">
        <v>3597.9547078950559</v>
      </c>
      <c r="O32" s="77">
        <v>3498.2941492391119</v>
      </c>
      <c r="P32" s="77">
        <v>3370.2825189396394</v>
      </c>
      <c r="Q32" s="77">
        <v>3400.5824382298447</v>
      </c>
      <c r="R32" s="77">
        <v>3243.7565302461057</v>
      </c>
      <c r="S32" s="77">
        <v>3145.73840966228</v>
      </c>
      <c r="T32" s="77">
        <v>3040.1402042377722</v>
      </c>
      <c r="U32" s="77">
        <v>2990.3306115991413</v>
      </c>
      <c r="V32" s="77">
        <v>2731.7162924395579</v>
      </c>
      <c r="W32" s="159"/>
      <c r="X32" s="77">
        <v>1559866855.3698943</v>
      </c>
      <c r="Y32" s="77">
        <v>1524962275.4418991</v>
      </c>
      <c r="Z32" s="77">
        <v>1529892059.224961</v>
      </c>
      <c r="AA32" s="77">
        <v>1559391394.2840171</v>
      </c>
      <c r="AB32" s="77">
        <v>1544787383.4462519</v>
      </c>
      <c r="AC32" s="77">
        <v>1534488072.4602082</v>
      </c>
      <c r="AD32" s="77">
        <v>1555785280.7562973</v>
      </c>
      <c r="AE32" s="77">
        <v>1597611642.8488872</v>
      </c>
      <c r="AF32" s="77">
        <v>1638656938.0685592</v>
      </c>
      <c r="AG32" s="77">
        <v>1657819967.4376502</v>
      </c>
      <c r="AH32" s="77">
        <v>1671418171.7350647</v>
      </c>
      <c r="AI32" s="77">
        <v>1631225954.6552548</v>
      </c>
      <c r="AJ32" s="77">
        <v>1540537472.809865</v>
      </c>
      <c r="AK32" s="159"/>
      <c r="AL32" s="159">
        <f t="shared" si="12"/>
        <v>2.5123379795114853</v>
      </c>
      <c r="AM32" s="159">
        <f t="shared" si="13"/>
        <v>2.509584997180776</v>
      </c>
      <c r="AN32" s="159">
        <f t="shared" si="14"/>
        <v>2.5214882713092872</v>
      </c>
      <c r="AO32" s="159">
        <f t="shared" si="15"/>
        <v>2.4504665463399515</v>
      </c>
      <c r="AP32" s="159">
        <f t="shared" si="16"/>
        <v>2.3290937940394181</v>
      </c>
      <c r="AQ32" s="159">
        <f t="shared" si="17"/>
        <v>2.2797793036151659</v>
      </c>
      <c r="AR32" s="159">
        <f t="shared" si="18"/>
        <v>2.1662902719463188</v>
      </c>
      <c r="AS32" s="159">
        <f t="shared" ref="AS32:AV35" si="32">(Q32*1000000)/(AE32)</f>
        <v>2.1285413469858483</v>
      </c>
      <c r="AT32" s="159">
        <f t="shared" si="32"/>
        <v>1.9795214330031972</v>
      </c>
      <c r="AU32" s="159">
        <f t="shared" si="32"/>
        <v>1.8975150929834543</v>
      </c>
      <c r="AV32" s="159">
        <f t="shared" si="32"/>
        <v>1.8188986189385898</v>
      </c>
      <c r="AW32" s="159">
        <f t="shared" ref="AW32:AX56" si="33">(U32*1000000)/(AI32)</f>
        <v>1.8331798872285114</v>
      </c>
      <c r="AX32" s="159">
        <f t="shared" si="33"/>
        <v>1.7732228788028384</v>
      </c>
      <c r="AY32" s="150"/>
      <c r="AZ32" s="150"/>
      <c r="BA32" s="160"/>
    </row>
    <row r="33" spans="6:53" s="79" customFormat="1" x14ac:dyDescent="0.2">
      <c r="G33" s="39"/>
      <c r="H33" s="39" t="s">
        <v>713</v>
      </c>
      <c r="I33" s="158" t="s">
        <v>52</v>
      </c>
      <c r="J33" s="77">
        <v>1996.3027777375257</v>
      </c>
      <c r="K33" s="77">
        <v>2006.2353765703961</v>
      </c>
      <c r="L33" s="77">
        <v>1964.7928055766056</v>
      </c>
      <c r="M33" s="77">
        <v>1885.0607352157667</v>
      </c>
      <c r="N33" s="77">
        <v>1815.6297565308112</v>
      </c>
      <c r="O33" s="77">
        <v>1793.0463975308778</v>
      </c>
      <c r="P33" s="77">
        <v>1775.7804625667261</v>
      </c>
      <c r="Q33" s="77">
        <v>1821.559266500027</v>
      </c>
      <c r="R33" s="77">
        <v>1786.6794144901869</v>
      </c>
      <c r="S33" s="77">
        <v>1759.7219435517977</v>
      </c>
      <c r="T33" s="77">
        <v>1708.2255302561807</v>
      </c>
      <c r="U33" s="77">
        <v>1678.3194229306796</v>
      </c>
      <c r="V33" s="77">
        <v>1543.7334170141489</v>
      </c>
      <c r="W33" s="159"/>
      <c r="X33" s="77">
        <v>1005878650.764273</v>
      </c>
      <c r="Y33" s="77">
        <v>994537356.22266328</v>
      </c>
      <c r="Z33" s="77">
        <v>993444821.12434959</v>
      </c>
      <c r="AA33" s="77">
        <v>985107419.81641197</v>
      </c>
      <c r="AB33" s="77">
        <v>985686090.29998505</v>
      </c>
      <c r="AC33" s="77">
        <v>982265180.435974</v>
      </c>
      <c r="AD33" s="77">
        <v>999748442.12722206</v>
      </c>
      <c r="AE33" s="77">
        <v>1023588929.1721883</v>
      </c>
      <c r="AF33" s="77">
        <v>1053592350.4138888</v>
      </c>
      <c r="AG33" s="77">
        <v>1068540281.0193162</v>
      </c>
      <c r="AH33" s="77">
        <v>1072930565.9782177</v>
      </c>
      <c r="AI33" s="77">
        <v>1045231679.1748954</v>
      </c>
      <c r="AJ33" s="77">
        <v>993009615.92746127</v>
      </c>
      <c r="AK33" s="159"/>
      <c r="AL33" s="159">
        <f t="shared" si="12"/>
        <v>1.9846357969927306</v>
      </c>
      <c r="AM33" s="159">
        <f t="shared" si="13"/>
        <v>2.0172549216152595</v>
      </c>
      <c r="AN33" s="159">
        <f t="shared" si="14"/>
        <v>1.9777573588364121</v>
      </c>
      <c r="AO33" s="159">
        <f t="shared" si="15"/>
        <v>1.9135585594990983</v>
      </c>
      <c r="AP33" s="159">
        <f t="shared" si="16"/>
        <v>1.8419959197945461</v>
      </c>
      <c r="AQ33" s="159">
        <f t="shared" si="17"/>
        <v>1.825419889906962</v>
      </c>
      <c r="AR33" s="159">
        <f t="shared" si="18"/>
        <v>1.7762272865244944</v>
      </c>
      <c r="AS33" s="159">
        <f t="shared" si="32"/>
        <v>1.7795808596456635</v>
      </c>
      <c r="AT33" s="159">
        <f t="shared" si="32"/>
        <v>1.6957976334853944</v>
      </c>
      <c r="AU33" s="159">
        <f t="shared" si="32"/>
        <v>1.6468466138432705</v>
      </c>
      <c r="AV33" s="159">
        <f t="shared" si="32"/>
        <v>1.5921119077251273</v>
      </c>
      <c r="AW33" s="159">
        <f t="shared" ref="AW33:AW35" si="34">(U33*1000000)/(AI33)</f>
        <v>1.6056913087972446</v>
      </c>
      <c r="AX33" s="159">
        <f t="shared" ref="AX33:AX35" si="35">(V33*1000000)/(AJ33)</f>
        <v>1.554600672796423</v>
      </c>
      <c r="AY33" s="150"/>
      <c r="AZ33" s="150"/>
      <c r="BA33" s="160"/>
    </row>
    <row r="34" spans="6:53" s="79" customFormat="1" x14ac:dyDescent="0.2">
      <c r="G34" s="39"/>
      <c r="H34" s="39" t="s">
        <v>714</v>
      </c>
      <c r="I34" s="158" t="s">
        <v>726</v>
      </c>
      <c r="J34" s="77">
        <v>1868.9945118449637</v>
      </c>
      <c r="K34" s="77">
        <v>1769.8299374131568</v>
      </c>
      <c r="L34" s="77">
        <v>1841.6005859821289</v>
      </c>
      <c r="M34" s="77">
        <v>1883.3886227575276</v>
      </c>
      <c r="N34" s="77">
        <v>1730.3488729370229</v>
      </c>
      <c r="O34" s="77">
        <v>1657.2042275248311</v>
      </c>
      <c r="P34" s="77">
        <v>1550.053645095953</v>
      </c>
      <c r="Q34" s="77">
        <v>1533.8800465736599</v>
      </c>
      <c r="R34" s="77">
        <v>1415.8591579574443</v>
      </c>
      <c r="S34" s="77">
        <v>1344.1805649469825</v>
      </c>
      <c r="T34" s="77">
        <v>1295.5837532080086</v>
      </c>
      <c r="U34" s="77">
        <v>1275.8394113341189</v>
      </c>
      <c r="V34" s="77">
        <v>1155.7840216560728</v>
      </c>
      <c r="W34" s="159"/>
      <c r="X34" s="77">
        <v>533369169.20562023</v>
      </c>
      <c r="Y34" s="77">
        <v>509644317.28349102</v>
      </c>
      <c r="Z34" s="77">
        <v>515920951.20404047</v>
      </c>
      <c r="AA34" s="77">
        <v>553116251.92023003</v>
      </c>
      <c r="AB34" s="77">
        <v>537648618.53473175</v>
      </c>
      <c r="AC34" s="77">
        <v>530427806.9550429</v>
      </c>
      <c r="AD34" s="77">
        <v>534132875.9506073</v>
      </c>
      <c r="AE34" s="77">
        <v>552428377.41265571</v>
      </c>
      <c r="AF34" s="77">
        <v>562878100.05968261</v>
      </c>
      <c r="AG34" s="77">
        <v>567088935.17639983</v>
      </c>
      <c r="AH34" s="77">
        <v>576985421.88141692</v>
      </c>
      <c r="AI34" s="77">
        <v>564359743.72499228</v>
      </c>
      <c r="AJ34" s="77">
        <v>526736194.54481751</v>
      </c>
      <c r="AK34" s="159"/>
      <c r="AL34" s="159">
        <f t="shared" si="12"/>
        <v>3.5041292593431543</v>
      </c>
      <c r="AM34" s="159">
        <f t="shared" si="13"/>
        <v>3.472676683312617</v>
      </c>
      <c r="AN34" s="159">
        <f t="shared" si="14"/>
        <v>3.5695402206176312</v>
      </c>
      <c r="AO34" s="159">
        <f t="shared" si="15"/>
        <v>3.4050502335070574</v>
      </c>
      <c r="AP34" s="159">
        <f t="shared" si="16"/>
        <v>3.2183638407791122</v>
      </c>
      <c r="AQ34" s="159">
        <f t="shared" si="17"/>
        <v>3.1242785649533067</v>
      </c>
      <c r="AR34" s="159">
        <f t="shared" si="18"/>
        <v>2.9020000731789644</v>
      </c>
      <c r="AS34" s="159">
        <f t="shared" si="32"/>
        <v>2.7766134204721973</v>
      </c>
      <c r="AT34" s="159">
        <f t="shared" si="32"/>
        <v>2.515392156503014</v>
      </c>
      <c r="AU34" s="159">
        <f t="shared" si="32"/>
        <v>2.3703170377127161</v>
      </c>
      <c r="AV34" s="159">
        <f t="shared" si="32"/>
        <v>2.2454358534456684</v>
      </c>
      <c r="AW34" s="159">
        <f t="shared" si="34"/>
        <v>2.2606846528653621</v>
      </c>
      <c r="AX34" s="159">
        <f t="shared" si="35"/>
        <v>2.1942369512975106</v>
      </c>
      <c r="AY34" s="150"/>
      <c r="AZ34" s="150"/>
      <c r="BA34" s="160"/>
    </row>
    <row r="35" spans="6:53" s="79" customFormat="1" x14ac:dyDescent="0.2">
      <c r="G35" s="39"/>
      <c r="H35" s="39" t="s">
        <v>715</v>
      </c>
      <c r="I35" s="57" t="s">
        <v>50</v>
      </c>
      <c r="J35" s="77">
        <v>53.615454144444818</v>
      </c>
      <c r="K35" s="77">
        <v>50.957133732094825</v>
      </c>
      <c r="L35" s="77">
        <v>51.211492146218383</v>
      </c>
      <c r="M35" s="77">
        <v>52.787086370102323</v>
      </c>
      <c r="N35" s="77">
        <v>51.976078427221964</v>
      </c>
      <c r="O35" s="77">
        <v>48.043524183402397</v>
      </c>
      <c r="P35" s="77">
        <v>44.448411276959853</v>
      </c>
      <c r="Q35" s="77">
        <v>45.143125156158156</v>
      </c>
      <c r="R35" s="77">
        <v>41.217957798474188</v>
      </c>
      <c r="S35" s="77">
        <v>41.835901163499415</v>
      </c>
      <c r="T35" s="77">
        <v>36.330920773583202</v>
      </c>
      <c r="U35" s="77">
        <v>36.171777334342977</v>
      </c>
      <c r="V35" s="77">
        <v>32.198853769336004</v>
      </c>
      <c r="W35" s="159"/>
      <c r="X35" s="77">
        <v>20619035.399999965</v>
      </c>
      <c r="Y35" s="77">
        <v>20780601.935745232</v>
      </c>
      <c r="Z35" s="77">
        <v>20526286.89657132</v>
      </c>
      <c r="AA35" s="77">
        <v>21167722.547373839</v>
      </c>
      <c r="AB35" s="77">
        <v>21452674.61153527</v>
      </c>
      <c r="AC35" s="77">
        <v>21795085.069191765</v>
      </c>
      <c r="AD35" s="77">
        <v>21903962.678467564</v>
      </c>
      <c r="AE35" s="77">
        <v>21594336.264043391</v>
      </c>
      <c r="AF35" s="77">
        <v>22186487.594987981</v>
      </c>
      <c r="AG35" s="77">
        <v>22190751.241934072</v>
      </c>
      <c r="AH35" s="77">
        <v>21502183.875430021</v>
      </c>
      <c r="AI35" s="77">
        <v>21634531.755365614</v>
      </c>
      <c r="AJ35" s="77">
        <v>20791662.337586276</v>
      </c>
      <c r="AK35" s="159"/>
      <c r="AL35" s="159">
        <f t="shared" si="12"/>
        <v>2.6002891553522871</v>
      </c>
      <c r="AM35" s="159">
        <f t="shared" si="13"/>
        <v>2.45214907102581</v>
      </c>
      <c r="AN35" s="159">
        <f t="shared" si="14"/>
        <v>2.4949223600091388</v>
      </c>
      <c r="AO35" s="159">
        <f t="shared" si="15"/>
        <v>2.4937536974969148</v>
      </c>
      <c r="AP35" s="159">
        <f t="shared" si="16"/>
        <v>2.4228250960965969</v>
      </c>
      <c r="AQ35" s="159">
        <f t="shared" si="17"/>
        <v>2.2043283626047354</v>
      </c>
      <c r="AR35" s="159">
        <f t="shared" si="18"/>
        <v>2.0292406414960862</v>
      </c>
      <c r="AS35" s="159">
        <f t="shared" si="32"/>
        <v>2.0905076499769861</v>
      </c>
      <c r="AT35" s="159">
        <f t="shared" si="32"/>
        <v>1.8577955443377838</v>
      </c>
      <c r="AU35" s="159">
        <f t="shared" si="32"/>
        <v>1.8852854825591356</v>
      </c>
      <c r="AV35" s="159">
        <f t="shared" si="32"/>
        <v>1.6896386424775014</v>
      </c>
      <c r="AW35" s="159">
        <f t="shared" si="34"/>
        <v>1.6719463930792937</v>
      </c>
      <c r="AX35" s="159">
        <f t="shared" si="35"/>
        <v>1.5486425879054555</v>
      </c>
      <c r="AY35" s="150"/>
      <c r="AZ35" s="150"/>
      <c r="BA35" s="160"/>
    </row>
    <row r="36" spans="6:53" s="79" customFormat="1" x14ac:dyDescent="0.2">
      <c r="G36" s="39"/>
      <c r="H36" s="39"/>
      <c r="I36" s="39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159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0"/>
      <c r="AY36" s="150"/>
      <c r="AZ36" s="150"/>
      <c r="BA36" s="160"/>
    </row>
    <row r="37" spans="6:53" s="79" customFormat="1" x14ac:dyDescent="0.2">
      <c r="F37" s="61" t="s">
        <v>671</v>
      </c>
      <c r="G37" s="61" t="s">
        <v>722</v>
      </c>
      <c r="H37" s="39"/>
      <c r="I37" s="39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159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0"/>
      <c r="AY37" s="150"/>
      <c r="AZ37" s="150"/>
      <c r="BA37" s="160"/>
    </row>
    <row r="38" spans="6:53" s="79" customFormat="1" x14ac:dyDescent="0.2">
      <c r="G38" s="39"/>
      <c r="H38" s="96" t="s">
        <v>1036</v>
      </c>
      <c r="I38" s="158" t="s">
        <v>730</v>
      </c>
      <c r="J38" s="77">
        <v>1900.9420946535745</v>
      </c>
      <c r="K38" s="77">
        <v>1857.9851514024681</v>
      </c>
      <c r="L38" s="77">
        <v>1870.3595453285968</v>
      </c>
      <c r="M38" s="77">
        <v>1820.7373364752591</v>
      </c>
      <c r="N38" s="77">
        <v>1723.5961277499844</v>
      </c>
      <c r="O38" s="77">
        <v>1682.2773680386217</v>
      </c>
      <c r="P38" s="77">
        <v>1634.2121644517733</v>
      </c>
      <c r="Q38" s="77">
        <v>1631.5187182791574</v>
      </c>
      <c r="R38" s="77">
        <v>1566.1154995690335</v>
      </c>
      <c r="S38" s="77">
        <v>1518.3559342587555</v>
      </c>
      <c r="T38" s="77">
        <v>1454.6391017226988</v>
      </c>
      <c r="U38" s="77">
        <v>1431.5437639048589</v>
      </c>
      <c r="V38" s="77">
        <v>1295.3822992990633</v>
      </c>
      <c r="W38" s="159"/>
      <c r="X38" s="77">
        <v>757782944.99890983</v>
      </c>
      <c r="Y38" s="77">
        <v>742112170.04502213</v>
      </c>
      <c r="Z38" s="77">
        <v>745717957.70572996</v>
      </c>
      <c r="AA38" s="77">
        <v>752036532.32134545</v>
      </c>
      <c r="AB38" s="77">
        <v>745378459.80041683</v>
      </c>
      <c r="AC38" s="77">
        <v>744632870.60426354</v>
      </c>
      <c r="AD38" s="77">
        <v>754852889.42955184</v>
      </c>
      <c r="AE38" s="77">
        <v>768210541.91785181</v>
      </c>
      <c r="AF38" s="77">
        <v>788536860.97457087</v>
      </c>
      <c r="AG38" s="77">
        <v>794522832.82977009</v>
      </c>
      <c r="AH38" s="77">
        <v>794506405.71219695</v>
      </c>
      <c r="AI38" s="77">
        <v>775842199.39856708</v>
      </c>
      <c r="AJ38" s="77">
        <v>728332700.21674943</v>
      </c>
      <c r="AK38" s="159"/>
      <c r="AL38" s="159">
        <f t="shared" si="12"/>
        <v>2.5085575060762411</v>
      </c>
      <c r="AM38" s="159">
        <f t="shared" si="13"/>
        <v>2.5036446327106439</v>
      </c>
      <c r="AN38" s="159">
        <f t="shared" si="14"/>
        <v>2.5081326337948604</v>
      </c>
      <c r="AO38" s="159">
        <f t="shared" si="15"/>
        <v>2.4210756502148985</v>
      </c>
      <c r="AP38" s="159">
        <f t="shared" si="16"/>
        <v>2.312377162349843</v>
      </c>
      <c r="AQ38" s="159">
        <f t="shared" si="17"/>
        <v>2.2592037424744187</v>
      </c>
      <c r="AR38" s="159">
        <f t="shared" si="18"/>
        <v>2.164941258536826</v>
      </c>
      <c r="AS38" s="159">
        <f t="shared" ref="AS38:AV41" si="36">(Q38*1000000)/(AE38)</f>
        <v>2.1237911083672985</v>
      </c>
      <c r="AT38" s="159">
        <f t="shared" si="36"/>
        <v>1.9861030943226108</v>
      </c>
      <c r="AU38" s="159">
        <f t="shared" si="36"/>
        <v>1.9110286973767432</v>
      </c>
      <c r="AV38" s="159">
        <f t="shared" si="36"/>
        <v>1.8308714583852319</v>
      </c>
      <c r="AW38" s="159">
        <f t="shared" si="33"/>
        <v>1.845148104878275</v>
      </c>
      <c r="AX38" s="159">
        <f t="shared" si="33"/>
        <v>1.7785584787193571</v>
      </c>
      <c r="AY38" s="150"/>
      <c r="AZ38" s="150"/>
      <c r="BA38" s="160"/>
    </row>
    <row r="39" spans="6:53" s="79" customFormat="1" x14ac:dyDescent="0.2">
      <c r="G39" s="39"/>
      <c r="H39" s="39" t="s">
        <v>713</v>
      </c>
      <c r="I39" s="158" t="s">
        <v>52</v>
      </c>
      <c r="J39" s="77">
        <v>988.51275931256873</v>
      </c>
      <c r="K39" s="77">
        <v>992.85234328283582</v>
      </c>
      <c r="L39" s="77">
        <v>990.21146666742652</v>
      </c>
      <c r="M39" s="77">
        <v>936.21292665783062</v>
      </c>
      <c r="N39" s="77">
        <v>900.16670557890041</v>
      </c>
      <c r="O39" s="77">
        <v>891.79554860515032</v>
      </c>
      <c r="P39" s="77">
        <v>879.50140074069816</v>
      </c>
      <c r="Q39" s="77">
        <v>895.36390844891594</v>
      </c>
      <c r="R39" s="77">
        <v>875.55104096590321</v>
      </c>
      <c r="S39" s="77">
        <v>860.13048994579242</v>
      </c>
      <c r="T39" s="77">
        <v>822.92134078395918</v>
      </c>
      <c r="U39" s="77">
        <v>806.9295232086713</v>
      </c>
      <c r="V39" s="77">
        <v>725.94230094663953</v>
      </c>
      <c r="W39" s="159"/>
      <c r="X39" s="77">
        <v>497836800.21582854</v>
      </c>
      <c r="Y39" s="77">
        <v>492117446.73276716</v>
      </c>
      <c r="Z39" s="77">
        <v>499605498.58683932</v>
      </c>
      <c r="AA39" s="77">
        <v>488684246.1833055</v>
      </c>
      <c r="AB39" s="77">
        <v>486861809.44408685</v>
      </c>
      <c r="AC39" s="77">
        <v>488214107.13266385</v>
      </c>
      <c r="AD39" s="77">
        <v>491976836.09531325</v>
      </c>
      <c r="AE39" s="77">
        <v>500590182.04739046</v>
      </c>
      <c r="AF39" s="77">
        <v>513706833.74372703</v>
      </c>
      <c r="AG39" s="77">
        <v>518397029.3305164</v>
      </c>
      <c r="AH39" s="77">
        <v>514814823.81982195</v>
      </c>
      <c r="AI39" s="77">
        <v>500875332.63184464</v>
      </c>
      <c r="AJ39" s="77">
        <v>468098402.60461748</v>
      </c>
      <c r="AK39" s="159"/>
      <c r="AL39" s="159">
        <f t="shared" si="12"/>
        <v>1.9856160872077278</v>
      </c>
      <c r="AM39" s="159">
        <f t="shared" si="13"/>
        <v>2.0175109618131075</v>
      </c>
      <c r="AN39" s="159">
        <f t="shared" si="14"/>
        <v>1.9819867264637643</v>
      </c>
      <c r="AO39" s="159">
        <f t="shared" si="15"/>
        <v>1.9157829088410128</v>
      </c>
      <c r="AP39" s="159">
        <f t="shared" si="16"/>
        <v>1.8489162388948464</v>
      </c>
      <c r="AQ39" s="159">
        <f t="shared" si="17"/>
        <v>1.8266484634021853</v>
      </c>
      <c r="AR39" s="159">
        <f t="shared" si="18"/>
        <v>1.7876886394104696</v>
      </c>
      <c r="AS39" s="159">
        <f t="shared" si="36"/>
        <v>1.7886165980861219</v>
      </c>
      <c r="AT39" s="159">
        <f t="shared" si="36"/>
        <v>1.7043788080161872</v>
      </c>
      <c r="AU39" s="159">
        <f t="shared" si="36"/>
        <v>1.6592118420443256</v>
      </c>
      <c r="AV39" s="159">
        <f t="shared" si="36"/>
        <v>1.5984802742820208</v>
      </c>
      <c r="AW39" s="159">
        <f t="shared" ref="AW39:AW41" si="37">(U39*1000000)/(AI39)</f>
        <v>1.6110386570020685</v>
      </c>
      <c r="AX39" s="159">
        <f t="shared" ref="AX39:AX41" si="38">(V39*1000000)/(AJ39)</f>
        <v>1.5508326815629228</v>
      </c>
      <c r="AY39" s="150"/>
      <c r="AZ39" s="150"/>
      <c r="BA39" s="160"/>
    </row>
    <row r="40" spans="6:53" s="79" customFormat="1" x14ac:dyDescent="0.2">
      <c r="G40" s="39"/>
      <c r="H40" s="39" t="s">
        <v>714</v>
      </c>
      <c r="I40" s="158" t="s">
        <v>726</v>
      </c>
      <c r="J40" s="77">
        <v>878.84906128957857</v>
      </c>
      <c r="K40" s="77">
        <v>836.71068336082624</v>
      </c>
      <c r="L40" s="77">
        <v>851.57455155391756</v>
      </c>
      <c r="M40" s="77">
        <v>859.69084864577565</v>
      </c>
      <c r="N40" s="77">
        <v>800.44273858132738</v>
      </c>
      <c r="O40" s="77">
        <v>765.89384344867835</v>
      </c>
      <c r="P40" s="77">
        <v>730.1678735502411</v>
      </c>
      <c r="Q40" s="77">
        <v>711.34842391526388</v>
      </c>
      <c r="R40" s="77">
        <v>666.83722305245476</v>
      </c>
      <c r="S40" s="77">
        <v>637.05528742871036</v>
      </c>
      <c r="T40" s="77">
        <v>608.69953491572653</v>
      </c>
      <c r="U40" s="77">
        <v>602.97454075157248</v>
      </c>
      <c r="V40" s="77">
        <v>550.79796664072524</v>
      </c>
      <c r="W40" s="159"/>
      <c r="X40" s="77">
        <v>246351964.28308094</v>
      </c>
      <c r="Y40" s="77">
        <v>237586139.20192274</v>
      </c>
      <c r="Z40" s="77">
        <v>234233739.41138384</v>
      </c>
      <c r="AA40" s="77">
        <v>252313811.12116504</v>
      </c>
      <c r="AB40" s="77">
        <v>248106646.52471697</v>
      </c>
      <c r="AC40" s="77">
        <v>245726965.84885472</v>
      </c>
      <c r="AD40" s="77">
        <v>252358184.34522477</v>
      </c>
      <c r="AE40" s="77">
        <v>257560006.00910154</v>
      </c>
      <c r="AF40" s="77">
        <v>264533716.27664539</v>
      </c>
      <c r="AG40" s="77">
        <v>265847548.29776976</v>
      </c>
      <c r="AH40" s="77">
        <v>269380672.79244578</v>
      </c>
      <c r="AI40" s="77">
        <v>264986653.79625526</v>
      </c>
      <c r="AJ40" s="77">
        <v>251027108.42386302</v>
      </c>
      <c r="AK40" s="159"/>
      <c r="AL40" s="159">
        <f t="shared" si="12"/>
        <v>3.5674530294375919</v>
      </c>
      <c r="AM40" s="159">
        <f t="shared" si="13"/>
        <v>3.5217150553118417</v>
      </c>
      <c r="AN40" s="159">
        <f t="shared" si="14"/>
        <v>3.6355759579891278</v>
      </c>
      <c r="AO40" s="159">
        <f t="shared" si="15"/>
        <v>3.4072286603167301</v>
      </c>
      <c r="AP40" s="159">
        <f t="shared" si="16"/>
        <v>3.2262043350845313</v>
      </c>
      <c r="AQ40" s="159">
        <f t="shared" si="17"/>
        <v>3.1168489823773569</v>
      </c>
      <c r="AR40" s="159">
        <f t="shared" si="18"/>
        <v>2.893379009857572</v>
      </c>
      <c r="AS40" s="159">
        <f t="shared" si="36"/>
        <v>2.7618745430924032</v>
      </c>
      <c r="AT40" s="159">
        <f t="shared" si="36"/>
        <v>2.520802385564668</v>
      </c>
      <c r="AU40" s="159">
        <f t="shared" si="36"/>
        <v>2.3963180834572126</v>
      </c>
      <c r="AV40" s="159">
        <f t="shared" si="36"/>
        <v>2.259625861817939</v>
      </c>
      <c r="AW40" s="159">
        <f t="shared" si="37"/>
        <v>2.2754902260669763</v>
      </c>
      <c r="AX40" s="159">
        <f t="shared" si="38"/>
        <v>2.194177234877337</v>
      </c>
      <c r="AY40" s="150"/>
      <c r="AZ40" s="150"/>
      <c r="BA40" s="160"/>
    </row>
    <row r="41" spans="6:53" s="79" customFormat="1" x14ac:dyDescent="0.2">
      <c r="G41" s="39"/>
      <c r="H41" s="39" t="s">
        <v>715</v>
      </c>
      <c r="I41" s="57" t="s">
        <v>50</v>
      </c>
      <c r="J41" s="77">
        <v>33.580274051427317</v>
      </c>
      <c r="K41" s="77">
        <v>28.422124758805925</v>
      </c>
      <c r="L41" s="77">
        <v>28.573527107252342</v>
      </c>
      <c r="M41" s="77">
        <v>24.833561171652921</v>
      </c>
      <c r="N41" s="77">
        <v>22.986683589756737</v>
      </c>
      <c r="O41" s="77">
        <v>24.587975984793129</v>
      </c>
      <c r="P41" s="77">
        <v>24.542890160834382</v>
      </c>
      <c r="Q41" s="77">
        <v>24.806385914977625</v>
      </c>
      <c r="R41" s="77">
        <v>23.727235550675633</v>
      </c>
      <c r="S41" s="77">
        <v>21.170156884252744</v>
      </c>
      <c r="T41" s="77">
        <v>23.018226023012854</v>
      </c>
      <c r="U41" s="77">
        <v>21.639699944614993</v>
      </c>
      <c r="V41" s="77">
        <v>18.642031711698415</v>
      </c>
      <c r="W41" s="159"/>
      <c r="X41" s="77">
        <v>13594180.499999994</v>
      </c>
      <c r="Y41" s="77">
        <v>12408584.110332295</v>
      </c>
      <c r="Z41" s="77">
        <v>11878719.707506802</v>
      </c>
      <c r="AA41" s="77">
        <v>11038475.016874965</v>
      </c>
      <c r="AB41" s="77">
        <v>10410003.831612969</v>
      </c>
      <c r="AC41" s="77">
        <v>10691797.622745087</v>
      </c>
      <c r="AD41" s="77">
        <v>10517868.989013754</v>
      </c>
      <c r="AE41" s="77">
        <v>10060353.861359717</v>
      </c>
      <c r="AF41" s="77">
        <v>10296310.954198373</v>
      </c>
      <c r="AG41" s="77">
        <v>10278255.201483995</v>
      </c>
      <c r="AH41" s="77">
        <v>10310909.099929255</v>
      </c>
      <c r="AI41" s="77">
        <v>9980212.9704662561</v>
      </c>
      <c r="AJ41" s="77">
        <v>9207189.1882688329</v>
      </c>
      <c r="AK41" s="159"/>
      <c r="AL41" s="159">
        <f t="shared" si="12"/>
        <v>2.4701948051541125</v>
      </c>
      <c r="AM41" s="159">
        <f t="shared" si="13"/>
        <v>2.2905211832460064</v>
      </c>
      <c r="AN41" s="159">
        <f t="shared" si="14"/>
        <v>2.4054382804567056</v>
      </c>
      <c r="AO41" s="159">
        <f t="shared" si="15"/>
        <v>2.2497275333493842</v>
      </c>
      <c r="AP41" s="159">
        <f t="shared" si="16"/>
        <v>2.2081340181596349</v>
      </c>
      <c r="AQ41" s="159">
        <f t="shared" si="17"/>
        <v>2.2997045821823403</v>
      </c>
      <c r="AR41" s="159">
        <f t="shared" si="18"/>
        <v>2.3334470306171533</v>
      </c>
      <c r="AS41" s="159">
        <f t="shared" si="36"/>
        <v>2.4657567971098078</v>
      </c>
      <c r="AT41" s="159">
        <f t="shared" si="36"/>
        <v>2.3044404599106181</v>
      </c>
      <c r="AU41" s="159">
        <f t="shared" si="36"/>
        <v>2.0597033707818575</v>
      </c>
      <c r="AV41" s="159">
        <f t="shared" si="36"/>
        <v>2.2324147948477973</v>
      </c>
      <c r="AW41" s="159">
        <f t="shared" si="37"/>
        <v>2.1682603375951834</v>
      </c>
      <c r="AX41" s="159">
        <f t="shared" si="38"/>
        <v>2.0247256063175949</v>
      </c>
      <c r="AY41" s="150"/>
      <c r="AZ41" s="150"/>
      <c r="BA41" s="160"/>
    </row>
    <row r="42" spans="6:53" s="79" customFormat="1" x14ac:dyDescent="0.2">
      <c r="G42" s="39"/>
      <c r="H42" s="39"/>
      <c r="I42" s="39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159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90"/>
      <c r="AY42" s="90"/>
      <c r="AZ42" s="90"/>
      <c r="BA42" s="160"/>
    </row>
    <row r="43" spans="6:53" s="79" customFormat="1" x14ac:dyDescent="0.2">
      <c r="F43" s="61" t="s">
        <v>672</v>
      </c>
      <c r="G43" s="61" t="s">
        <v>723</v>
      </c>
      <c r="H43" s="39"/>
      <c r="I43" s="39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159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0"/>
      <c r="AY43" s="150"/>
      <c r="AZ43" s="150"/>
      <c r="BA43" s="160"/>
    </row>
    <row r="44" spans="6:53" s="79" customFormat="1" x14ac:dyDescent="0.2">
      <c r="G44" s="39"/>
      <c r="H44" s="96" t="s">
        <v>1036</v>
      </c>
      <c r="I44" s="158" t="s">
        <v>730</v>
      </c>
      <c r="J44" s="77">
        <v>907.24206329311892</v>
      </c>
      <c r="K44" s="77">
        <v>892.43847537815259</v>
      </c>
      <c r="L44" s="77">
        <v>897.20373384143841</v>
      </c>
      <c r="M44" s="77">
        <v>872.66505694933846</v>
      </c>
      <c r="N44" s="77">
        <v>826.497567482666</v>
      </c>
      <c r="O44" s="77">
        <v>807.38669555337685</v>
      </c>
      <c r="P44" s="77">
        <v>777.79579760753461</v>
      </c>
      <c r="Q44" s="77">
        <v>768.35706929621051</v>
      </c>
      <c r="R44" s="77">
        <v>721.21017384155778</v>
      </c>
      <c r="S44" s="77">
        <v>695.14205948980248</v>
      </c>
      <c r="T44" s="77">
        <v>662.78231881347858</v>
      </c>
      <c r="U44" s="77">
        <v>651.0145297528918</v>
      </c>
      <c r="V44" s="77">
        <v>591.25909005414678</v>
      </c>
      <c r="W44" s="159"/>
      <c r="X44" s="77">
        <v>348347776.85906154</v>
      </c>
      <c r="Y44" s="77">
        <v>341993451.89949298</v>
      </c>
      <c r="Z44" s="77">
        <v>342925033.65326321</v>
      </c>
      <c r="AA44" s="77">
        <v>347436255.81570089</v>
      </c>
      <c r="AB44" s="77">
        <v>344171056.4463315</v>
      </c>
      <c r="AC44" s="77">
        <v>343354373.05092037</v>
      </c>
      <c r="AD44" s="77">
        <v>346831749.83245343</v>
      </c>
      <c r="AE44" s="77">
        <v>351371004.38827485</v>
      </c>
      <c r="AF44" s="77">
        <v>356933770.19421929</v>
      </c>
      <c r="AG44" s="77">
        <v>359147348.78482145</v>
      </c>
      <c r="AH44" s="77">
        <v>358849056.06092066</v>
      </c>
      <c r="AI44" s="77">
        <v>348608583.62348825</v>
      </c>
      <c r="AJ44" s="77">
        <v>327674215.72705877</v>
      </c>
      <c r="AK44" s="159"/>
      <c r="AL44" s="159">
        <f t="shared" si="12"/>
        <v>2.6044146785532125</v>
      </c>
      <c r="AM44" s="159">
        <f t="shared" si="13"/>
        <v>2.6095191893920462</v>
      </c>
      <c r="AN44" s="159">
        <f t="shared" si="14"/>
        <v>2.6163261523467982</v>
      </c>
      <c r="AO44" s="159">
        <f t="shared" si="15"/>
        <v>2.511727093364279</v>
      </c>
      <c r="AP44" s="159">
        <f t="shared" si="16"/>
        <v>2.4014150870689104</v>
      </c>
      <c r="AQ44" s="159">
        <f t="shared" si="17"/>
        <v>2.3514676349662778</v>
      </c>
      <c r="AR44" s="159">
        <f t="shared" si="18"/>
        <v>2.2425738069922092</v>
      </c>
      <c r="AS44" s="159">
        <f t="shared" ref="AS44:AS59" si="39">(Q44*1000000)/(AE44)</f>
        <v>2.186740111449704</v>
      </c>
      <c r="AT44" s="159">
        <f t="shared" ref="AT44:AV47" si="40">(R44*1000000)/(AF44)</f>
        <v>2.0205714170702418</v>
      </c>
      <c r="AU44" s="159">
        <f t="shared" si="40"/>
        <v>1.9355344313185727</v>
      </c>
      <c r="AV44" s="159">
        <f t="shared" si="40"/>
        <v>1.8469668726144293</v>
      </c>
      <c r="AW44" s="159">
        <f t="shared" si="33"/>
        <v>1.8674655769693109</v>
      </c>
      <c r="AX44" s="159">
        <f t="shared" si="33"/>
        <v>1.8044113991155319</v>
      </c>
      <c r="AY44" s="150"/>
      <c r="AZ44" s="150"/>
      <c r="BA44" s="160"/>
    </row>
    <row r="45" spans="6:53" s="79" customFormat="1" x14ac:dyDescent="0.2">
      <c r="G45" s="39"/>
      <c r="H45" s="39" t="s">
        <v>713</v>
      </c>
      <c r="I45" s="158" t="s">
        <v>52</v>
      </c>
      <c r="J45" s="77">
        <v>429.34773164228176</v>
      </c>
      <c r="K45" s="77">
        <v>430.9539300654119</v>
      </c>
      <c r="L45" s="77">
        <v>432.15367970602426</v>
      </c>
      <c r="M45" s="77">
        <v>404.35889857039035</v>
      </c>
      <c r="N45" s="77">
        <v>385.2963570873448</v>
      </c>
      <c r="O45" s="77">
        <v>380.17390637325019</v>
      </c>
      <c r="P45" s="77">
        <v>373.50305370926202</v>
      </c>
      <c r="Q45" s="77">
        <v>379.49948891294383</v>
      </c>
      <c r="R45" s="77">
        <v>367.36317929107452</v>
      </c>
      <c r="S45" s="77">
        <v>357.42717750321236</v>
      </c>
      <c r="T45" s="77">
        <v>343.37128329030753</v>
      </c>
      <c r="U45" s="77">
        <v>333.8628233181376</v>
      </c>
      <c r="V45" s="77">
        <v>302.78288078868246</v>
      </c>
      <c r="W45" s="159"/>
      <c r="X45" s="77">
        <v>215920062.44550982</v>
      </c>
      <c r="Y45" s="77">
        <v>213398113.39142132</v>
      </c>
      <c r="Z45" s="77">
        <v>216900668.66034198</v>
      </c>
      <c r="AA45" s="77">
        <v>210696028.0714435</v>
      </c>
      <c r="AB45" s="77">
        <v>207858112.48586357</v>
      </c>
      <c r="AC45" s="77">
        <v>208323344.62047979</v>
      </c>
      <c r="AD45" s="77">
        <v>209968396.74356979</v>
      </c>
      <c r="AE45" s="77">
        <v>213033690.16566429</v>
      </c>
      <c r="AF45" s="77">
        <v>217108378.20187634</v>
      </c>
      <c r="AG45" s="77">
        <v>217908198.7037794</v>
      </c>
      <c r="AH45" s="77">
        <v>217302403.1325587</v>
      </c>
      <c r="AI45" s="77">
        <v>209902444.22139385</v>
      </c>
      <c r="AJ45" s="77">
        <v>197185623.47159818</v>
      </c>
      <c r="AK45" s="159"/>
      <c r="AL45" s="159">
        <f t="shared" si="12"/>
        <v>1.9884568704709094</v>
      </c>
      <c r="AM45" s="159">
        <f t="shared" si="13"/>
        <v>2.0194833179004874</v>
      </c>
      <c r="AN45" s="159">
        <f t="shared" si="14"/>
        <v>1.9924036305427908</v>
      </c>
      <c r="AO45" s="159">
        <f t="shared" si="15"/>
        <v>1.9191576712270959</v>
      </c>
      <c r="AP45" s="159">
        <f t="shared" si="16"/>
        <v>1.8536508028453729</v>
      </c>
      <c r="AQ45" s="159">
        <f t="shared" si="17"/>
        <v>1.8249222479883138</v>
      </c>
      <c r="AR45" s="159">
        <f t="shared" si="18"/>
        <v>1.7788536727525421</v>
      </c>
      <c r="AS45" s="159">
        <f t="shared" si="39"/>
        <v>1.7814059767627763</v>
      </c>
      <c r="AT45" s="159">
        <f t="shared" si="40"/>
        <v>1.6920727902517196</v>
      </c>
      <c r="AU45" s="159">
        <f t="shared" si="40"/>
        <v>1.640264935552483</v>
      </c>
      <c r="AV45" s="159">
        <f t="shared" si="40"/>
        <v>1.5801541001865698</v>
      </c>
      <c r="AW45" s="159">
        <f t="shared" ref="AW45:AW47" si="41">(U45*1000000)/(AI45)</f>
        <v>1.5905618658065599</v>
      </c>
      <c r="AX45" s="159">
        <f t="shared" ref="AX45:AX47" si="42">(V45*1000000)/(AJ45)</f>
        <v>1.5355220905964988</v>
      </c>
      <c r="AY45" s="150"/>
      <c r="AZ45" s="150"/>
      <c r="BA45" s="160"/>
    </row>
    <row r="46" spans="6:53" s="79" customFormat="1" x14ac:dyDescent="0.2">
      <c r="G46" s="39"/>
      <c r="H46" s="39" t="s">
        <v>714</v>
      </c>
      <c r="I46" s="158" t="s">
        <v>726</v>
      </c>
      <c r="J46" s="77">
        <v>460.84927345060663</v>
      </c>
      <c r="K46" s="77">
        <v>442.00880341732159</v>
      </c>
      <c r="L46" s="77">
        <v>447.68178562065219</v>
      </c>
      <c r="M46" s="77">
        <v>454.53367004134992</v>
      </c>
      <c r="N46" s="77">
        <v>428.18444700448873</v>
      </c>
      <c r="O46" s="77">
        <v>412.39386977006831</v>
      </c>
      <c r="P46" s="77">
        <v>388.77308060715228</v>
      </c>
      <c r="Q46" s="77">
        <v>373.94195021651785</v>
      </c>
      <c r="R46" s="77">
        <v>336.77134767851027</v>
      </c>
      <c r="S46" s="77">
        <v>320.67642164209974</v>
      </c>
      <c r="T46" s="77">
        <v>305.58781487136417</v>
      </c>
      <c r="U46" s="77">
        <v>303.16882022662554</v>
      </c>
      <c r="V46" s="77">
        <v>276.5359634639459</v>
      </c>
      <c r="W46" s="159"/>
      <c r="X46" s="77">
        <v>126098027.01355179</v>
      </c>
      <c r="Y46" s="77">
        <v>121325551.07571959</v>
      </c>
      <c r="Z46" s="77">
        <v>119090305.85705338</v>
      </c>
      <c r="AA46" s="77">
        <v>129792759.20594713</v>
      </c>
      <c r="AB46" s="77">
        <v>129586184.21687917</v>
      </c>
      <c r="AC46" s="77">
        <v>128404810.13262524</v>
      </c>
      <c r="AD46" s="77">
        <v>130150864.72638026</v>
      </c>
      <c r="AE46" s="77">
        <v>131664400.00958651</v>
      </c>
      <c r="AF46" s="77">
        <v>132708899.74235561</v>
      </c>
      <c r="AG46" s="77">
        <v>134020744.63652992</v>
      </c>
      <c r="AH46" s="77">
        <v>134414303.75197101</v>
      </c>
      <c r="AI46" s="77">
        <v>131854926.82493156</v>
      </c>
      <c r="AJ46" s="77">
        <v>123829599.85538858</v>
      </c>
      <c r="AK46" s="159"/>
      <c r="AL46" s="159">
        <f t="shared" si="12"/>
        <v>3.654690595603681</v>
      </c>
      <c r="AM46" s="159">
        <f t="shared" si="13"/>
        <v>3.6431633691196894</v>
      </c>
      <c r="AN46" s="159">
        <f t="shared" si="14"/>
        <v>3.7591790733833039</v>
      </c>
      <c r="AO46" s="159">
        <f t="shared" si="15"/>
        <v>3.5019955875976412</v>
      </c>
      <c r="AP46" s="159">
        <f t="shared" si="16"/>
        <v>3.3042445812577279</v>
      </c>
      <c r="AQ46" s="159">
        <f t="shared" si="17"/>
        <v>3.2116699471314183</v>
      </c>
      <c r="AR46" s="159">
        <f t="shared" si="18"/>
        <v>2.9870956403131137</v>
      </c>
      <c r="AS46" s="159">
        <f t="shared" si="39"/>
        <v>2.8401143375832123</v>
      </c>
      <c r="AT46" s="159">
        <f t="shared" si="40"/>
        <v>2.5376696538990724</v>
      </c>
      <c r="AU46" s="159">
        <f t="shared" si="40"/>
        <v>2.3927372028247427</v>
      </c>
      <c r="AV46" s="159">
        <f t="shared" si="40"/>
        <v>2.2734769019467778</v>
      </c>
      <c r="AW46" s="159">
        <f t="shared" si="41"/>
        <v>2.2992604639578884</v>
      </c>
      <c r="AX46" s="159">
        <f t="shared" si="42"/>
        <v>2.2331975859317303</v>
      </c>
      <c r="AY46" s="150"/>
      <c r="AZ46" s="150"/>
      <c r="BA46" s="160"/>
    </row>
    <row r="47" spans="6:53" s="79" customFormat="1" x14ac:dyDescent="0.2">
      <c r="G47" s="39"/>
      <c r="H47" s="39" t="s">
        <v>715</v>
      </c>
      <c r="I47" s="57" t="s">
        <v>50</v>
      </c>
      <c r="J47" s="77">
        <v>17.045058200230677</v>
      </c>
      <c r="K47" s="77">
        <v>19.475741895419269</v>
      </c>
      <c r="L47" s="77">
        <v>17.368268514761844</v>
      </c>
      <c r="M47" s="77">
        <v>13.772488337598292</v>
      </c>
      <c r="N47" s="77">
        <v>13.016763390832448</v>
      </c>
      <c r="O47" s="77">
        <v>14.81891941005822</v>
      </c>
      <c r="P47" s="77">
        <v>15.519663291120223</v>
      </c>
      <c r="Q47" s="77">
        <v>14.915630166748855</v>
      </c>
      <c r="R47" s="77">
        <v>17.075646871973024</v>
      </c>
      <c r="S47" s="77">
        <v>17.03846034449041</v>
      </c>
      <c r="T47" s="77">
        <v>13.823220651806881</v>
      </c>
      <c r="U47" s="77">
        <v>13.98288620812866</v>
      </c>
      <c r="V47" s="77">
        <v>11.940245801518403</v>
      </c>
      <c r="W47" s="159"/>
      <c r="X47" s="77">
        <v>6329687.3999999994</v>
      </c>
      <c r="Y47" s="77">
        <v>7269787.4323519925</v>
      </c>
      <c r="Z47" s="77">
        <v>6934059.1358678518</v>
      </c>
      <c r="AA47" s="77">
        <v>6947468.5383101702</v>
      </c>
      <c r="AB47" s="77">
        <v>6726759.7435888071</v>
      </c>
      <c r="AC47" s="77">
        <v>6626218.2978153331</v>
      </c>
      <c r="AD47" s="77">
        <v>6712488.362503361</v>
      </c>
      <c r="AE47" s="77">
        <v>6672914.2130240109</v>
      </c>
      <c r="AF47" s="77">
        <v>7116492.2499873107</v>
      </c>
      <c r="AG47" s="77">
        <v>7218405.4445122117</v>
      </c>
      <c r="AH47" s="77">
        <v>7132349.1763909217</v>
      </c>
      <c r="AI47" s="77">
        <v>6851212.5771626467</v>
      </c>
      <c r="AJ47" s="77">
        <v>6658992.4000720093</v>
      </c>
      <c r="AK47" s="159"/>
      <c r="AL47" s="159">
        <f t="shared" ref="AL47:AL59" si="43">(J47*1000000)/(X47)</f>
        <v>2.6928751963692044</v>
      </c>
      <c r="AM47" s="159">
        <f t="shared" ref="AM47:AM59" si="44">(K47*1000000)/(Y47)</f>
        <v>2.6789974365341638</v>
      </c>
      <c r="AN47" s="159">
        <f t="shared" ref="AN47:AN59" si="45">(L47*1000000)/(Z47)</f>
        <v>2.5047765204252284</v>
      </c>
      <c r="AO47" s="159">
        <f t="shared" ref="AO47:AO59" si="46">(M47*1000000)/(AA47)</f>
        <v>1.9823750567063623</v>
      </c>
      <c r="AP47" s="159">
        <f t="shared" ref="AP47:AP59" si="47">(N47*1000000)/(AB47)</f>
        <v>1.9350718454362172</v>
      </c>
      <c r="AQ47" s="159">
        <f t="shared" ref="AQ47:AQ59" si="48">(O47*1000000)/(AC47)</f>
        <v>2.2364067623525203</v>
      </c>
      <c r="AR47" s="159">
        <f t="shared" ref="AR47:AR59" si="49">(P47*1000000)/(AD47)</f>
        <v>2.3120581300095253</v>
      </c>
      <c r="AS47" s="159">
        <f t="shared" si="39"/>
        <v>2.2352498009995299</v>
      </c>
      <c r="AT47" s="159">
        <f t="shared" si="40"/>
        <v>2.3994471253732441</v>
      </c>
      <c r="AU47" s="159">
        <f t="shared" si="40"/>
        <v>2.3604188591877846</v>
      </c>
      <c r="AV47" s="159">
        <f t="shared" si="40"/>
        <v>1.9381020628608152</v>
      </c>
      <c r="AW47" s="159">
        <f t="shared" si="41"/>
        <v>2.0409359731061674</v>
      </c>
      <c r="AX47" s="159">
        <f t="shared" si="42"/>
        <v>1.7931009804710518</v>
      </c>
      <c r="AY47" s="150"/>
      <c r="AZ47" s="150"/>
      <c r="BA47" s="160"/>
    </row>
    <row r="48" spans="6:53" s="79" customFormat="1" x14ac:dyDescent="0.2">
      <c r="G48" s="39"/>
      <c r="H48" s="39"/>
      <c r="I48" s="39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159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0"/>
      <c r="AY48" s="150"/>
      <c r="AZ48" s="150"/>
      <c r="BA48" s="160"/>
    </row>
    <row r="49" spans="1:53" s="79" customFormat="1" x14ac:dyDescent="0.2">
      <c r="A49" s="93"/>
      <c r="B49" s="93"/>
      <c r="C49" s="93"/>
      <c r="D49" s="70"/>
      <c r="E49" s="70"/>
      <c r="F49" s="127" t="s">
        <v>673</v>
      </c>
      <c r="G49" s="127" t="s">
        <v>724</v>
      </c>
      <c r="H49" s="70"/>
      <c r="I49" s="70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159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0"/>
      <c r="AY49" s="150"/>
      <c r="AZ49" s="150"/>
      <c r="BA49" s="160"/>
    </row>
    <row r="50" spans="1:53" s="79" customFormat="1" x14ac:dyDescent="0.2">
      <c r="A50" s="93"/>
      <c r="B50" s="93"/>
      <c r="C50" s="93"/>
      <c r="D50" s="70"/>
      <c r="E50" s="70"/>
      <c r="H50" s="96" t="s">
        <v>1036</v>
      </c>
      <c r="I50" s="158" t="s">
        <v>730</v>
      </c>
      <c r="J50" s="77">
        <v>1160.8929640912795</v>
      </c>
      <c r="K50" s="77">
        <v>1141.4675432113186</v>
      </c>
      <c r="L50" s="77">
        <v>1147.353504727216</v>
      </c>
      <c r="M50" s="77">
        <v>1121.1859759514948</v>
      </c>
      <c r="N50" s="77">
        <v>1057.7861204546055</v>
      </c>
      <c r="O50" s="77">
        <v>1034.3122811812625</v>
      </c>
      <c r="P50" s="77">
        <v>1005.3373707306001</v>
      </c>
      <c r="Q50" s="77">
        <v>988.39310557065289</v>
      </c>
      <c r="R50" s="77">
        <v>921.84553089031851</v>
      </c>
      <c r="S50" s="77">
        <v>880.76730130637043</v>
      </c>
      <c r="T50" s="77">
        <v>843.66435020102017</v>
      </c>
      <c r="U50" s="77">
        <v>832.47303296346547</v>
      </c>
      <c r="V50" s="77">
        <v>759.7095106424581</v>
      </c>
      <c r="W50" s="159"/>
      <c r="X50" s="77">
        <v>449977481.8910526</v>
      </c>
      <c r="Y50" s="77">
        <v>443888897.28539115</v>
      </c>
      <c r="Z50" s="77">
        <v>445060232.20322472</v>
      </c>
      <c r="AA50" s="77">
        <v>450821602.30694121</v>
      </c>
      <c r="AB50" s="77">
        <v>446893288.57748085</v>
      </c>
      <c r="AC50" s="77">
        <v>448374928.92256147</v>
      </c>
      <c r="AD50" s="77">
        <v>453777470.67043304</v>
      </c>
      <c r="AE50" s="77">
        <v>459166377.55675173</v>
      </c>
      <c r="AF50" s="77">
        <v>464875000.97353536</v>
      </c>
      <c r="AG50" s="77">
        <v>462974201.70879501</v>
      </c>
      <c r="AH50" s="77">
        <v>461375926.52860391</v>
      </c>
      <c r="AI50" s="77">
        <v>450278782.79385453</v>
      </c>
      <c r="AJ50" s="77">
        <v>422129157.94184184</v>
      </c>
      <c r="AK50" s="159"/>
      <c r="AL50" s="159">
        <f t="shared" si="43"/>
        <v>2.5798912408073611</v>
      </c>
      <c r="AM50" s="159">
        <f t="shared" si="44"/>
        <v>2.5715163190428494</v>
      </c>
      <c r="AN50" s="159">
        <f t="shared" si="45"/>
        <v>2.5779735453948804</v>
      </c>
      <c r="AO50" s="159">
        <f t="shared" si="46"/>
        <v>2.486983698682959</v>
      </c>
      <c r="AP50" s="159">
        <f t="shared" si="47"/>
        <v>2.36697696629474</v>
      </c>
      <c r="AQ50" s="159">
        <f t="shared" si="48"/>
        <v>2.3068022194432238</v>
      </c>
      <c r="AR50" s="159">
        <f t="shared" si="49"/>
        <v>2.2154854211807065</v>
      </c>
      <c r="AS50" s="159">
        <f t="shared" si="39"/>
        <v>2.1525816215680775</v>
      </c>
      <c r="AT50" s="159">
        <f t="shared" ref="AT50:AV53" si="50">(R50*1000000)/(AF50)</f>
        <v>1.9829965667325651</v>
      </c>
      <c r="AU50" s="159">
        <f t="shared" si="50"/>
        <v>1.902411188475599</v>
      </c>
      <c r="AV50" s="159">
        <f t="shared" si="50"/>
        <v>1.8285833778731311</v>
      </c>
      <c r="AW50" s="159">
        <f t="shared" si="33"/>
        <v>1.8487947129069728</v>
      </c>
      <c r="AX50" s="159">
        <f t="shared" si="33"/>
        <v>1.7997086824007684</v>
      </c>
      <c r="AY50" s="150"/>
      <c r="AZ50" s="150"/>
      <c r="BA50" s="164"/>
    </row>
    <row r="51" spans="1:53" s="79" customFormat="1" x14ac:dyDescent="0.2">
      <c r="G51" s="39"/>
      <c r="H51" s="39" t="s">
        <v>713</v>
      </c>
      <c r="I51" s="158" t="s">
        <v>52</v>
      </c>
      <c r="J51" s="77">
        <v>567.36389879345018</v>
      </c>
      <c r="K51" s="77">
        <v>570.84926413036146</v>
      </c>
      <c r="L51" s="77">
        <v>570.79131987445714</v>
      </c>
      <c r="M51" s="77">
        <v>539.10575131631322</v>
      </c>
      <c r="N51" s="77">
        <v>508.68358866092069</v>
      </c>
      <c r="O51" s="77">
        <v>502.93887357905771</v>
      </c>
      <c r="P51" s="77">
        <v>493.36445685306848</v>
      </c>
      <c r="Q51" s="77">
        <v>499.59051676277363</v>
      </c>
      <c r="R51" s="77">
        <v>480.55634711064073</v>
      </c>
      <c r="S51" s="77">
        <v>467.5962592233393</v>
      </c>
      <c r="T51" s="77">
        <v>447.95457580030273</v>
      </c>
      <c r="U51" s="77">
        <v>437.2118707876574</v>
      </c>
      <c r="V51" s="77">
        <v>394.3900792930894</v>
      </c>
      <c r="W51" s="159"/>
      <c r="X51" s="77">
        <v>284784149.71992803</v>
      </c>
      <c r="Y51" s="77">
        <v>282436111.78840607</v>
      </c>
      <c r="Z51" s="77">
        <v>285607086.56214017</v>
      </c>
      <c r="AA51" s="77">
        <v>278994075.11856705</v>
      </c>
      <c r="AB51" s="77">
        <v>274370016.64018893</v>
      </c>
      <c r="AC51" s="77">
        <v>276505261.21335822</v>
      </c>
      <c r="AD51" s="77">
        <v>278790862.53294772</v>
      </c>
      <c r="AE51" s="77">
        <v>281489500.40704864</v>
      </c>
      <c r="AF51" s="77">
        <v>286374210.76536852</v>
      </c>
      <c r="AG51" s="77">
        <v>286608570.05511779</v>
      </c>
      <c r="AH51" s="77">
        <v>285117786.96353269</v>
      </c>
      <c r="AI51" s="77">
        <v>275893334.04266638</v>
      </c>
      <c r="AJ51" s="77">
        <v>257165714.67181453</v>
      </c>
      <c r="AK51" s="159"/>
      <c r="AL51" s="159">
        <f t="shared" si="43"/>
        <v>1.9922593983949815</v>
      </c>
      <c r="AM51" s="159">
        <f t="shared" si="44"/>
        <v>2.0211624516273865</v>
      </c>
      <c r="AN51" s="159">
        <f t="shared" si="45"/>
        <v>1.9985194581307029</v>
      </c>
      <c r="AO51" s="159">
        <f t="shared" si="46"/>
        <v>1.9323197135537873</v>
      </c>
      <c r="AP51" s="159">
        <f t="shared" si="47"/>
        <v>1.8540057506648493</v>
      </c>
      <c r="AQ51" s="159">
        <f t="shared" si="48"/>
        <v>1.8189124914732735</v>
      </c>
      <c r="AR51" s="159">
        <f t="shared" si="49"/>
        <v>1.7696579162265846</v>
      </c>
      <c r="AS51" s="159">
        <f t="shared" si="39"/>
        <v>1.7748104850814663</v>
      </c>
      <c r="AT51" s="159">
        <f t="shared" si="50"/>
        <v>1.6780713103540215</v>
      </c>
      <c r="AU51" s="159">
        <f t="shared" si="50"/>
        <v>1.6314803815301675</v>
      </c>
      <c r="AV51" s="159">
        <f t="shared" si="50"/>
        <v>1.5711211165426073</v>
      </c>
      <c r="AW51" s="159">
        <f t="shared" ref="AW51:AW53" si="51">(U51*1000000)/(AI51)</f>
        <v>1.5847134266754099</v>
      </c>
      <c r="AX51" s="159">
        <f t="shared" ref="AX51:AX53" si="52">(V51*1000000)/(AJ51)</f>
        <v>1.5336028746926689</v>
      </c>
      <c r="AY51" s="150"/>
      <c r="AZ51" s="150"/>
      <c r="BA51" s="164"/>
    </row>
    <row r="52" spans="1:53" s="79" customFormat="1" x14ac:dyDescent="0.2">
      <c r="G52" s="39"/>
      <c r="H52" s="39" t="s">
        <v>714</v>
      </c>
      <c r="I52" s="158" t="s">
        <v>726</v>
      </c>
      <c r="J52" s="77">
        <v>567.43317306607275</v>
      </c>
      <c r="K52" s="77">
        <v>545.52740841631794</v>
      </c>
      <c r="L52" s="77">
        <v>552.41877275917534</v>
      </c>
      <c r="M52" s="77">
        <v>558.25795361408473</v>
      </c>
      <c r="N52" s="77">
        <v>528.74035382427269</v>
      </c>
      <c r="O52" s="77">
        <v>508.87673603522728</v>
      </c>
      <c r="P52" s="77">
        <v>489.94962680425499</v>
      </c>
      <c r="Q52" s="77">
        <v>468.06001018818836</v>
      </c>
      <c r="R52" s="77">
        <v>422.9558486630483</v>
      </c>
      <c r="S52" s="77">
        <v>395.28330777729531</v>
      </c>
      <c r="T52" s="77">
        <v>375.13134368797591</v>
      </c>
      <c r="U52" s="77">
        <v>376.2160549721093</v>
      </c>
      <c r="V52" s="77">
        <v>348.80067244012832</v>
      </c>
      <c r="W52" s="159"/>
      <c r="X52" s="77">
        <v>157336254.37112433</v>
      </c>
      <c r="Y52" s="77">
        <v>152940064.14076638</v>
      </c>
      <c r="Z52" s="77">
        <v>151175543.92635557</v>
      </c>
      <c r="AA52" s="77">
        <v>163603007.66844416</v>
      </c>
      <c r="AB52" s="77">
        <v>164937452.16462687</v>
      </c>
      <c r="AC52" s="77">
        <v>163934794.79948246</v>
      </c>
      <c r="AD52" s="77">
        <v>167117114.94860825</v>
      </c>
      <c r="AE52" s="77">
        <v>169508993.59583661</v>
      </c>
      <c r="AF52" s="77">
        <v>170717531.00882342</v>
      </c>
      <c r="AG52" s="77">
        <v>168110532.39872864</v>
      </c>
      <c r="AH52" s="77">
        <v>168126632.10406178</v>
      </c>
      <c r="AI52" s="77">
        <v>166601284.77404985</v>
      </c>
      <c r="AJ52" s="77">
        <v>157777651.41082394</v>
      </c>
      <c r="AK52" s="159"/>
      <c r="AL52" s="159">
        <f t="shared" si="43"/>
        <v>3.6064998199818135</v>
      </c>
      <c r="AM52" s="159">
        <f t="shared" si="44"/>
        <v>3.5669359201668263</v>
      </c>
      <c r="AN52" s="159">
        <f t="shared" si="45"/>
        <v>3.6541543586460214</v>
      </c>
      <c r="AO52" s="159">
        <f t="shared" si="46"/>
        <v>3.4122719476248471</v>
      </c>
      <c r="AP52" s="159">
        <f t="shared" si="47"/>
        <v>3.2057022033814855</v>
      </c>
      <c r="AQ52" s="159">
        <f t="shared" si="48"/>
        <v>3.1041411108463093</v>
      </c>
      <c r="AR52" s="159">
        <f t="shared" si="49"/>
        <v>2.9317740852271417</v>
      </c>
      <c r="AS52" s="159">
        <f t="shared" si="39"/>
        <v>2.7612694775605382</v>
      </c>
      <c r="AT52" s="159">
        <f t="shared" si="50"/>
        <v>2.4775185428448361</v>
      </c>
      <c r="AU52" s="159">
        <f t="shared" si="50"/>
        <v>2.3513298193580923</v>
      </c>
      <c r="AV52" s="159">
        <f t="shared" si="50"/>
        <v>2.2312428375760769</v>
      </c>
      <c r="AW52" s="159">
        <f t="shared" si="51"/>
        <v>2.2581821951874255</v>
      </c>
      <c r="AX52" s="159">
        <f t="shared" si="52"/>
        <v>2.2107102578927078</v>
      </c>
      <c r="AY52" s="150"/>
      <c r="AZ52" s="150"/>
      <c r="BA52" s="164"/>
    </row>
    <row r="53" spans="1:53" s="79" customFormat="1" ht="12.75" customHeight="1" x14ac:dyDescent="0.2">
      <c r="G53" s="39"/>
      <c r="H53" s="39" t="s">
        <v>715</v>
      </c>
      <c r="I53" s="57" t="s">
        <v>50</v>
      </c>
      <c r="J53" s="77">
        <v>26.095892231756601</v>
      </c>
      <c r="K53" s="77">
        <v>25.090870664639208</v>
      </c>
      <c r="L53" s="77">
        <v>24.143412093583237</v>
      </c>
      <c r="M53" s="77">
        <v>23.822271021096643</v>
      </c>
      <c r="N53" s="77">
        <v>20.362177969412233</v>
      </c>
      <c r="O53" s="77">
        <v>22.49667156697749</v>
      </c>
      <c r="P53" s="77">
        <v>22.023287073276634</v>
      </c>
      <c r="Q53" s="77">
        <v>20.74257861969091</v>
      </c>
      <c r="R53" s="77">
        <v>18.333335116629375</v>
      </c>
      <c r="S53" s="77">
        <v>17.887734305736007</v>
      </c>
      <c r="T53" s="77">
        <v>20.578430712741373</v>
      </c>
      <c r="U53" s="77">
        <v>19.045107203698663</v>
      </c>
      <c r="V53" s="77">
        <v>16.518758909240358</v>
      </c>
      <c r="W53" s="159"/>
      <c r="X53" s="77">
        <v>7857077.7999999998</v>
      </c>
      <c r="Y53" s="77">
        <v>8512721.3562187683</v>
      </c>
      <c r="Z53" s="77">
        <v>8277601.7147288611</v>
      </c>
      <c r="AA53" s="77">
        <v>8224519.519929789</v>
      </c>
      <c r="AB53" s="77">
        <v>7585819.7726648953</v>
      </c>
      <c r="AC53" s="77">
        <v>7934872.9097206229</v>
      </c>
      <c r="AD53" s="77">
        <v>7869493.1888770694</v>
      </c>
      <c r="AE53" s="77">
        <v>8167883.5538664078</v>
      </c>
      <c r="AF53" s="77">
        <v>7783259.1993434401</v>
      </c>
      <c r="AG53" s="77">
        <v>8255099.2549487753</v>
      </c>
      <c r="AH53" s="77">
        <v>8131507.4610097427</v>
      </c>
      <c r="AI53" s="77">
        <v>7784163.9771393072</v>
      </c>
      <c r="AJ53" s="77">
        <v>7185791.8592033563</v>
      </c>
      <c r="AK53" s="159"/>
      <c r="AL53" s="159">
        <f t="shared" si="43"/>
        <v>3.3213228755042494</v>
      </c>
      <c r="AM53" s="159">
        <f t="shared" si="44"/>
        <v>2.9474558856915554</v>
      </c>
      <c r="AN53" s="159">
        <f t="shared" si="45"/>
        <v>2.9167158466471435</v>
      </c>
      <c r="AO53" s="159">
        <f t="shared" si="46"/>
        <v>2.8964939487796375</v>
      </c>
      <c r="AP53" s="159">
        <f t="shared" si="47"/>
        <v>2.6842422545795612</v>
      </c>
      <c r="AQ53" s="159">
        <f t="shared" si="48"/>
        <v>2.8351646992881161</v>
      </c>
      <c r="AR53" s="159">
        <f t="shared" si="49"/>
        <v>2.7985648560449712</v>
      </c>
      <c r="AS53" s="159">
        <f t="shared" si="39"/>
        <v>2.539529179486411</v>
      </c>
      <c r="AT53" s="159">
        <f t="shared" si="50"/>
        <v>2.3554830498483064</v>
      </c>
      <c r="AU53" s="159">
        <f t="shared" si="50"/>
        <v>2.1668708943763035</v>
      </c>
      <c r="AV53" s="159">
        <f t="shared" si="50"/>
        <v>2.5307030475485801</v>
      </c>
      <c r="AW53" s="159">
        <f t="shared" si="51"/>
        <v>2.4466477401594733</v>
      </c>
      <c r="AX53" s="159">
        <f t="shared" si="52"/>
        <v>2.2988084309850425</v>
      </c>
      <c r="AY53" s="150"/>
      <c r="AZ53" s="150"/>
      <c r="BA53" s="164"/>
    </row>
    <row r="54" spans="1:53" s="79" customFormat="1" x14ac:dyDescent="0.2"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159"/>
      <c r="X54" s="172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0"/>
      <c r="AY54" s="150"/>
      <c r="AZ54" s="150"/>
      <c r="BA54" s="164"/>
    </row>
    <row r="55" spans="1:53" s="79" customFormat="1" x14ac:dyDescent="0.2">
      <c r="A55" s="93"/>
      <c r="B55" s="93"/>
      <c r="C55" s="93"/>
      <c r="D55" s="70"/>
      <c r="E55" s="70"/>
      <c r="F55" s="52"/>
      <c r="G55" s="70"/>
      <c r="H55" s="70"/>
      <c r="I55" s="70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159"/>
      <c r="X55" s="174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0"/>
      <c r="AY55" s="150"/>
      <c r="AZ55" s="150"/>
      <c r="BA55" s="164"/>
    </row>
    <row r="56" spans="1:53" s="79" customFormat="1" x14ac:dyDescent="0.2">
      <c r="A56" s="94"/>
      <c r="B56" s="94"/>
      <c r="C56" s="94"/>
      <c r="D56" s="85"/>
      <c r="E56" s="85"/>
      <c r="F56" s="151"/>
      <c r="G56" s="96" t="s">
        <v>1035</v>
      </c>
      <c r="H56" s="96" t="s">
        <v>677</v>
      </c>
      <c r="I56" s="158" t="s">
        <v>730</v>
      </c>
      <c r="J56" s="89">
        <v>19481.8045207871</v>
      </c>
      <c r="K56" s="89">
        <v>19080.826275298568</v>
      </c>
      <c r="L56" s="89">
        <v>19152.99194636929</v>
      </c>
      <c r="M56" s="89">
        <v>18774.321348163976</v>
      </c>
      <c r="N56" s="89">
        <v>17729.499129119842</v>
      </c>
      <c r="O56" s="89">
        <v>17345.041505562178</v>
      </c>
      <c r="P56" s="89">
        <v>16847.258768742464</v>
      </c>
      <c r="Q56" s="89">
        <v>16864.83615413637</v>
      </c>
      <c r="R56" s="89">
        <v>16135.779354994971</v>
      </c>
      <c r="S56" s="89">
        <v>15738.111352535563</v>
      </c>
      <c r="T56" s="89">
        <v>15255.026539436189</v>
      </c>
      <c r="U56" s="89">
        <v>15077.863390790286</v>
      </c>
      <c r="V56" s="89">
        <v>13801.386668958838</v>
      </c>
      <c r="W56" s="159"/>
      <c r="X56" s="89">
        <v>7750251144.0033817</v>
      </c>
      <c r="Y56" s="89">
        <v>7615150834.161809</v>
      </c>
      <c r="Z56" s="89">
        <v>7634388004.871067</v>
      </c>
      <c r="AA56" s="89">
        <v>7745364216.6253357</v>
      </c>
      <c r="AB56" s="89">
        <v>7687988409.7647762</v>
      </c>
      <c r="AC56" s="89">
        <v>7690824090.6316795</v>
      </c>
      <c r="AD56" s="89">
        <v>7815675806.2254782</v>
      </c>
      <c r="AE56" s="89">
        <v>7994285147.2534275</v>
      </c>
      <c r="AF56" s="89">
        <v>8214079781.238533</v>
      </c>
      <c r="AG56" s="89">
        <v>8327699535.0665264</v>
      </c>
      <c r="AH56" s="89">
        <v>8412518456.7961426</v>
      </c>
      <c r="AI56" s="89">
        <v>8235574794.8055782</v>
      </c>
      <c r="AJ56" s="89">
        <v>7780984633.8880024</v>
      </c>
      <c r="AK56" s="159"/>
      <c r="AL56" s="159">
        <f t="shared" si="43"/>
        <v>2.5136997703436745</v>
      </c>
      <c r="AM56" s="159">
        <f t="shared" si="44"/>
        <v>2.5056399657510884</v>
      </c>
      <c r="AN56" s="159">
        <f t="shared" si="45"/>
        <v>2.5087789530934055</v>
      </c>
      <c r="AO56" s="159">
        <f t="shared" si="46"/>
        <v>2.4239429964913861</v>
      </c>
      <c r="AP56" s="159">
        <f t="shared" si="47"/>
        <v>2.3061297941866044</v>
      </c>
      <c r="AQ56" s="159">
        <f t="shared" si="48"/>
        <v>2.2552903695574655</v>
      </c>
      <c r="AR56" s="159">
        <f t="shared" si="49"/>
        <v>2.1555728751342262</v>
      </c>
      <c r="AS56" s="159">
        <f t="shared" si="39"/>
        <v>2.1096115341758321</v>
      </c>
      <c r="AT56" s="159">
        <f t="shared" ref="AT56:AV59" si="53">(R56*1000000)/(AF56)</f>
        <v>1.9644049954141047</v>
      </c>
      <c r="AU56" s="159">
        <f t="shared" si="53"/>
        <v>1.8898510070236147</v>
      </c>
      <c r="AV56" s="159">
        <f t="shared" si="53"/>
        <v>1.8133721331823351</v>
      </c>
      <c r="AW56" s="159">
        <f t="shared" si="33"/>
        <v>1.8308210132825631</v>
      </c>
      <c r="AX56" s="159">
        <f t="shared" si="33"/>
        <v>1.7737326724500369</v>
      </c>
      <c r="AY56" s="150"/>
      <c r="AZ56" s="150"/>
      <c r="BA56" s="164"/>
    </row>
    <row r="57" spans="1:53" s="79" customFormat="1" x14ac:dyDescent="0.2">
      <c r="A57" s="81"/>
      <c r="B57" s="81"/>
      <c r="C57" s="81"/>
      <c r="D57" s="152"/>
      <c r="E57" s="152"/>
      <c r="F57" s="153"/>
      <c r="G57" s="152"/>
      <c r="H57" s="39" t="s">
        <v>713</v>
      </c>
      <c r="I57" s="158" t="s">
        <v>52</v>
      </c>
      <c r="J57" s="89">
        <v>9564.5693618361183</v>
      </c>
      <c r="K57" s="89">
        <v>9621.0120562394459</v>
      </c>
      <c r="L57" s="89">
        <v>9460.440029265892</v>
      </c>
      <c r="M57" s="89">
        <v>9023.029597767927</v>
      </c>
      <c r="N57" s="89">
        <v>8668.8655901294242</v>
      </c>
      <c r="O57" s="89">
        <v>8594.785848129346</v>
      </c>
      <c r="P57" s="89">
        <v>8574.7597317715754</v>
      </c>
      <c r="Q57" s="89">
        <v>8771.7047413033288</v>
      </c>
      <c r="R57" s="89">
        <v>8599.3175824070695</v>
      </c>
      <c r="S57" s="89">
        <v>8468.4491823962653</v>
      </c>
      <c r="T57" s="89">
        <v>8201.7671123928958</v>
      </c>
      <c r="U57" s="89">
        <v>8077.1931833435992</v>
      </c>
      <c r="V57" s="89">
        <v>7393.6570246132678</v>
      </c>
      <c r="X57" s="89">
        <v>4818005350.8127251</v>
      </c>
      <c r="Y57" s="89">
        <v>4768280975.619318</v>
      </c>
      <c r="Z57" s="89">
        <v>4787876225.1828299</v>
      </c>
      <c r="AA57" s="89">
        <v>4721423142.3970118</v>
      </c>
      <c r="AB57" s="89">
        <v>4700899690.4660788</v>
      </c>
      <c r="AC57" s="89">
        <v>4711511574.5959253</v>
      </c>
      <c r="AD57" s="89">
        <v>4811259514.1446066</v>
      </c>
      <c r="AE57" s="89">
        <v>4916604346.355567</v>
      </c>
      <c r="AF57" s="89">
        <v>5056695979.7516184</v>
      </c>
      <c r="AG57" s="89">
        <v>5122252927.1019325</v>
      </c>
      <c r="AH57" s="89">
        <v>5133130820.6710787</v>
      </c>
      <c r="AI57" s="89">
        <v>5016009861.4847488</v>
      </c>
      <c r="AJ57" s="89">
        <v>4749642950.5444565</v>
      </c>
      <c r="AK57" s="89"/>
      <c r="AL57" s="159">
        <f t="shared" si="43"/>
        <v>1.9851720090395333</v>
      </c>
      <c r="AM57" s="159">
        <f t="shared" si="44"/>
        <v>2.0177108071929091</v>
      </c>
      <c r="AN57" s="159">
        <f t="shared" si="45"/>
        <v>1.9759157472590336</v>
      </c>
      <c r="AO57" s="159">
        <f t="shared" si="46"/>
        <v>1.9110825964196549</v>
      </c>
      <c r="AP57" s="159">
        <f t="shared" si="47"/>
        <v>1.8440864857658632</v>
      </c>
      <c r="AQ57" s="159">
        <f t="shared" si="48"/>
        <v>1.8242098553830814</v>
      </c>
      <c r="AR57" s="159">
        <f t="shared" si="49"/>
        <v>1.7822276488230715</v>
      </c>
      <c r="AS57" s="159">
        <f t="shared" si="39"/>
        <v>1.784098154614649</v>
      </c>
      <c r="AT57" s="159">
        <f t="shared" si="53"/>
        <v>1.7005803031942337</v>
      </c>
      <c r="AU57" s="159">
        <f t="shared" si="53"/>
        <v>1.6532665026339382</v>
      </c>
      <c r="AV57" s="159">
        <f t="shared" si="53"/>
        <v>1.5978098745047451</v>
      </c>
      <c r="AW57" s="159">
        <f t="shared" ref="AW57:AW59" si="54">(U57*1000000)/(AI57)</f>
        <v>1.6102825565324415</v>
      </c>
      <c r="AX57" s="159">
        <f t="shared" ref="AX57:AX59" si="55">(V57*1000000)/(AJ57)</f>
        <v>1.5566763863304136</v>
      </c>
      <c r="AY57" s="150"/>
      <c r="AZ57" s="150"/>
      <c r="BA57" s="164"/>
    </row>
    <row r="58" spans="1:53" s="79" customFormat="1" x14ac:dyDescent="0.2">
      <c r="A58" s="81"/>
      <c r="B58" s="81"/>
      <c r="C58" s="81"/>
      <c r="D58" s="152"/>
      <c r="E58" s="152"/>
      <c r="F58" s="153"/>
      <c r="G58" s="152"/>
      <c r="H58" s="39" t="s">
        <v>714</v>
      </c>
      <c r="I58" s="158" t="s">
        <v>726</v>
      </c>
      <c r="J58" s="89">
        <v>9619.3549417064914</v>
      </c>
      <c r="K58" s="89">
        <v>9181.472830809631</v>
      </c>
      <c r="L58" s="89">
        <v>9419.0629911876877</v>
      </c>
      <c r="M58" s="89">
        <v>9487.8110303883295</v>
      </c>
      <c r="N58" s="89">
        <v>8807.25461882542</v>
      </c>
      <c r="O58" s="89">
        <v>8506.365527891172</v>
      </c>
      <c r="P58" s="89">
        <v>8042.030516181223</v>
      </c>
      <c r="Q58" s="89">
        <v>7870.1559162112208</v>
      </c>
      <c r="R58" s="89">
        <v>7326.2986944905533</v>
      </c>
      <c r="S58" s="89">
        <v>7070.3552903206637</v>
      </c>
      <c r="T58" s="89">
        <v>6862.9303345906519</v>
      </c>
      <c r="U58" s="89">
        <v>6813.9521523745334</v>
      </c>
      <c r="V58" s="89">
        <v>6239.872498939535</v>
      </c>
      <c r="X58" s="89">
        <v>2817531536.6906571</v>
      </c>
      <c r="Y58" s="89">
        <v>2734825395.542491</v>
      </c>
      <c r="Z58" s="89">
        <v>2738146080.6882377</v>
      </c>
      <c r="AA58" s="89">
        <v>2914683251.5940623</v>
      </c>
      <c r="AB58" s="89">
        <v>2877236731.0986977</v>
      </c>
      <c r="AC58" s="89">
        <v>2869334493.1357541</v>
      </c>
      <c r="AD58" s="89">
        <v>2894381121.7808728</v>
      </c>
      <c r="AE58" s="89">
        <v>2966824864.3708344</v>
      </c>
      <c r="AF58" s="89">
        <v>3045619322.7869158</v>
      </c>
      <c r="AG58" s="89">
        <v>3093392469.8145924</v>
      </c>
      <c r="AH58" s="89">
        <v>3167921711.3750625</v>
      </c>
      <c r="AI58" s="89">
        <v>3109921489.3577561</v>
      </c>
      <c r="AJ58" s="89">
        <v>2924720130.492599</v>
      </c>
      <c r="AK58" s="89"/>
      <c r="AL58" s="159">
        <f t="shared" si="43"/>
        <v>3.4141072837839261</v>
      </c>
      <c r="AM58" s="159">
        <f t="shared" si="44"/>
        <v>3.3572427862395058</v>
      </c>
      <c r="AN58" s="159">
        <f t="shared" si="45"/>
        <v>3.439941739273527</v>
      </c>
      <c r="AO58" s="159">
        <f t="shared" si="46"/>
        <v>3.2551773937011421</v>
      </c>
      <c r="AP58" s="159">
        <f t="shared" si="47"/>
        <v>3.0610114641009378</v>
      </c>
      <c r="AQ58" s="159">
        <f t="shared" si="48"/>
        <v>2.9645778657876116</v>
      </c>
      <c r="AR58" s="159">
        <f t="shared" si="49"/>
        <v>2.7784974327199428</v>
      </c>
      <c r="AS58" s="159">
        <f t="shared" si="39"/>
        <v>2.6527200883090285</v>
      </c>
      <c r="AT58" s="159">
        <f t="shared" si="53"/>
        <v>2.4055201645445861</v>
      </c>
      <c r="AU58" s="159">
        <f t="shared" si="53"/>
        <v>2.2856315062874764</v>
      </c>
      <c r="AV58" s="159">
        <f t="shared" si="53"/>
        <v>2.1663825560928207</v>
      </c>
      <c r="AW58" s="159">
        <f t="shared" si="54"/>
        <v>2.1910367112777864</v>
      </c>
      <c r="AX58" s="159">
        <f t="shared" si="55"/>
        <v>2.1334938799387202</v>
      </c>
      <c r="AY58" s="150"/>
      <c r="AZ58" s="150"/>
      <c r="BA58" s="164"/>
    </row>
    <row r="59" spans="1:53" s="79" customFormat="1" ht="12.75" customHeight="1" x14ac:dyDescent="0.2">
      <c r="A59" s="81"/>
      <c r="B59" s="81"/>
      <c r="C59" s="81"/>
      <c r="D59" s="152"/>
      <c r="E59" s="152"/>
      <c r="F59" s="153"/>
      <c r="H59" s="39" t="s">
        <v>715</v>
      </c>
      <c r="I59" s="57" t="s">
        <v>50</v>
      </c>
      <c r="J59" s="89">
        <v>297.88021724449288</v>
      </c>
      <c r="K59" s="89">
        <v>278.34138824949395</v>
      </c>
      <c r="L59" s="89">
        <v>273.48892591571371</v>
      </c>
      <c r="M59" s="89">
        <v>263.48072000771612</v>
      </c>
      <c r="N59" s="89">
        <v>253.37892016499401</v>
      </c>
      <c r="O59" s="89">
        <v>243.89012954165835</v>
      </c>
      <c r="P59" s="89">
        <v>230.46852078966435</v>
      </c>
      <c r="Q59" s="89">
        <v>222.97549662181996</v>
      </c>
      <c r="R59" s="89">
        <v>210.16307809734641</v>
      </c>
      <c r="S59" s="89">
        <v>199.30687981863457</v>
      </c>
      <c r="T59" s="89">
        <v>190.32909245263869</v>
      </c>
      <c r="U59" s="89">
        <v>186.71805507215197</v>
      </c>
      <c r="V59" s="89">
        <v>167.85714540603433</v>
      </c>
      <c r="X59" s="89">
        <v>114714256.5</v>
      </c>
      <c r="Y59" s="89">
        <v>112044462.99999996</v>
      </c>
      <c r="Z59" s="89">
        <v>108365699</v>
      </c>
      <c r="AA59" s="89">
        <v>109257822.63425994</v>
      </c>
      <c r="AB59" s="89">
        <v>109851988.20000002</v>
      </c>
      <c r="AC59" s="89">
        <v>109978022.89999999</v>
      </c>
      <c r="AD59" s="89">
        <v>110035170.3</v>
      </c>
      <c r="AE59" s="89">
        <v>110855936.52702558</v>
      </c>
      <c r="AF59" s="89">
        <v>111764478.69999997</v>
      </c>
      <c r="AG59" s="89">
        <v>112054138.15000004</v>
      </c>
      <c r="AH59" s="89">
        <v>111465924.74999999</v>
      </c>
      <c r="AI59" s="89">
        <v>109643443.96306945</v>
      </c>
      <c r="AJ59" s="89">
        <v>106621552.85094778</v>
      </c>
      <c r="AK59" s="89"/>
      <c r="AL59" s="159">
        <f t="shared" si="43"/>
        <v>2.5967148838600798</v>
      </c>
      <c r="AM59" s="159">
        <f t="shared" si="44"/>
        <v>2.484204759404256</v>
      </c>
      <c r="AN59" s="159">
        <f t="shared" si="45"/>
        <v>2.5237591640110559</v>
      </c>
      <c r="AO59" s="159">
        <f t="shared" si="46"/>
        <v>2.411550163229196</v>
      </c>
      <c r="AP59" s="159">
        <f t="shared" si="47"/>
        <v>2.3065483321401912</v>
      </c>
      <c r="AQ59" s="159">
        <f t="shared" si="48"/>
        <v>2.217626059375708</v>
      </c>
      <c r="AR59" s="159">
        <f t="shared" si="49"/>
        <v>2.0944986967468195</v>
      </c>
      <c r="AS59" s="159">
        <f t="shared" si="39"/>
        <v>2.0113987902439554</v>
      </c>
      <c r="AT59" s="159">
        <f t="shared" si="53"/>
        <v>1.8804103105197634</v>
      </c>
      <c r="AU59" s="159">
        <f t="shared" si="53"/>
        <v>1.7786659476318012</v>
      </c>
      <c r="AV59" s="159">
        <f t="shared" si="53"/>
        <v>1.7075092040865045</v>
      </c>
      <c r="AW59" s="159">
        <f t="shared" si="54"/>
        <v>1.7029568601935112</v>
      </c>
      <c r="AX59" s="159">
        <f t="shared" si="55"/>
        <v>1.5743265870521619</v>
      </c>
      <c r="AY59" s="150"/>
      <c r="AZ59" s="150"/>
      <c r="BA59" s="164"/>
    </row>
    <row r="60" spans="1:53" s="79" customFormat="1" ht="14.25" x14ac:dyDescent="0.2">
      <c r="A60" s="81"/>
      <c r="B60" s="81"/>
      <c r="C60" s="81"/>
      <c r="D60" s="152"/>
      <c r="E60" s="152"/>
      <c r="F60" s="153"/>
      <c r="G60" s="152"/>
      <c r="Z60" s="169"/>
      <c r="AA60" s="39"/>
      <c r="AB60" s="39"/>
      <c r="AC60" s="16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150"/>
      <c r="AT60" s="150"/>
      <c r="AU60" s="150"/>
      <c r="AV60" s="150"/>
      <c r="AW60" s="150"/>
      <c r="AX60" s="150"/>
      <c r="AY60" s="150"/>
      <c r="AZ60" s="150"/>
      <c r="BA60" s="164"/>
    </row>
    <row r="61" spans="1:53" s="79" customFormat="1" ht="45.6" customHeight="1" x14ac:dyDescent="0.2">
      <c r="A61" s="154"/>
      <c r="B61" s="154"/>
      <c r="C61" s="154"/>
      <c r="D61" s="152"/>
      <c r="E61" s="152"/>
      <c r="F61" s="153"/>
      <c r="G61" s="155"/>
      <c r="Z61" s="167"/>
      <c r="AA61" s="39"/>
      <c r="AB61" s="39"/>
      <c r="AC61" s="167"/>
      <c r="AD61" s="167"/>
      <c r="AE61" s="167"/>
      <c r="AF61" s="167"/>
      <c r="AG61" s="167"/>
      <c r="AH61" s="167"/>
      <c r="AI61" s="167"/>
      <c r="AJ61" s="167"/>
      <c r="AK61" s="89"/>
      <c r="AL61" s="167"/>
      <c r="AM61" s="167"/>
      <c r="AN61" s="167"/>
      <c r="AO61" s="167"/>
      <c r="AP61" s="167"/>
      <c r="AQ61" s="167"/>
      <c r="AR61" s="167"/>
      <c r="AS61" s="90"/>
      <c r="AT61" s="90"/>
      <c r="AU61" s="90"/>
      <c r="AV61" s="90"/>
      <c r="AW61" s="90"/>
      <c r="AX61" s="90"/>
      <c r="AY61" s="90"/>
      <c r="AZ61" s="90"/>
      <c r="BA61" s="163"/>
    </row>
    <row r="62" spans="1:53" s="79" customFormat="1" x14ac:dyDescent="0.2">
      <c r="A62" s="81"/>
      <c r="B62" s="81"/>
      <c r="C62" s="81"/>
      <c r="D62" s="152"/>
      <c r="E62" s="152"/>
      <c r="F62" s="153"/>
      <c r="G62" s="152"/>
      <c r="H62" s="152"/>
      <c r="I62" s="152"/>
      <c r="J62"/>
      <c r="K62"/>
      <c r="L62"/>
      <c r="M62"/>
      <c r="N62"/>
      <c r="O62"/>
      <c r="P62"/>
      <c r="Q62"/>
      <c r="R62"/>
      <c r="S62"/>
      <c r="T62"/>
      <c r="U62"/>
      <c r="V62" s="89"/>
      <c r="W62" s="167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167"/>
      <c r="AL62" s="89"/>
      <c r="AM62" s="89"/>
      <c r="AN62" s="89"/>
      <c r="AO62" s="89"/>
      <c r="AP62" s="89"/>
      <c r="AQ62" s="89"/>
      <c r="AR62" s="89"/>
      <c r="AS62" s="150"/>
      <c r="AT62" s="150"/>
      <c r="AU62" s="150"/>
      <c r="AV62" s="150"/>
      <c r="AW62" s="150"/>
      <c r="AX62" s="150"/>
      <c r="AY62" s="150"/>
      <c r="AZ62" s="150"/>
      <c r="BA62" s="164"/>
    </row>
    <row r="63" spans="1:53" s="79" customFormat="1" x14ac:dyDescent="0.2">
      <c r="A63" s="81"/>
      <c r="B63" s="81"/>
      <c r="C63" s="81"/>
      <c r="D63" s="152"/>
      <c r="E63" s="152"/>
      <c r="F63" s="153"/>
      <c r="G63" s="152"/>
      <c r="H63" s="152"/>
      <c r="I63" s="152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150"/>
      <c r="AT63" s="150"/>
      <c r="AU63" s="150"/>
      <c r="AV63" s="150"/>
      <c r="AW63" s="150"/>
      <c r="AX63" s="150"/>
      <c r="AY63" s="150"/>
      <c r="AZ63" s="150"/>
      <c r="BA63" s="164"/>
    </row>
    <row r="64" spans="1:53" s="79" customFormat="1" x14ac:dyDescent="0.2">
      <c r="A64" s="81"/>
      <c r="B64" s="81"/>
      <c r="C64" s="81"/>
      <c r="D64" s="152"/>
      <c r="E64" s="152"/>
      <c r="F64" s="153"/>
      <c r="G64" s="152"/>
      <c r="H64" s="152"/>
      <c r="I64" s="152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150"/>
      <c r="AT64" s="150"/>
      <c r="AU64" s="150"/>
      <c r="AV64" s="150"/>
      <c r="AW64" s="150"/>
      <c r="AX64" s="150"/>
      <c r="AY64" s="150"/>
      <c r="AZ64" s="150"/>
      <c r="BA64" s="164"/>
    </row>
    <row r="65" spans="1:53" s="79" customFormat="1" x14ac:dyDescent="0.2">
      <c r="A65" s="81"/>
      <c r="B65" s="81"/>
      <c r="C65" s="81"/>
      <c r="D65" s="152"/>
      <c r="E65" s="152"/>
      <c r="F65" s="153"/>
      <c r="G65" s="152"/>
      <c r="H65" s="152"/>
      <c r="I65" s="152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150"/>
      <c r="AT65" s="150"/>
      <c r="AU65" s="150"/>
      <c r="AV65" s="150"/>
      <c r="AW65" s="150"/>
      <c r="AX65" s="150"/>
      <c r="AY65" s="150"/>
      <c r="AZ65" s="150"/>
      <c r="BA65" s="164"/>
    </row>
    <row r="66" spans="1:53" s="79" customFormat="1" x14ac:dyDescent="0.2">
      <c r="A66" s="81"/>
      <c r="B66" s="81"/>
      <c r="C66" s="81"/>
      <c r="D66" s="152"/>
      <c r="E66" s="152"/>
      <c r="F66" s="153"/>
      <c r="G66" s="152"/>
      <c r="H66" s="152"/>
      <c r="I66" s="152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150"/>
      <c r="AT66" s="150"/>
      <c r="AU66" s="150"/>
      <c r="AV66" s="150"/>
      <c r="AW66" s="150"/>
      <c r="AX66" s="150"/>
      <c r="AY66" s="150"/>
      <c r="AZ66" s="150"/>
      <c r="BA66" s="164"/>
    </row>
    <row r="67" spans="1:53" s="79" customFormat="1" x14ac:dyDescent="0.2">
      <c r="A67" s="81"/>
      <c r="B67" s="81"/>
      <c r="C67" s="81"/>
      <c r="D67" s="152"/>
      <c r="E67" s="152"/>
      <c r="F67" s="153"/>
      <c r="G67" s="152"/>
      <c r="H67" s="152"/>
      <c r="I67" s="152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150"/>
      <c r="AT67" s="150"/>
      <c r="AU67" s="150"/>
      <c r="AV67" s="150"/>
      <c r="AW67" s="150"/>
      <c r="AX67" s="150"/>
      <c r="AY67" s="150"/>
      <c r="AZ67" s="150"/>
      <c r="BA67" s="164"/>
    </row>
    <row r="68" spans="1:53" s="79" customFormat="1" x14ac:dyDescent="0.2">
      <c r="A68" s="81"/>
      <c r="B68" s="81"/>
      <c r="C68" s="81"/>
      <c r="D68" s="152"/>
      <c r="E68" s="152"/>
      <c r="F68" s="153"/>
      <c r="G68" s="152"/>
      <c r="H68" s="152"/>
      <c r="I68" s="152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150"/>
      <c r="AT68" s="150"/>
      <c r="AU68" s="150"/>
      <c r="AV68" s="150"/>
      <c r="AW68" s="150"/>
      <c r="AX68" s="150"/>
      <c r="AY68" s="150"/>
      <c r="AZ68" s="150"/>
      <c r="BA68" s="164"/>
    </row>
    <row r="69" spans="1:53" s="79" customFormat="1" x14ac:dyDescent="0.2">
      <c r="A69" s="81"/>
      <c r="B69" s="81"/>
      <c r="C69" s="81"/>
      <c r="D69" s="152"/>
      <c r="E69" s="152"/>
      <c r="F69" s="153"/>
      <c r="G69" s="152"/>
      <c r="H69" s="152"/>
      <c r="I69" s="152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150"/>
      <c r="AT69" s="150"/>
      <c r="AU69" s="150"/>
      <c r="AV69" s="150"/>
      <c r="AW69" s="150"/>
      <c r="AX69" s="150"/>
      <c r="AY69" s="150"/>
      <c r="AZ69" s="150"/>
      <c r="BA69" s="164"/>
    </row>
    <row r="70" spans="1:53" s="79" customFormat="1" x14ac:dyDescent="0.2">
      <c r="A70" s="81"/>
      <c r="B70" s="81"/>
      <c r="C70" s="81"/>
      <c r="D70" s="152"/>
      <c r="E70" s="152"/>
      <c r="F70" s="153"/>
      <c r="G70" s="152"/>
      <c r="H70" s="170" t="s">
        <v>733</v>
      </c>
      <c r="I70" s="152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150"/>
      <c r="AT70" s="150"/>
      <c r="AU70" s="150"/>
      <c r="AV70" s="150"/>
      <c r="AW70" s="150"/>
      <c r="AX70" s="150"/>
      <c r="AY70" s="150"/>
      <c r="AZ70" s="150"/>
      <c r="BA70" s="164"/>
    </row>
    <row r="71" spans="1:53" s="79" customFormat="1" x14ac:dyDescent="0.2">
      <c r="A71" s="81"/>
      <c r="B71" s="81"/>
      <c r="C71" s="81"/>
      <c r="D71" s="152"/>
      <c r="E71" s="152"/>
      <c r="F71" s="153"/>
      <c r="G71" s="152"/>
      <c r="H71" s="152"/>
      <c r="I71" s="152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150"/>
      <c r="AT71" s="150"/>
      <c r="AU71" s="150"/>
      <c r="AV71" s="150"/>
      <c r="AW71" s="150"/>
      <c r="AX71" s="150"/>
      <c r="AY71" s="150"/>
      <c r="AZ71" s="150"/>
      <c r="BA71" s="164"/>
    </row>
    <row r="72" spans="1:53" s="79" customFormat="1" x14ac:dyDescent="0.2">
      <c r="A72" s="81"/>
      <c r="B72" s="81"/>
      <c r="C72" s="81"/>
      <c r="D72" s="152"/>
      <c r="E72" s="152"/>
      <c r="F72" s="153"/>
      <c r="G72" s="152"/>
      <c r="H72" s="303" t="s">
        <v>734</v>
      </c>
      <c r="I72" s="303"/>
      <c r="J72" s="303"/>
      <c r="K72" s="303"/>
      <c r="L72" s="303"/>
      <c r="M72" s="303"/>
      <c r="N72" s="303"/>
      <c r="O72" s="303"/>
      <c r="P72" s="303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150"/>
      <c r="AT72" s="150"/>
      <c r="AU72" s="150"/>
      <c r="AV72" s="150"/>
      <c r="AW72" s="150"/>
      <c r="AX72" s="150"/>
      <c r="AY72" s="150"/>
      <c r="AZ72" s="150"/>
      <c r="BA72" s="164"/>
    </row>
    <row r="73" spans="1:53" s="79" customFormat="1" x14ac:dyDescent="0.2">
      <c r="A73" s="81"/>
      <c r="B73" s="81"/>
      <c r="C73" s="81"/>
      <c r="D73" s="152"/>
      <c r="E73" s="152"/>
      <c r="F73" s="153"/>
      <c r="G73" s="152"/>
      <c r="H73" s="303"/>
      <c r="I73" s="303"/>
      <c r="J73" s="303"/>
      <c r="K73" s="303"/>
      <c r="L73" s="303"/>
      <c r="M73" s="303"/>
      <c r="N73" s="303"/>
      <c r="O73" s="303"/>
      <c r="P73" s="303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150"/>
      <c r="AT73" s="150"/>
      <c r="AU73" s="150"/>
      <c r="AV73" s="150"/>
      <c r="AW73" s="150"/>
      <c r="AX73" s="150"/>
      <c r="AY73" s="150"/>
      <c r="AZ73" s="150"/>
      <c r="BA73" s="164"/>
    </row>
    <row r="74" spans="1:53" s="79" customFormat="1" x14ac:dyDescent="0.2">
      <c r="A74" s="81"/>
      <c r="B74" s="81"/>
      <c r="C74" s="81"/>
      <c r="D74" s="152"/>
      <c r="E74" s="152"/>
      <c r="F74" s="153"/>
      <c r="G74" s="152"/>
      <c r="H74" s="303"/>
      <c r="I74" s="303"/>
      <c r="J74" s="303"/>
      <c r="K74" s="303"/>
      <c r="L74" s="303"/>
      <c r="M74" s="303"/>
      <c r="N74" s="303"/>
      <c r="O74" s="303"/>
      <c r="P74" s="303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150"/>
      <c r="AT74" s="150"/>
      <c r="AU74" s="150"/>
      <c r="AV74" s="150"/>
      <c r="AW74" s="150"/>
      <c r="AX74" s="150"/>
      <c r="AY74" s="150"/>
      <c r="AZ74" s="150"/>
      <c r="BA74" s="164"/>
    </row>
    <row r="75" spans="1:53" s="79" customFormat="1" ht="14.25" x14ac:dyDescent="0.2">
      <c r="A75" s="81"/>
      <c r="B75" s="81"/>
      <c r="C75" s="81"/>
      <c r="D75" s="152"/>
      <c r="E75" s="152"/>
      <c r="F75" s="153"/>
      <c r="G75" s="152"/>
      <c r="H75" s="303"/>
      <c r="I75" s="303"/>
      <c r="J75" s="303"/>
      <c r="K75" s="303"/>
      <c r="L75" s="303"/>
      <c r="M75" s="303"/>
      <c r="N75" s="303"/>
      <c r="O75" s="303"/>
      <c r="P75" s="303"/>
      <c r="Q75" s="89"/>
      <c r="R75" s="89"/>
      <c r="S75" s="89"/>
      <c r="T75" s="89"/>
      <c r="U75" s="89"/>
      <c r="V75" s="89"/>
      <c r="W75" s="89"/>
      <c r="X75" s="175"/>
      <c r="Y75" s="16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150"/>
      <c r="AT75" s="150"/>
      <c r="AU75" s="150"/>
      <c r="AV75" s="150"/>
      <c r="AW75" s="150"/>
      <c r="AX75" s="150"/>
      <c r="AY75" s="150"/>
      <c r="AZ75" s="150"/>
      <c r="BA75" s="164"/>
    </row>
    <row r="76" spans="1:53" s="79" customFormat="1" x14ac:dyDescent="0.2">
      <c r="A76" s="81"/>
      <c r="B76" s="81"/>
      <c r="C76" s="81"/>
      <c r="D76" s="152"/>
      <c r="E76" s="152"/>
      <c r="F76" s="153"/>
      <c r="G76" s="152"/>
      <c r="H76" s="303"/>
      <c r="I76" s="303"/>
      <c r="J76" s="303"/>
      <c r="K76" s="303"/>
      <c r="L76" s="303"/>
      <c r="M76" s="303"/>
      <c r="N76" s="303"/>
      <c r="O76" s="303"/>
      <c r="P76" s="303"/>
      <c r="Q76" s="89"/>
      <c r="R76" s="89"/>
      <c r="S76" s="89"/>
      <c r="T76" s="89"/>
      <c r="U76" s="89"/>
      <c r="V76" s="89"/>
      <c r="W76" s="89"/>
      <c r="X76" s="173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150"/>
      <c r="AT76" s="150"/>
      <c r="AU76" s="150"/>
      <c r="AV76" s="150"/>
      <c r="AW76" s="150"/>
      <c r="AX76" s="150"/>
      <c r="AY76" s="150"/>
      <c r="AZ76" s="150"/>
      <c r="BA76" s="164"/>
    </row>
    <row r="77" spans="1:53" s="79" customFormat="1" ht="14.25" customHeight="1" x14ac:dyDescent="0.2">
      <c r="A77" s="81"/>
      <c r="B77" s="81"/>
      <c r="C77" s="81"/>
      <c r="D77" s="152"/>
      <c r="E77" s="152"/>
      <c r="F77" s="153"/>
      <c r="G77" s="152"/>
      <c r="H77" s="303"/>
      <c r="I77" s="303"/>
      <c r="J77" s="303"/>
      <c r="K77" s="303"/>
      <c r="L77" s="303"/>
      <c r="M77" s="303"/>
      <c r="N77" s="303"/>
      <c r="O77" s="303"/>
      <c r="P77" s="303"/>
      <c r="Q77" s="197"/>
      <c r="R77" s="197"/>
      <c r="S77" s="197"/>
      <c r="T77" s="197"/>
      <c r="U77" s="197"/>
      <c r="V77" s="197"/>
      <c r="W77" s="89"/>
      <c r="X77" s="175"/>
      <c r="Y77" s="16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150"/>
      <c r="AT77" s="150"/>
      <c r="AU77" s="150"/>
      <c r="AV77" s="150"/>
      <c r="AW77" s="150"/>
      <c r="AX77" s="150"/>
      <c r="AY77" s="150"/>
      <c r="AZ77" s="150"/>
      <c r="BA77" s="164"/>
    </row>
    <row r="78" spans="1:53" s="79" customFormat="1" ht="14.25" customHeight="1" x14ac:dyDescent="0.2">
      <c r="A78" s="81"/>
      <c r="B78" s="81"/>
      <c r="C78" s="81"/>
      <c r="D78" s="152"/>
      <c r="E78" s="152"/>
      <c r="F78" s="153"/>
      <c r="G78" s="152"/>
      <c r="H78" s="296" t="s">
        <v>1044</v>
      </c>
      <c r="I78" s="296"/>
      <c r="J78" s="296"/>
      <c r="K78" s="296"/>
      <c r="L78" s="296"/>
      <c r="M78" s="296"/>
      <c r="N78" s="296"/>
      <c r="O78" s="296"/>
      <c r="P78" s="296"/>
      <c r="Q78" s="89"/>
      <c r="R78" s="89"/>
      <c r="S78" s="89"/>
      <c r="T78" s="89"/>
      <c r="U78" s="89"/>
      <c r="V78" s="89"/>
      <c r="W78" s="89"/>
      <c r="X78" s="175"/>
      <c r="Y78" s="16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150"/>
      <c r="AT78" s="150"/>
      <c r="AU78" s="150"/>
      <c r="AV78" s="150"/>
      <c r="AW78" s="150"/>
      <c r="AX78" s="150"/>
      <c r="AY78" s="150"/>
      <c r="AZ78" s="150"/>
      <c r="BA78" s="164"/>
    </row>
    <row r="79" spans="1:53" s="79" customFormat="1" ht="12.75" customHeight="1" x14ac:dyDescent="0.2">
      <c r="A79" s="154"/>
      <c r="B79" s="154"/>
      <c r="C79" s="154"/>
      <c r="D79" s="152"/>
      <c r="E79" s="152"/>
      <c r="F79" s="153"/>
      <c r="G79" s="155"/>
      <c r="H79" s="296"/>
      <c r="I79" s="296"/>
      <c r="J79" s="296"/>
      <c r="K79" s="296"/>
      <c r="L79" s="296"/>
      <c r="M79" s="296"/>
      <c r="N79" s="296"/>
      <c r="O79" s="296"/>
      <c r="P79" s="296"/>
      <c r="Q79" s="196"/>
      <c r="R79" s="200"/>
      <c r="S79" s="215"/>
      <c r="T79" s="230"/>
      <c r="U79" s="249"/>
      <c r="V79" s="255"/>
      <c r="W79" s="89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89"/>
      <c r="AL79" s="167"/>
      <c r="AM79" s="167"/>
      <c r="AN79" s="167"/>
      <c r="AO79" s="167"/>
      <c r="AP79" s="167"/>
      <c r="AQ79" s="167"/>
      <c r="AR79" s="167"/>
      <c r="AS79" s="90"/>
      <c r="AT79" s="90"/>
      <c r="AU79" s="90"/>
      <c r="AV79" s="90"/>
      <c r="AW79" s="90"/>
      <c r="AX79" s="90"/>
      <c r="AY79" s="90"/>
      <c r="AZ79" s="90"/>
      <c r="BA79" s="163"/>
    </row>
    <row r="80" spans="1:53" s="79" customFormat="1" x14ac:dyDescent="0.2">
      <c r="A80" s="81"/>
      <c r="B80" s="81"/>
      <c r="C80" s="81"/>
      <c r="D80" s="152"/>
      <c r="E80" s="152"/>
      <c r="F80" s="153"/>
      <c r="G80" s="152"/>
      <c r="H80" s="234"/>
      <c r="I80" s="234"/>
      <c r="J80" s="234"/>
      <c r="K80" s="234"/>
      <c r="L80" s="234"/>
      <c r="M80" s="234"/>
      <c r="N80" s="234"/>
      <c r="O80" s="234"/>
      <c r="P80" s="234"/>
      <c r="Q80" s="89"/>
      <c r="R80" s="89"/>
      <c r="S80" s="89"/>
      <c r="T80" s="89"/>
      <c r="U80" s="89"/>
      <c r="V80" s="89"/>
      <c r="W80" s="167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167"/>
      <c r="AL80" s="89"/>
      <c r="AM80" s="89"/>
      <c r="AN80" s="89"/>
      <c r="AO80" s="89"/>
      <c r="AP80" s="89"/>
      <c r="AQ80" s="89"/>
      <c r="AR80" s="89"/>
      <c r="AS80" s="150"/>
      <c r="AT80" s="150"/>
      <c r="AU80" s="150"/>
      <c r="AV80" s="150"/>
      <c r="AW80" s="150"/>
      <c r="AX80" s="150"/>
      <c r="AY80" s="150"/>
      <c r="AZ80" s="150"/>
      <c r="BA80" s="164"/>
    </row>
    <row r="81" spans="1:53" s="79" customFormat="1" x14ac:dyDescent="0.2">
      <c r="A81" s="81"/>
      <c r="B81" s="81"/>
      <c r="C81" s="81"/>
      <c r="D81" s="152"/>
      <c r="E81" s="152"/>
      <c r="F81" s="153"/>
      <c r="G81" s="152"/>
      <c r="H81" s="152"/>
      <c r="I81" s="152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150"/>
      <c r="AT81" s="150"/>
      <c r="AU81" s="150"/>
      <c r="AV81" s="150"/>
      <c r="AW81" s="150"/>
      <c r="AX81" s="150"/>
      <c r="AY81" s="150"/>
      <c r="AZ81" s="150"/>
      <c r="BA81" s="164"/>
    </row>
    <row r="82" spans="1:53" s="79" customFormat="1" x14ac:dyDescent="0.2">
      <c r="A82" s="81"/>
      <c r="B82" s="81"/>
      <c r="C82" s="81"/>
      <c r="D82" s="152"/>
      <c r="E82" s="152"/>
      <c r="F82" s="153"/>
      <c r="G82" s="152"/>
      <c r="H82" s="152"/>
      <c r="I82" s="152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150"/>
      <c r="AT82" s="150"/>
      <c r="AU82" s="150"/>
      <c r="AV82" s="150"/>
      <c r="AW82" s="150"/>
      <c r="AX82" s="150"/>
      <c r="AY82" s="150"/>
      <c r="AZ82" s="150"/>
      <c r="BA82" s="164"/>
    </row>
    <row r="83" spans="1:53" s="79" customFormat="1" x14ac:dyDescent="0.2">
      <c r="A83" s="81"/>
      <c r="B83" s="81"/>
      <c r="C83" s="81"/>
      <c r="D83" s="152"/>
      <c r="E83" s="152"/>
      <c r="F83" s="153"/>
      <c r="G83" s="152"/>
      <c r="H83" s="152"/>
      <c r="I83" s="152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150"/>
      <c r="AT83" s="150"/>
      <c r="AU83" s="150"/>
      <c r="AV83" s="150"/>
      <c r="AW83" s="150"/>
      <c r="AX83" s="150"/>
      <c r="AY83" s="150"/>
      <c r="AZ83" s="150"/>
      <c r="BA83" s="164"/>
    </row>
    <row r="84" spans="1:53" s="79" customFormat="1" x14ac:dyDescent="0.2">
      <c r="A84" s="81"/>
      <c r="B84" s="81"/>
      <c r="C84" s="81"/>
      <c r="D84" s="152"/>
      <c r="E84" s="152"/>
      <c r="F84" s="153"/>
      <c r="G84" s="152"/>
      <c r="H84" s="152"/>
      <c r="I84" s="152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150"/>
      <c r="AT84" s="150"/>
      <c r="AU84" s="150"/>
      <c r="AV84" s="150"/>
      <c r="AW84" s="150"/>
      <c r="AX84" s="150"/>
      <c r="AY84" s="150"/>
      <c r="AZ84" s="150"/>
      <c r="BA84" s="164"/>
    </row>
    <row r="85" spans="1:53" s="79" customFormat="1" x14ac:dyDescent="0.2">
      <c r="A85" s="81"/>
      <c r="B85" s="81"/>
      <c r="C85" s="81"/>
      <c r="D85" s="152"/>
      <c r="E85" s="152"/>
      <c r="F85" s="153"/>
      <c r="G85" s="152"/>
      <c r="H85" s="152"/>
      <c r="I85" s="152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150"/>
      <c r="AT85" s="150"/>
      <c r="AU85" s="150"/>
      <c r="AV85" s="150"/>
      <c r="AW85" s="150"/>
      <c r="AX85" s="150"/>
      <c r="AY85" s="150"/>
      <c r="AZ85" s="150"/>
      <c r="BA85" s="164"/>
    </row>
    <row r="86" spans="1:53" s="79" customFormat="1" x14ac:dyDescent="0.2">
      <c r="A86" s="81"/>
      <c r="B86" s="81"/>
      <c r="C86" s="81"/>
      <c r="D86" s="152"/>
      <c r="E86" s="152"/>
      <c r="F86" s="153"/>
      <c r="G86" s="152"/>
      <c r="H86" s="152"/>
      <c r="I86" s="152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150"/>
      <c r="AT86" s="150"/>
      <c r="AU86" s="150"/>
      <c r="AV86" s="150"/>
      <c r="AW86" s="150"/>
      <c r="AX86" s="150"/>
      <c r="AY86" s="150"/>
      <c r="AZ86" s="150"/>
      <c r="BA86" s="164"/>
    </row>
    <row r="87" spans="1:53" s="79" customFormat="1" x14ac:dyDescent="0.2">
      <c r="A87" s="81"/>
      <c r="B87" s="81"/>
      <c r="C87" s="81"/>
      <c r="D87" s="152"/>
      <c r="E87" s="152"/>
      <c r="F87" s="153"/>
      <c r="G87" s="152"/>
      <c r="H87" s="152"/>
      <c r="I87" s="152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150"/>
      <c r="AT87" s="150"/>
      <c r="AU87" s="150"/>
      <c r="AV87" s="150"/>
      <c r="AW87" s="150"/>
      <c r="AX87" s="150"/>
      <c r="AY87" s="150"/>
      <c r="AZ87" s="150"/>
      <c r="BA87" s="164"/>
    </row>
    <row r="88" spans="1:53" s="79" customFormat="1" x14ac:dyDescent="0.2">
      <c r="A88" s="81"/>
      <c r="B88" s="81"/>
      <c r="C88" s="81"/>
      <c r="D88" s="152"/>
      <c r="E88" s="152"/>
      <c r="F88" s="153"/>
      <c r="G88" s="152"/>
      <c r="H88" s="152"/>
      <c r="I88" s="152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150"/>
      <c r="AT88" s="150"/>
      <c r="AU88" s="150"/>
      <c r="AV88" s="150"/>
      <c r="AW88" s="150"/>
      <c r="AX88" s="150"/>
      <c r="AY88" s="150"/>
      <c r="AZ88" s="150"/>
      <c r="BA88" s="164"/>
    </row>
    <row r="89" spans="1:53" s="79" customFormat="1" x14ac:dyDescent="0.2">
      <c r="A89" s="81"/>
      <c r="B89" s="81"/>
      <c r="C89" s="81"/>
      <c r="D89" s="152"/>
      <c r="E89" s="152"/>
      <c r="F89" s="153"/>
      <c r="G89" s="152"/>
      <c r="H89" s="152"/>
      <c r="I89" s="152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150"/>
      <c r="AT89" s="150"/>
      <c r="AU89" s="150"/>
      <c r="AV89" s="150"/>
      <c r="AW89" s="150"/>
      <c r="AX89" s="150"/>
      <c r="AY89" s="150"/>
      <c r="AZ89" s="150"/>
      <c r="BA89" s="164"/>
    </row>
    <row r="90" spans="1:53" s="79" customFormat="1" x14ac:dyDescent="0.2">
      <c r="A90" s="81"/>
      <c r="B90" s="81"/>
      <c r="C90" s="81"/>
      <c r="D90" s="152"/>
      <c r="E90" s="152"/>
      <c r="F90" s="153"/>
      <c r="G90" s="152"/>
      <c r="H90" s="152"/>
      <c r="I90" s="152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150"/>
      <c r="AT90" s="150"/>
      <c r="AU90" s="150"/>
      <c r="AV90" s="150"/>
      <c r="AW90" s="150"/>
      <c r="AX90" s="150"/>
      <c r="AY90" s="150"/>
      <c r="AZ90" s="150"/>
      <c r="BA90" s="164"/>
    </row>
    <row r="91" spans="1:53" s="79" customFormat="1" x14ac:dyDescent="0.2">
      <c r="A91" s="81"/>
      <c r="B91" s="81"/>
      <c r="C91" s="81"/>
      <c r="D91" s="152"/>
      <c r="E91" s="152"/>
      <c r="F91" s="153"/>
      <c r="G91" s="152"/>
      <c r="H91" s="152"/>
      <c r="I91" s="152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150"/>
      <c r="AT91" s="150"/>
      <c r="AU91" s="150"/>
      <c r="AV91" s="150"/>
      <c r="AW91" s="150"/>
      <c r="AX91" s="150"/>
      <c r="AY91" s="150"/>
      <c r="AZ91" s="150"/>
      <c r="BA91" s="164"/>
    </row>
    <row r="92" spans="1:53" s="79" customFormat="1" x14ac:dyDescent="0.2">
      <c r="A92" s="81"/>
      <c r="B92" s="81"/>
      <c r="C92" s="81"/>
      <c r="D92" s="152"/>
      <c r="E92" s="152"/>
      <c r="F92" s="153"/>
      <c r="G92" s="152"/>
      <c r="H92" s="152"/>
      <c r="I92" s="152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150"/>
      <c r="AT92" s="150"/>
      <c r="AU92" s="150"/>
      <c r="AV92" s="150"/>
      <c r="AW92" s="150"/>
      <c r="AX92" s="150"/>
      <c r="AY92" s="150"/>
      <c r="AZ92" s="150"/>
      <c r="BA92" s="164"/>
    </row>
    <row r="93" spans="1:53" s="79" customFormat="1" x14ac:dyDescent="0.2">
      <c r="A93" s="81"/>
      <c r="B93" s="81"/>
      <c r="C93" s="81"/>
      <c r="D93" s="152"/>
      <c r="E93" s="152"/>
      <c r="F93" s="153"/>
      <c r="G93" s="152"/>
      <c r="H93" s="152"/>
      <c r="I93" s="152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150"/>
      <c r="AT93" s="150"/>
      <c r="AU93" s="150"/>
      <c r="AV93" s="150"/>
      <c r="AW93" s="150"/>
      <c r="AX93" s="150"/>
      <c r="AY93" s="150"/>
      <c r="AZ93" s="150"/>
      <c r="BA93" s="164"/>
    </row>
    <row r="94" spans="1:53" s="79" customFormat="1" x14ac:dyDescent="0.2">
      <c r="A94" s="81"/>
      <c r="B94" s="81"/>
      <c r="C94" s="81"/>
      <c r="D94" s="152"/>
      <c r="E94" s="152"/>
      <c r="F94" s="153"/>
      <c r="G94" s="152"/>
      <c r="H94" s="152"/>
      <c r="I94" s="152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150"/>
      <c r="AT94" s="150"/>
      <c r="AU94" s="150"/>
      <c r="AV94" s="150"/>
      <c r="AW94" s="150"/>
      <c r="AX94" s="150"/>
      <c r="AY94" s="150"/>
      <c r="AZ94" s="150"/>
      <c r="BA94" s="164"/>
    </row>
    <row r="95" spans="1:53" s="79" customFormat="1" x14ac:dyDescent="0.2">
      <c r="A95" s="81"/>
      <c r="B95" s="81"/>
      <c r="C95" s="81"/>
      <c r="D95" s="152"/>
      <c r="E95" s="152"/>
      <c r="F95" s="153"/>
      <c r="G95" s="152"/>
      <c r="H95" s="152"/>
      <c r="I95" s="152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150"/>
      <c r="AT95" s="150"/>
      <c r="AU95" s="150"/>
      <c r="AV95" s="150"/>
      <c r="AW95" s="150"/>
      <c r="AX95" s="150"/>
      <c r="AY95" s="150"/>
      <c r="AZ95" s="150"/>
      <c r="BA95" s="164"/>
    </row>
    <row r="96" spans="1:53" s="79" customFormat="1" x14ac:dyDescent="0.2">
      <c r="A96" s="81"/>
      <c r="B96" s="81"/>
      <c r="C96" s="81"/>
      <c r="D96" s="152"/>
      <c r="E96" s="152"/>
      <c r="F96" s="153"/>
      <c r="G96" s="152"/>
      <c r="H96" s="152"/>
      <c r="I96" s="152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150"/>
      <c r="AT96" s="150"/>
      <c r="AU96" s="150"/>
      <c r="AV96" s="150"/>
      <c r="AW96" s="150"/>
      <c r="AX96" s="150"/>
      <c r="AY96" s="150"/>
      <c r="AZ96" s="150"/>
      <c r="BA96" s="164"/>
    </row>
    <row r="97" spans="1:53" s="79" customFormat="1" x14ac:dyDescent="0.2">
      <c r="A97" s="154"/>
      <c r="B97" s="154"/>
      <c r="C97" s="154"/>
      <c r="D97" s="152"/>
      <c r="E97" s="152"/>
      <c r="F97" s="153"/>
      <c r="G97" s="155"/>
      <c r="H97" s="155"/>
      <c r="I97" s="155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89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67"/>
      <c r="AI97" s="167"/>
      <c r="AJ97" s="167"/>
      <c r="AK97" s="89"/>
      <c r="AL97" s="167"/>
      <c r="AM97" s="167"/>
      <c r="AN97" s="167"/>
      <c r="AO97" s="167"/>
      <c r="AP97" s="167"/>
      <c r="AQ97" s="167"/>
      <c r="AR97" s="167"/>
      <c r="AS97" s="90"/>
      <c r="AT97" s="90"/>
      <c r="AU97" s="90"/>
      <c r="AV97" s="90"/>
      <c r="AW97" s="90"/>
      <c r="AX97" s="90"/>
      <c r="AY97" s="90"/>
      <c r="AZ97" s="90"/>
      <c r="BA97" s="163"/>
    </row>
    <row r="98" spans="1:53" s="79" customFormat="1" x14ac:dyDescent="0.2">
      <c r="A98" s="81"/>
      <c r="B98" s="81"/>
      <c r="C98" s="81"/>
      <c r="D98" s="152"/>
      <c r="E98" s="152"/>
      <c r="F98" s="153"/>
      <c r="G98" s="152"/>
      <c r="H98" s="152"/>
      <c r="I98" s="152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167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167"/>
      <c r="AL98" s="89"/>
      <c r="AM98" s="89"/>
      <c r="AN98" s="89"/>
      <c r="AO98" s="89"/>
      <c r="AP98" s="89"/>
      <c r="AQ98" s="89"/>
      <c r="AR98" s="89"/>
      <c r="AS98" s="150"/>
      <c r="AT98" s="150"/>
      <c r="AU98" s="150"/>
      <c r="AV98" s="150"/>
      <c r="AW98" s="150"/>
      <c r="AX98" s="150"/>
      <c r="AY98" s="150"/>
      <c r="AZ98" s="150"/>
      <c r="BA98" s="164"/>
    </row>
    <row r="99" spans="1:53" s="79" customFormat="1" x14ac:dyDescent="0.2">
      <c r="A99" s="81"/>
      <c r="B99" s="81"/>
      <c r="C99" s="81"/>
      <c r="D99" s="152"/>
      <c r="E99" s="152"/>
      <c r="F99" s="153"/>
      <c r="G99" s="152"/>
      <c r="H99" s="152"/>
      <c r="I99" s="152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150"/>
      <c r="AT99" s="150"/>
      <c r="AU99" s="150"/>
      <c r="AV99" s="150"/>
      <c r="AW99" s="150"/>
      <c r="AX99" s="150"/>
      <c r="AY99" s="150"/>
      <c r="AZ99" s="150"/>
      <c r="BA99" s="164"/>
    </row>
    <row r="100" spans="1:53" s="79" customFormat="1" x14ac:dyDescent="0.2">
      <c r="A100" s="81"/>
      <c r="B100" s="81"/>
      <c r="C100" s="81"/>
      <c r="D100" s="152"/>
      <c r="E100" s="152"/>
      <c r="F100" s="153"/>
      <c r="G100" s="152"/>
      <c r="H100" s="152"/>
      <c r="I100" s="152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150"/>
      <c r="AT100" s="150"/>
      <c r="AU100" s="150"/>
      <c r="AV100" s="150"/>
      <c r="AW100" s="150"/>
      <c r="AX100" s="150"/>
      <c r="AY100" s="150"/>
      <c r="AZ100" s="150"/>
      <c r="BA100" s="164"/>
    </row>
    <row r="101" spans="1:53" s="79" customFormat="1" x14ac:dyDescent="0.2">
      <c r="A101" s="81"/>
      <c r="B101" s="81"/>
      <c r="C101" s="81"/>
      <c r="D101" s="152"/>
      <c r="E101" s="152"/>
      <c r="F101" s="153"/>
      <c r="G101" s="152"/>
      <c r="H101" s="152"/>
      <c r="I101" s="152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150"/>
      <c r="AT101" s="150"/>
      <c r="AU101" s="150"/>
      <c r="AV101" s="150"/>
      <c r="AW101" s="150"/>
      <c r="AX101" s="150"/>
      <c r="AY101" s="150"/>
      <c r="AZ101" s="150"/>
      <c r="BA101" s="164"/>
    </row>
    <row r="102" spans="1:53" s="79" customFormat="1" x14ac:dyDescent="0.2">
      <c r="A102" s="81"/>
      <c r="B102" s="81"/>
      <c r="C102" s="81"/>
      <c r="D102" s="152"/>
      <c r="E102" s="152"/>
      <c r="F102" s="153"/>
      <c r="G102" s="152"/>
      <c r="H102" s="152"/>
      <c r="I102" s="152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150"/>
      <c r="AT102" s="150"/>
      <c r="AU102" s="150"/>
      <c r="AV102" s="150"/>
      <c r="AW102" s="150"/>
      <c r="AX102" s="150"/>
      <c r="AY102" s="150"/>
      <c r="AZ102" s="150"/>
      <c r="BA102" s="164"/>
    </row>
    <row r="103" spans="1:53" s="79" customFormat="1" x14ac:dyDescent="0.2">
      <c r="A103" s="81"/>
      <c r="B103" s="81"/>
      <c r="C103" s="81"/>
      <c r="D103" s="152"/>
      <c r="E103" s="152"/>
      <c r="F103" s="153"/>
      <c r="G103" s="152"/>
      <c r="H103" s="152"/>
      <c r="I103" s="152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150"/>
      <c r="AT103" s="150"/>
      <c r="AU103" s="150"/>
      <c r="AV103" s="150"/>
      <c r="AW103" s="150"/>
      <c r="AX103" s="150"/>
      <c r="AY103" s="150"/>
      <c r="AZ103" s="150"/>
      <c r="BA103" s="164"/>
    </row>
    <row r="104" spans="1:53" s="79" customFormat="1" x14ac:dyDescent="0.2">
      <c r="A104" s="81"/>
      <c r="B104" s="81"/>
      <c r="C104" s="81"/>
      <c r="D104" s="152"/>
      <c r="E104" s="152"/>
      <c r="F104" s="153"/>
      <c r="G104" s="152"/>
      <c r="H104" s="152"/>
      <c r="I104" s="152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150"/>
      <c r="AT104" s="150"/>
      <c r="AU104" s="150"/>
      <c r="AV104" s="150"/>
      <c r="AW104" s="150"/>
      <c r="AX104" s="150"/>
      <c r="AY104" s="150"/>
      <c r="AZ104" s="150"/>
      <c r="BA104" s="164"/>
    </row>
    <row r="105" spans="1:53" s="79" customFormat="1" x14ac:dyDescent="0.2">
      <c r="A105" s="81"/>
      <c r="B105" s="81"/>
      <c r="C105" s="81"/>
      <c r="D105" s="152"/>
      <c r="E105" s="152"/>
      <c r="F105" s="153"/>
      <c r="G105" s="152"/>
      <c r="H105" s="152"/>
      <c r="I105" s="152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150"/>
      <c r="AT105" s="150"/>
      <c r="AU105" s="150"/>
      <c r="AV105" s="150"/>
      <c r="AW105" s="150"/>
      <c r="AX105" s="150"/>
      <c r="AY105" s="150"/>
      <c r="AZ105" s="150"/>
      <c r="BA105" s="164"/>
    </row>
    <row r="106" spans="1:53" s="79" customFormat="1" x14ac:dyDescent="0.2">
      <c r="A106" s="81"/>
      <c r="B106" s="81"/>
      <c r="C106" s="81"/>
      <c r="D106" s="152"/>
      <c r="E106" s="152"/>
      <c r="F106" s="153"/>
      <c r="G106" s="152"/>
      <c r="H106" s="152"/>
      <c r="I106" s="152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150"/>
      <c r="AT106" s="150"/>
      <c r="AU106" s="150"/>
      <c r="AV106" s="150"/>
      <c r="AW106" s="150"/>
      <c r="AX106" s="150"/>
      <c r="AY106" s="150"/>
      <c r="AZ106" s="150"/>
      <c r="BA106" s="164"/>
    </row>
    <row r="107" spans="1:53" s="79" customFormat="1" x14ac:dyDescent="0.2">
      <c r="A107" s="81"/>
      <c r="B107" s="81"/>
      <c r="C107" s="81"/>
      <c r="D107" s="152"/>
      <c r="E107" s="152"/>
      <c r="F107" s="153"/>
      <c r="G107" s="152"/>
      <c r="H107" s="152"/>
      <c r="I107" s="152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150"/>
      <c r="AT107" s="150"/>
      <c r="AU107" s="150"/>
      <c r="AV107" s="150"/>
      <c r="AW107" s="150"/>
      <c r="AX107" s="150"/>
      <c r="AY107" s="150"/>
      <c r="AZ107" s="150"/>
      <c r="BA107" s="164"/>
    </row>
    <row r="108" spans="1:53" s="79" customFormat="1" x14ac:dyDescent="0.2">
      <c r="A108" s="81"/>
      <c r="B108" s="81"/>
      <c r="C108" s="81"/>
      <c r="D108" s="152"/>
      <c r="E108" s="152"/>
      <c r="F108" s="153"/>
      <c r="G108" s="152"/>
      <c r="H108" s="152"/>
      <c r="I108" s="152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150"/>
      <c r="AT108" s="150"/>
      <c r="AU108" s="150"/>
      <c r="AV108" s="150"/>
      <c r="AW108" s="150"/>
      <c r="AX108" s="150"/>
      <c r="AY108" s="150"/>
      <c r="AZ108" s="150"/>
      <c r="BA108" s="164"/>
    </row>
    <row r="109" spans="1:53" s="79" customFormat="1" x14ac:dyDescent="0.2">
      <c r="A109" s="81"/>
      <c r="B109" s="81"/>
      <c r="C109" s="81"/>
      <c r="D109" s="152"/>
      <c r="E109" s="152"/>
      <c r="F109" s="153"/>
      <c r="G109" s="152"/>
      <c r="H109" s="152"/>
      <c r="I109" s="152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150"/>
      <c r="AT109" s="150"/>
      <c r="AU109" s="150"/>
      <c r="AV109" s="150"/>
      <c r="AW109" s="150"/>
      <c r="AX109" s="150"/>
      <c r="AY109" s="150"/>
      <c r="AZ109" s="150"/>
      <c r="BA109" s="164"/>
    </row>
    <row r="110" spans="1:53" s="79" customFormat="1" x14ac:dyDescent="0.2">
      <c r="A110" s="81"/>
      <c r="B110" s="81"/>
      <c r="C110" s="81"/>
      <c r="D110" s="152"/>
      <c r="E110" s="152"/>
      <c r="F110" s="153"/>
      <c r="G110" s="152"/>
      <c r="H110" s="152"/>
      <c r="I110" s="152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150"/>
      <c r="AT110" s="150"/>
      <c r="AU110" s="150"/>
      <c r="AV110" s="150"/>
      <c r="AW110" s="150"/>
      <c r="AX110" s="150"/>
      <c r="AY110" s="150"/>
      <c r="AZ110" s="150"/>
      <c r="BA110" s="164"/>
    </row>
    <row r="111" spans="1:53" s="79" customFormat="1" x14ac:dyDescent="0.2">
      <c r="A111" s="81"/>
      <c r="B111" s="81"/>
      <c r="C111" s="81"/>
      <c r="D111" s="152"/>
      <c r="E111" s="152"/>
      <c r="F111" s="153"/>
      <c r="G111" s="152"/>
      <c r="H111" s="152"/>
      <c r="I111" s="152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150"/>
      <c r="AT111" s="150"/>
      <c r="AU111" s="150"/>
      <c r="AV111" s="150"/>
      <c r="AW111" s="150"/>
      <c r="AX111" s="150"/>
      <c r="AY111" s="150"/>
      <c r="AZ111" s="150"/>
      <c r="BA111" s="164"/>
    </row>
    <row r="112" spans="1:53" s="79" customFormat="1" x14ac:dyDescent="0.2">
      <c r="A112" s="81"/>
      <c r="B112" s="81"/>
      <c r="C112" s="81"/>
      <c r="D112" s="152"/>
      <c r="E112" s="152"/>
      <c r="F112" s="153"/>
      <c r="G112" s="152"/>
      <c r="H112" s="152"/>
      <c r="I112" s="152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150"/>
      <c r="AT112" s="150"/>
      <c r="AU112" s="150"/>
      <c r="AV112" s="150"/>
      <c r="AW112" s="150"/>
      <c r="AX112" s="150"/>
      <c r="AY112" s="150"/>
      <c r="AZ112" s="150"/>
      <c r="BA112" s="164"/>
    </row>
    <row r="113" spans="1:53" s="79" customFormat="1" x14ac:dyDescent="0.2">
      <c r="A113" s="81"/>
      <c r="B113" s="81"/>
      <c r="C113" s="81"/>
      <c r="D113" s="152"/>
      <c r="E113" s="152"/>
      <c r="F113" s="153"/>
      <c r="G113" s="152"/>
      <c r="H113" s="152"/>
      <c r="I113" s="152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150"/>
      <c r="AT113" s="150"/>
      <c r="AU113" s="150"/>
      <c r="AV113" s="150"/>
      <c r="AW113" s="150"/>
      <c r="AX113" s="150"/>
      <c r="AY113" s="150"/>
      <c r="AZ113" s="150"/>
      <c r="BA113" s="164"/>
    </row>
    <row r="114" spans="1:53" s="79" customFormat="1" x14ac:dyDescent="0.2">
      <c r="A114" s="81"/>
      <c r="B114" s="81"/>
      <c r="C114" s="81"/>
      <c r="D114" s="152"/>
      <c r="E114" s="152"/>
      <c r="F114" s="153"/>
      <c r="G114" s="152"/>
      <c r="H114" s="152"/>
      <c r="I114" s="152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150"/>
      <c r="AT114" s="150"/>
      <c r="AU114" s="150"/>
      <c r="AV114" s="150"/>
      <c r="AW114" s="150"/>
      <c r="AX114" s="150"/>
      <c r="AY114" s="150"/>
      <c r="AZ114" s="150"/>
      <c r="BA114" s="164"/>
    </row>
    <row r="115" spans="1:53" s="79" customFormat="1" x14ac:dyDescent="0.2">
      <c r="A115" s="154"/>
      <c r="B115" s="154"/>
      <c r="C115" s="154"/>
      <c r="D115" s="152"/>
      <c r="E115" s="152"/>
      <c r="F115" s="153"/>
      <c r="G115" s="155"/>
      <c r="H115" s="155"/>
      <c r="I115" s="155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89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89"/>
      <c r="AL115" s="167"/>
      <c r="AM115" s="167"/>
      <c r="AN115" s="167"/>
      <c r="AO115" s="167"/>
      <c r="AP115" s="167"/>
      <c r="AQ115" s="167"/>
      <c r="AR115" s="167"/>
      <c r="AS115" s="90"/>
      <c r="AT115" s="90"/>
      <c r="AU115" s="90"/>
      <c r="AV115" s="90"/>
      <c r="AW115" s="90"/>
      <c r="AX115" s="90"/>
      <c r="AY115" s="90"/>
      <c r="AZ115" s="90"/>
      <c r="BA115" s="163"/>
    </row>
    <row r="116" spans="1:53" s="79" customFormat="1" x14ac:dyDescent="0.2">
      <c r="A116" s="81"/>
      <c r="B116" s="81"/>
      <c r="C116" s="81"/>
      <c r="D116" s="152"/>
      <c r="E116" s="152"/>
      <c r="F116" s="153"/>
      <c r="G116" s="152"/>
      <c r="H116" s="152"/>
      <c r="I116" s="152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167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167"/>
      <c r="AL116" s="89"/>
      <c r="AM116" s="89"/>
      <c r="AN116" s="89"/>
      <c r="AO116" s="89"/>
      <c r="AP116" s="89"/>
      <c r="AQ116" s="89"/>
      <c r="AR116" s="89"/>
      <c r="AS116" s="150"/>
      <c r="AT116" s="150"/>
      <c r="AU116" s="150"/>
      <c r="AV116" s="150"/>
      <c r="AW116" s="150"/>
      <c r="AX116" s="150"/>
      <c r="AY116" s="150"/>
      <c r="AZ116" s="150"/>
      <c r="BA116" s="164"/>
    </row>
    <row r="117" spans="1:53" s="79" customFormat="1" x14ac:dyDescent="0.2">
      <c r="A117" s="81"/>
      <c r="B117" s="81"/>
      <c r="C117" s="81"/>
      <c r="D117" s="152"/>
      <c r="E117" s="152"/>
      <c r="F117" s="153"/>
      <c r="G117" s="152"/>
      <c r="H117" s="152"/>
      <c r="I117" s="152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150"/>
      <c r="AT117" s="150"/>
      <c r="AU117" s="150"/>
      <c r="AV117" s="150"/>
      <c r="AW117" s="150"/>
      <c r="AX117" s="150"/>
      <c r="AY117" s="150"/>
      <c r="AZ117" s="150"/>
      <c r="BA117" s="164"/>
    </row>
    <row r="118" spans="1:53" s="79" customFormat="1" x14ac:dyDescent="0.2">
      <c r="A118" s="81"/>
      <c r="B118" s="81"/>
      <c r="C118" s="81"/>
      <c r="D118" s="152"/>
      <c r="E118" s="152"/>
      <c r="F118" s="153"/>
      <c r="G118" s="152"/>
      <c r="H118" s="152"/>
      <c r="I118" s="152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150"/>
      <c r="AT118" s="150"/>
      <c r="AU118" s="150"/>
      <c r="AV118" s="150"/>
      <c r="AW118" s="150"/>
      <c r="AX118" s="150"/>
      <c r="AY118" s="150"/>
      <c r="AZ118" s="150"/>
      <c r="BA118" s="164"/>
    </row>
    <row r="119" spans="1:53" s="79" customFormat="1" x14ac:dyDescent="0.2">
      <c r="A119" s="81"/>
      <c r="B119" s="81"/>
      <c r="C119" s="81"/>
      <c r="D119" s="152"/>
      <c r="E119" s="152"/>
      <c r="F119" s="153"/>
      <c r="G119" s="152"/>
      <c r="H119" s="152"/>
      <c r="I119" s="152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150"/>
      <c r="AT119" s="150"/>
      <c r="AU119" s="150"/>
      <c r="AV119" s="150"/>
      <c r="AW119" s="150"/>
      <c r="AX119" s="150"/>
      <c r="AY119" s="150"/>
      <c r="AZ119" s="150"/>
      <c r="BA119" s="164"/>
    </row>
    <row r="120" spans="1:53" s="79" customFormat="1" x14ac:dyDescent="0.2">
      <c r="A120" s="81"/>
      <c r="B120" s="81"/>
      <c r="C120" s="81"/>
      <c r="D120" s="152"/>
      <c r="E120" s="152"/>
      <c r="F120" s="153"/>
      <c r="G120" s="152"/>
      <c r="H120" s="152"/>
      <c r="I120" s="152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150"/>
      <c r="AT120" s="150"/>
      <c r="AU120" s="150"/>
      <c r="AV120" s="150"/>
      <c r="AW120" s="150"/>
      <c r="AX120" s="150"/>
      <c r="AY120" s="150"/>
      <c r="AZ120" s="150"/>
      <c r="BA120" s="164"/>
    </row>
    <row r="121" spans="1:53" s="79" customFormat="1" x14ac:dyDescent="0.2">
      <c r="A121" s="81"/>
      <c r="B121" s="81"/>
      <c r="C121" s="81"/>
      <c r="D121" s="152"/>
      <c r="E121" s="152"/>
      <c r="F121" s="153"/>
      <c r="G121" s="152"/>
      <c r="H121" s="152"/>
      <c r="I121" s="152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150"/>
      <c r="AT121" s="150"/>
      <c r="AU121" s="150"/>
      <c r="AV121" s="150"/>
      <c r="AW121" s="150"/>
      <c r="AX121" s="150"/>
      <c r="AY121" s="150"/>
      <c r="AZ121" s="150"/>
      <c r="BA121" s="164"/>
    </row>
    <row r="122" spans="1:53" s="79" customFormat="1" x14ac:dyDescent="0.2">
      <c r="A122" s="81"/>
      <c r="B122" s="81"/>
      <c r="C122" s="81"/>
      <c r="D122" s="152"/>
      <c r="E122" s="152"/>
      <c r="F122" s="153"/>
      <c r="G122" s="152"/>
      <c r="H122" s="152"/>
      <c r="I122" s="152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150"/>
      <c r="AT122" s="150"/>
      <c r="AU122" s="150"/>
      <c r="AV122" s="150"/>
      <c r="AW122" s="150"/>
      <c r="AX122" s="150"/>
      <c r="AY122" s="150"/>
      <c r="AZ122" s="150"/>
      <c r="BA122" s="164"/>
    </row>
    <row r="123" spans="1:53" s="79" customFormat="1" x14ac:dyDescent="0.2">
      <c r="A123" s="81"/>
      <c r="B123" s="81"/>
      <c r="C123" s="81"/>
      <c r="D123" s="152"/>
      <c r="E123" s="152"/>
      <c r="F123" s="153"/>
      <c r="G123" s="152"/>
      <c r="H123" s="152"/>
      <c r="I123" s="152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150"/>
      <c r="AT123" s="150"/>
      <c r="AU123" s="150"/>
      <c r="AV123" s="150"/>
      <c r="AW123" s="150"/>
      <c r="AX123" s="150"/>
      <c r="AY123" s="150"/>
      <c r="AZ123" s="150"/>
      <c r="BA123" s="164"/>
    </row>
    <row r="124" spans="1:53" s="79" customFormat="1" x14ac:dyDescent="0.2">
      <c r="A124" s="81"/>
      <c r="B124" s="81"/>
      <c r="C124" s="81"/>
      <c r="D124" s="152"/>
      <c r="E124" s="152"/>
      <c r="F124" s="153"/>
      <c r="G124" s="152"/>
      <c r="H124" s="152"/>
      <c r="I124" s="152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150"/>
      <c r="AT124" s="150"/>
      <c r="AU124" s="150"/>
      <c r="AV124" s="150"/>
      <c r="AW124" s="150"/>
      <c r="AX124" s="150"/>
      <c r="AY124" s="150"/>
      <c r="AZ124" s="150"/>
      <c r="BA124" s="164"/>
    </row>
    <row r="125" spans="1:53" s="79" customFormat="1" x14ac:dyDescent="0.2">
      <c r="A125" s="81"/>
      <c r="B125" s="81"/>
      <c r="C125" s="81"/>
      <c r="D125" s="152"/>
      <c r="E125" s="152"/>
      <c r="F125" s="153"/>
      <c r="G125" s="152"/>
      <c r="H125" s="152"/>
      <c r="I125" s="152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150"/>
      <c r="AT125" s="150"/>
      <c r="AU125" s="150"/>
      <c r="AV125" s="150"/>
      <c r="AW125" s="150"/>
      <c r="AX125" s="150"/>
      <c r="AY125" s="150"/>
      <c r="AZ125" s="150"/>
      <c r="BA125" s="164"/>
    </row>
    <row r="126" spans="1:53" s="79" customFormat="1" x14ac:dyDescent="0.2">
      <c r="A126" s="81"/>
      <c r="B126" s="81"/>
      <c r="C126" s="81"/>
      <c r="D126" s="152"/>
      <c r="E126" s="152"/>
      <c r="F126" s="153"/>
      <c r="G126" s="152"/>
      <c r="H126" s="152"/>
      <c r="I126" s="152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150"/>
      <c r="AT126" s="150"/>
      <c r="AU126" s="150"/>
      <c r="AV126" s="150"/>
      <c r="AW126" s="150"/>
      <c r="AX126" s="150"/>
      <c r="AY126" s="150"/>
      <c r="AZ126" s="150"/>
      <c r="BA126" s="164"/>
    </row>
    <row r="127" spans="1:53" s="79" customFormat="1" x14ac:dyDescent="0.2">
      <c r="A127" s="81"/>
      <c r="B127" s="81"/>
      <c r="C127" s="81"/>
      <c r="D127" s="152"/>
      <c r="E127" s="152"/>
      <c r="F127" s="153"/>
      <c r="G127" s="152"/>
      <c r="H127" s="152"/>
      <c r="I127" s="152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150"/>
      <c r="AT127" s="150"/>
      <c r="AU127" s="150"/>
      <c r="AV127" s="150"/>
      <c r="AW127" s="150"/>
      <c r="AX127" s="150"/>
      <c r="AY127" s="150"/>
      <c r="AZ127" s="150"/>
      <c r="BA127" s="164"/>
    </row>
    <row r="128" spans="1:53" s="79" customFormat="1" x14ac:dyDescent="0.2">
      <c r="A128" s="81"/>
      <c r="B128" s="81"/>
      <c r="C128" s="81"/>
      <c r="D128" s="152"/>
      <c r="E128" s="152"/>
      <c r="F128" s="153"/>
      <c r="G128" s="152"/>
      <c r="H128" s="152"/>
      <c r="I128" s="152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150"/>
      <c r="AT128" s="150"/>
      <c r="AU128" s="150"/>
      <c r="AV128" s="150"/>
      <c r="AW128" s="150"/>
      <c r="AX128" s="150"/>
      <c r="AY128" s="150"/>
      <c r="AZ128" s="150"/>
      <c r="BA128" s="164"/>
    </row>
    <row r="129" spans="1:53" s="79" customFormat="1" x14ac:dyDescent="0.2">
      <c r="A129" s="81"/>
      <c r="B129" s="81"/>
      <c r="C129" s="81"/>
      <c r="D129" s="152"/>
      <c r="E129" s="152"/>
      <c r="F129" s="153"/>
      <c r="G129" s="152"/>
      <c r="H129" s="152"/>
      <c r="I129" s="152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150"/>
      <c r="AT129" s="150"/>
      <c r="AU129" s="150"/>
      <c r="AV129" s="150"/>
      <c r="AW129" s="150"/>
      <c r="AX129" s="150"/>
      <c r="AY129" s="150"/>
      <c r="AZ129" s="150"/>
      <c r="BA129" s="164"/>
    </row>
    <row r="130" spans="1:53" s="79" customFormat="1" x14ac:dyDescent="0.2">
      <c r="A130" s="81"/>
      <c r="B130" s="81"/>
      <c r="C130" s="81"/>
      <c r="D130" s="152"/>
      <c r="E130" s="152"/>
      <c r="F130" s="153"/>
      <c r="G130" s="152"/>
      <c r="H130" s="152"/>
      <c r="I130" s="152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150"/>
      <c r="AT130" s="150"/>
      <c r="AU130" s="150"/>
      <c r="AV130" s="150"/>
      <c r="AW130" s="150"/>
      <c r="AX130" s="150"/>
      <c r="AY130" s="150"/>
      <c r="AZ130" s="150"/>
      <c r="BA130" s="164"/>
    </row>
    <row r="131" spans="1:53" s="79" customFormat="1" x14ac:dyDescent="0.2">
      <c r="A131" s="81"/>
      <c r="B131" s="81"/>
      <c r="C131" s="81"/>
      <c r="D131" s="152"/>
      <c r="E131" s="152"/>
      <c r="F131" s="153"/>
      <c r="G131" s="152"/>
      <c r="H131" s="152"/>
      <c r="I131" s="152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150"/>
      <c r="AT131" s="150"/>
      <c r="AU131" s="150"/>
      <c r="AV131" s="150"/>
      <c r="AW131" s="150"/>
      <c r="AX131" s="150"/>
      <c r="AY131" s="150"/>
      <c r="AZ131" s="150"/>
      <c r="BA131" s="164"/>
    </row>
    <row r="132" spans="1:53" s="79" customFormat="1" x14ac:dyDescent="0.2">
      <c r="A132" s="81"/>
      <c r="B132" s="81"/>
      <c r="C132" s="81"/>
      <c r="D132" s="152"/>
      <c r="E132" s="152"/>
      <c r="F132" s="153"/>
      <c r="G132" s="152"/>
      <c r="H132" s="152"/>
      <c r="I132" s="152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150"/>
      <c r="AT132" s="150"/>
      <c r="AU132" s="150"/>
      <c r="AV132" s="150"/>
      <c r="AW132" s="150"/>
      <c r="AX132" s="150"/>
      <c r="AY132" s="150"/>
      <c r="AZ132" s="150"/>
      <c r="BA132" s="164"/>
    </row>
    <row r="133" spans="1:53" s="79" customFormat="1" x14ac:dyDescent="0.2">
      <c r="A133" s="154"/>
      <c r="B133" s="154"/>
      <c r="C133" s="154"/>
      <c r="D133" s="152"/>
      <c r="E133" s="152"/>
      <c r="F133" s="153"/>
      <c r="G133" s="155"/>
      <c r="H133" s="155"/>
      <c r="I133" s="155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89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89"/>
      <c r="AL133" s="167"/>
      <c r="AM133" s="167"/>
      <c r="AN133" s="167"/>
      <c r="AO133" s="167"/>
      <c r="AP133" s="167"/>
      <c r="AQ133" s="167"/>
      <c r="AR133" s="167"/>
      <c r="AS133" s="90"/>
      <c r="AT133" s="90"/>
      <c r="AU133" s="90"/>
      <c r="AV133" s="90"/>
      <c r="AW133" s="90"/>
      <c r="AX133" s="90"/>
      <c r="AY133" s="90"/>
      <c r="AZ133" s="90"/>
      <c r="BA133" s="163"/>
    </row>
    <row r="134" spans="1:53" s="79" customFormat="1" x14ac:dyDescent="0.2">
      <c r="A134" s="81"/>
      <c r="B134" s="81"/>
      <c r="C134" s="81"/>
      <c r="D134" s="152"/>
      <c r="E134" s="152"/>
      <c r="F134" s="153"/>
      <c r="G134" s="152"/>
      <c r="H134" s="152"/>
      <c r="I134" s="152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167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167"/>
      <c r="AL134" s="89"/>
      <c r="AM134" s="89"/>
      <c r="AN134" s="89"/>
      <c r="AO134" s="89"/>
      <c r="AP134" s="89"/>
      <c r="AQ134" s="89"/>
      <c r="AR134" s="89"/>
      <c r="AS134" s="150"/>
      <c r="AT134" s="150"/>
      <c r="AU134" s="150"/>
      <c r="AV134" s="150"/>
      <c r="AW134" s="150"/>
      <c r="AX134" s="150"/>
      <c r="AY134" s="150"/>
      <c r="AZ134" s="150"/>
      <c r="BA134" s="164"/>
    </row>
    <row r="135" spans="1:53" s="79" customFormat="1" x14ac:dyDescent="0.2">
      <c r="A135" s="81"/>
      <c r="B135" s="81"/>
      <c r="C135" s="81"/>
      <c r="D135" s="152"/>
      <c r="E135" s="152"/>
      <c r="F135" s="153"/>
      <c r="G135" s="152"/>
      <c r="H135" s="152"/>
      <c r="I135" s="152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150"/>
      <c r="AT135" s="150"/>
      <c r="AU135" s="150"/>
      <c r="AV135" s="150"/>
      <c r="AW135" s="150"/>
      <c r="AX135" s="150"/>
      <c r="AY135" s="150"/>
      <c r="AZ135" s="150"/>
      <c r="BA135" s="164"/>
    </row>
    <row r="136" spans="1:53" s="79" customFormat="1" x14ac:dyDescent="0.2">
      <c r="A136" s="81"/>
      <c r="B136" s="81"/>
      <c r="C136" s="81"/>
      <c r="D136" s="152"/>
      <c r="E136" s="152"/>
      <c r="F136" s="153"/>
      <c r="G136" s="152"/>
      <c r="H136" s="152"/>
      <c r="I136" s="152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150"/>
      <c r="AT136" s="150"/>
      <c r="AU136" s="150"/>
      <c r="AV136" s="150"/>
      <c r="AW136" s="150"/>
      <c r="AX136" s="150"/>
      <c r="AY136" s="150"/>
      <c r="AZ136" s="150"/>
      <c r="BA136" s="164"/>
    </row>
    <row r="137" spans="1:53" s="79" customFormat="1" x14ac:dyDescent="0.2">
      <c r="A137" s="81"/>
      <c r="B137" s="81"/>
      <c r="C137" s="81"/>
      <c r="D137" s="152"/>
      <c r="E137" s="152"/>
      <c r="F137" s="153"/>
      <c r="G137" s="152"/>
      <c r="H137" s="152"/>
      <c r="I137" s="152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150"/>
      <c r="AT137" s="150"/>
      <c r="AU137" s="150"/>
      <c r="AV137" s="150"/>
      <c r="AW137" s="150"/>
      <c r="AX137" s="150"/>
      <c r="AY137" s="150"/>
      <c r="AZ137" s="150"/>
      <c r="BA137" s="164"/>
    </row>
    <row r="138" spans="1:53" s="79" customFormat="1" x14ac:dyDescent="0.2">
      <c r="A138" s="81"/>
      <c r="B138" s="81"/>
      <c r="C138" s="81"/>
      <c r="D138" s="152"/>
      <c r="E138" s="152"/>
      <c r="F138" s="153"/>
      <c r="G138" s="152"/>
      <c r="H138" s="152"/>
      <c r="I138" s="152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150"/>
      <c r="AT138" s="150"/>
      <c r="AU138" s="150"/>
      <c r="AV138" s="150"/>
      <c r="AW138" s="150"/>
      <c r="AX138" s="150"/>
      <c r="AY138" s="150"/>
      <c r="AZ138" s="150"/>
      <c r="BA138" s="164"/>
    </row>
    <row r="139" spans="1:53" s="79" customFormat="1" x14ac:dyDescent="0.2">
      <c r="A139" s="81"/>
      <c r="B139" s="81"/>
      <c r="C139" s="81"/>
      <c r="D139" s="152"/>
      <c r="E139" s="152"/>
      <c r="F139" s="153"/>
      <c r="G139" s="152"/>
      <c r="H139" s="152"/>
      <c r="I139" s="152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150"/>
      <c r="AT139" s="150"/>
      <c r="AU139" s="150"/>
      <c r="AV139" s="150"/>
      <c r="AW139" s="150"/>
      <c r="AX139" s="150"/>
      <c r="AY139" s="150"/>
      <c r="AZ139" s="150"/>
      <c r="BA139" s="164"/>
    </row>
    <row r="140" spans="1:53" s="79" customFormat="1" x14ac:dyDescent="0.2">
      <c r="A140" s="81"/>
      <c r="B140" s="81"/>
      <c r="C140" s="81"/>
      <c r="D140" s="152"/>
      <c r="E140" s="152"/>
      <c r="F140" s="153"/>
      <c r="G140" s="152"/>
      <c r="H140" s="152"/>
      <c r="I140" s="152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150"/>
      <c r="AT140" s="150"/>
      <c r="AU140" s="150"/>
      <c r="AV140" s="150"/>
      <c r="AW140" s="150"/>
      <c r="AX140" s="150"/>
      <c r="AY140" s="150"/>
      <c r="AZ140" s="150"/>
      <c r="BA140" s="164"/>
    </row>
    <row r="141" spans="1:53" s="79" customFormat="1" x14ac:dyDescent="0.2">
      <c r="A141" s="81"/>
      <c r="B141" s="81"/>
      <c r="C141" s="81"/>
      <c r="D141" s="152"/>
      <c r="E141" s="152"/>
      <c r="F141" s="153"/>
      <c r="G141" s="152"/>
      <c r="H141" s="152"/>
      <c r="I141" s="152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150"/>
      <c r="AT141" s="150"/>
      <c r="AU141" s="150"/>
      <c r="AV141" s="150"/>
      <c r="AW141" s="150"/>
      <c r="AX141" s="150"/>
      <c r="AY141" s="150"/>
      <c r="AZ141" s="150"/>
      <c r="BA141" s="164"/>
    </row>
    <row r="142" spans="1:53" s="79" customFormat="1" x14ac:dyDescent="0.2">
      <c r="A142" s="81"/>
      <c r="B142" s="81"/>
      <c r="C142" s="81"/>
      <c r="D142" s="152"/>
      <c r="E142" s="152"/>
      <c r="F142" s="153"/>
      <c r="G142" s="152"/>
      <c r="H142" s="152"/>
      <c r="I142" s="152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150"/>
      <c r="AT142" s="150"/>
      <c r="AU142" s="150"/>
      <c r="AV142" s="150"/>
      <c r="AW142" s="150"/>
      <c r="AX142" s="150"/>
      <c r="AY142" s="150"/>
      <c r="AZ142" s="150"/>
      <c r="BA142" s="164"/>
    </row>
    <row r="143" spans="1:53" s="79" customFormat="1" x14ac:dyDescent="0.2">
      <c r="A143" s="81"/>
      <c r="B143" s="81"/>
      <c r="C143" s="81"/>
      <c r="D143" s="152"/>
      <c r="E143" s="152"/>
      <c r="F143" s="153"/>
      <c r="G143" s="152"/>
      <c r="H143" s="152"/>
      <c r="I143" s="152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150"/>
      <c r="AT143" s="150"/>
      <c r="AU143" s="150"/>
      <c r="AV143" s="150"/>
      <c r="AW143" s="150"/>
      <c r="AX143" s="150"/>
      <c r="AY143" s="150"/>
      <c r="AZ143" s="150"/>
      <c r="BA143" s="164"/>
    </row>
    <row r="144" spans="1:53" s="79" customFormat="1" x14ac:dyDescent="0.2">
      <c r="A144" s="81"/>
      <c r="B144" s="81"/>
      <c r="C144" s="81"/>
      <c r="D144" s="152"/>
      <c r="E144" s="152"/>
      <c r="F144" s="153"/>
      <c r="G144" s="152"/>
      <c r="H144" s="152"/>
      <c r="I144" s="152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150"/>
      <c r="AT144" s="150"/>
      <c r="AU144" s="150"/>
      <c r="AV144" s="150"/>
      <c r="AW144" s="150"/>
      <c r="AX144" s="150"/>
      <c r="AY144" s="150"/>
      <c r="AZ144" s="150"/>
      <c r="BA144" s="164"/>
    </row>
    <row r="145" spans="1:53" s="79" customFormat="1" x14ac:dyDescent="0.2">
      <c r="A145" s="81"/>
      <c r="B145" s="81"/>
      <c r="C145" s="81"/>
      <c r="D145" s="152"/>
      <c r="E145" s="152"/>
      <c r="F145" s="153"/>
      <c r="G145" s="152"/>
      <c r="H145" s="152"/>
      <c r="I145" s="152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150"/>
      <c r="AT145" s="150"/>
      <c r="AU145" s="150"/>
      <c r="AV145" s="150"/>
      <c r="AW145" s="150"/>
      <c r="AX145" s="150"/>
      <c r="AY145" s="150"/>
      <c r="AZ145" s="150"/>
      <c r="BA145" s="164"/>
    </row>
    <row r="146" spans="1:53" s="79" customFormat="1" x14ac:dyDescent="0.2">
      <c r="A146" s="81"/>
      <c r="B146" s="81"/>
      <c r="C146" s="81"/>
      <c r="D146" s="152"/>
      <c r="E146" s="152"/>
      <c r="F146" s="153"/>
      <c r="G146" s="152"/>
      <c r="H146" s="152"/>
      <c r="I146" s="152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150"/>
      <c r="AT146" s="150"/>
      <c r="AU146" s="150"/>
      <c r="AV146" s="150"/>
      <c r="AW146" s="150"/>
      <c r="AX146" s="150"/>
      <c r="AY146" s="150"/>
      <c r="AZ146" s="150"/>
      <c r="BA146" s="164"/>
    </row>
    <row r="147" spans="1:53" s="79" customFormat="1" x14ac:dyDescent="0.2">
      <c r="A147" s="81"/>
      <c r="B147" s="81"/>
      <c r="C147" s="81"/>
      <c r="D147" s="152"/>
      <c r="E147" s="152"/>
      <c r="F147" s="153"/>
      <c r="G147" s="152"/>
      <c r="H147" s="152"/>
      <c r="I147" s="152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150"/>
      <c r="AT147" s="150"/>
      <c r="AU147" s="150"/>
      <c r="AV147" s="150"/>
      <c r="AW147" s="150"/>
      <c r="AX147" s="150"/>
      <c r="AY147" s="150"/>
      <c r="AZ147" s="150"/>
      <c r="BA147" s="164"/>
    </row>
    <row r="148" spans="1:53" s="79" customFormat="1" x14ac:dyDescent="0.2">
      <c r="A148" s="81"/>
      <c r="B148" s="81"/>
      <c r="C148" s="81"/>
      <c r="D148" s="152"/>
      <c r="E148" s="152"/>
      <c r="F148" s="153"/>
      <c r="G148" s="152"/>
      <c r="H148" s="152"/>
      <c r="I148" s="152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150"/>
      <c r="AT148" s="150"/>
      <c r="AU148" s="150"/>
      <c r="AV148" s="150"/>
      <c r="AW148" s="150"/>
      <c r="AX148" s="150"/>
      <c r="AY148" s="150"/>
      <c r="AZ148" s="150"/>
      <c r="BA148" s="164"/>
    </row>
    <row r="149" spans="1:53" s="79" customFormat="1" x14ac:dyDescent="0.2">
      <c r="A149" s="81"/>
      <c r="B149" s="81"/>
      <c r="C149" s="81"/>
      <c r="D149" s="152"/>
      <c r="E149" s="152"/>
      <c r="F149" s="153"/>
      <c r="G149" s="152"/>
      <c r="H149" s="152"/>
      <c r="I149" s="152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150"/>
      <c r="AT149" s="150"/>
      <c r="AU149" s="150"/>
      <c r="AV149" s="150"/>
      <c r="AW149" s="150"/>
      <c r="AX149" s="150"/>
      <c r="AY149" s="150"/>
      <c r="AZ149" s="150"/>
      <c r="BA149" s="164"/>
    </row>
    <row r="150" spans="1:53" s="79" customFormat="1" x14ac:dyDescent="0.2">
      <c r="A150" s="81"/>
      <c r="B150" s="81"/>
      <c r="C150" s="81"/>
      <c r="D150" s="152"/>
      <c r="E150" s="152"/>
      <c r="F150" s="153"/>
      <c r="G150" s="152"/>
      <c r="H150" s="152"/>
      <c r="I150" s="152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150"/>
      <c r="AT150" s="150"/>
      <c r="AU150" s="150"/>
      <c r="AV150" s="150"/>
      <c r="AW150" s="150"/>
      <c r="AX150" s="150"/>
      <c r="AY150" s="150"/>
      <c r="AZ150" s="150"/>
      <c r="BA150" s="164"/>
    </row>
    <row r="151" spans="1:53" s="79" customFormat="1" x14ac:dyDescent="0.2">
      <c r="A151" s="81"/>
      <c r="B151" s="81"/>
      <c r="C151" s="81"/>
      <c r="D151" s="81"/>
      <c r="E151" s="81"/>
      <c r="F151" s="81"/>
      <c r="G151" s="81"/>
      <c r="H151" s="81"/>
      <c r="I151" s="81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89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89"/>
      <c r="AL151" s="94"/>
      <c r="AM151" s="94"/>
      <c r="AN151" s="94"/>
      <c r="AO151" s="94"/>
      <c r="AP151" s="94"/>
      <c r="AQ151" s="94"/>
      <c r="AR151" s="94"/>
      <c r="AS151" s="81"/>
      <c r="AT151" s="81"/>
      <c r="AU151" s="81"/>
      <c r="AV151" s="81"/>
      <c r="AW151" s="81"/>
      <c r="AX151" s="81"/>
      <c r="AY151" s="81"/>
      <c r="AZ151" s="81"/>
      <c r="BA151" s="160"/>
    </row>
    <row r="152" spans="1:53" s="79" customFormat="1" x14ac:dyDescent="0.2">
      <c r="A152" s="81"/>
      <c r="B152" s="81"/>
      <c r="C152" s="81"/>
      <c r="D152" s="154"/>
      <c r="E152" s="154"/>
      <c r="F152" s="154"/>
      <c r="G152" s="81"/>
      <c r="H152" s="81"/>
      <c r="I152" s="81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94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94"/>
      <c r="AL152" s="167"/>
      <c r="AM152" s="167"/>
      <c r="AN152" s="167"/>
      <c r="AO152" s="167"/>
      <c r="AP152" s="167"/>
      <c r="AQ152" s="167"/>
      <c r="AR152" s="167"/>
      <c r="AS152" s="90"/>
      <c r="AT152" s="90"/>
      <c r="AU152" s="90"/>
      <c r="AV152" s="90"/>
      <c r="AW152" s="90"/>
      <c r="AX152" s="90"/>
      <c r="AY152" s="90"/>
      <c r="AZ152" s="90"/>
      <c r="BA152" s="163"/>
    </row>
    <row r="153" spans="1:53" s="79" customFormat="1" x14ac:dyDescent="0.2">
      <c r="A153" s="81"/>
      <c r="B153" s="81"/>
      <c r="C153" s="81"/>
      <c r="D153" s="81"/>
      <c r="E153" s="81"/>
      <c r="F153" s="81"/>
      <c r="G153" s="81"/>
      <c r="H153" s="81"/>
      <c r="I153" s="81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167"/>
      <c r="X153" s="94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167"/>
      <c r="AL153" s="94"/>
      <c r="AM153" s="94"/>
      <c r="AN153" s="94"/>
      <c r="AO153" s="94"/>
      <c r="AP153" s="94"/>
      <c r="AQ153" s="94"/>
      <c r="AR153" s="94"/>
      <c r="AS153" s="81"/>
      <c r="AT153" s="81"/>
      <c r="AU153" s="81"/>
      <c r="AV153" s="81"/>
      <c r="AW153" s="81"/>
      <c r="AX153" s="81"/>
      <c r="AY153" s="81"/>
      <c r="AZ153" s="81"/>
      <c r="BA153" s="160"/>
    </row>
    <row r="154" spans="1:53" s="79" customFormat="1" x14ac:dyDescent="0.2">
      <c r="A154" s="81"/>
      <c r="B154" s="81"/>
      <c r="C154" s="81"/>
      <c r="D154" s="81"/>
      <c r="E154" s="81"/>
      <c r="F154" s="81"/>
      <c r="G154" s="81"/>
      <c r="H154" s="81"/>
      <c r="I154" s="81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81"/>
      <c r="AT154" s="81"/>
      <c r="AU154" s="81"/>
      <c r="AV154" s="81"/>
      <c r="AW154" s="81"/>
      <c r="AX154" s="81"/>
      <c r="AY154" s="81"/>
      <c r="AZ154" s="81"/>
      <c r="BA154" s="160"/>
    </row>
    <row r="155" spans="1:53" s="79" customFormat="1" x14ac:dyDescent="0.2">
      <c r="A155" s="81"/>
      <c r="B155" s="81"/>
      <c r="C155" s="81"/>
      <c r="D155" s="81"/>
      <c r="E155" s="81"/>
      <c r="F155" s="81"/>
      <c r="G155" s="81"/>
      <c r="H155" s="81"/>
      <c r="I155" s="81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81"/>
      <c r="AT155" s="81"/>
      <c r="AU155" s="81"/>
      <c r="AV155" s="81"/>
      <c r="AW155" s="81"/>
      <c r="AX155" s="81"/>
      <c r="AY155" s="81"/>
      <c r="AZ155" s="81"/>
      <c r="BA155" s="160"/>
    </row>
    <row r="156" spans="1:53" s="79" customFormat="1" x14ac:dyDescent="0.2"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4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4"/>
      <c r="AL156" s="93"/>
      <c r="AM156" s="93"/>
      <c r="AN156" s="93"/>
      <c r="AO156" s="93"/>
      <c r="AP156" s="93"/>
      <c r="AQ156" s="93"/>
      <c r="AR156" s="93"/>
      <c r="AS156" s="81"/>
      <c r="AT156" s="81"/>
      <c r="AU156" s="81"/>
      <c r="AV156" s="81"/>
      <c r="AW156" s="81"/>
      <c r="AX156" s="81"/>
      <c r="AY156" s="81"/>
      <c r="AZ156" s="81"/>
      <c r="BA156" s="160"/>
    </row>
    <row r="157" spans="1:53" s="79" customFormat="1" x14ac:dyDescent="0.2"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93"/>
      <c r="X157" s="168"/>
      <c r="Y157" s="168"/>
      <c r="Z157" s="168"/>
      <c r="AA157" s="168"/>
      <c r="AB157" s="168"/>
      <c r="AC157" s="168"/>
      <c r="AD157" s="168"/>
      <c r="AE157" s="168"/>
      <c r="AF157" s="168"/>
      <c r="AG157" s="168"/>
      <c r="AH157" s="168"/>
      <c r="AI157" s="168"/>
      <c r="AJ157" s="168"/>
      <c r="AK157" s="93"/>
      <c r="AL157" s="168"/>
      <c r="AM157" s="168"/>
      <c r="AN157" s="168"/>
      <c r="AO157" s="168"/>
      <c r="AP157" s="168"/>
      <c r="AQ157" s="168"/>
      <c r="AR157" s="168"/>
      <c r="AS157" s="91"/>
      <c r="AT157" s="91"/>
      <c r="AU157" s="91"/>
      <c r="AV157" s="91"/>
      <c r="AW157" s="91"/>
      <c r="AX157" s="91"/>
      <c r="AY157" s="91"/>
      <c r="AZ157" s="91"/>
      <c r="BA157" s="165"/>
    </row>
    <row r="158" spans="1:53" s="79" customFormat="1" x14ac:dyDescent="0.2"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168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168"/>
      <c r="AL158" s="93"/>
      <c r="AM158" s="93"/>
      <c r="AN158" s="93"/>
      <c r="AO158" s="93"/>
      <c r="AP158" s="93"/>
      <c r="AQ158" s="93"/>
      <c r="AR158" s="93"/>
      <c r="AS158" s="81"/>
      <c r="AT158" s="81"/>
      <c r="AU158" s="81"/>
      <c r="AV158" s="81"/>
      <c r="AW158" s="81"/>
      <c r="AX158" s="81"/>
      <c r="AY158" s="81"/>
      <c r="AZ158" s="81"/>
      <c r="BA158" s="160"/>
    </row>
  </sheetData>
  <mergeCells count="10">
    <mergeCell ref="AL3:AR3"/>
    <mergeCell ref="AL4:AR4"/>
    <mergeCell ref="X3:AD3"/>
    <mergeCell ref="X4:AD4"/>
    <mergeCell ref="H72:P77"/>
    <mergeCell ref="H78:P79"/>
    <mergeCell ref="B3:D3"/>
    <mergeCell ref="B4:D4"/>
    <mergeCell ref="J3:P3"/>
    <mergeCell ref="J4:P4"/>
  </mergeCells>
  <hyperlinks>
    <hyperlink ref="A1" location="'Innehåll-Content'!A1" display="Tillbaka till innehåll - Back to content" xr:uid="{00000000-0004-0000-0800-000000000000}"/>
  </hyperlink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23</xdr:col>
                <xdr:colOff>142875</xdr:colOff>
                <xdr:row>60</xdr:row>
                <xdr:rowOff>285750</xdr:rowOff>
              </from>
              <to>
                <xdr:col>25</xdr:col>
                <xdr:colOff>9525</xdr:colOff>
                <xdr:row>60</xdr:row>
                <xdr:rowOff>533400</xdr:rowOff>
              </to>
            </anchor>
          </objectPr>
        </oleObject>
      </mc:Choice>
      <mc:Fallback>
        <oleObject progId="PBrush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Innehåll-Content</vt:lpstr>
      <vt:lpstr>1</vt:lpstr>
      <vt:lpstr>2</vt:lpstr>
      <vt:lpstr>4</vt:lpstr>
      <vt:lpstr>3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Steinbach Nancy RM/MN-S</dc:creator>
  <cp:lastModifiedBy>Schönbeck Martin ML/KOM/RIM-S</cp:lastModifiedBy>
  <dcterms:created xsi:type="dcterms:W3CDTF">2013-04-08T12:55:08Z</dcterms:created>
  <dcterms:modified xsi:type="dcterms:W3CDTF">2022-11-22T11:41:04Z</dcterms:modified>
</cp:coreProperties>
</file>